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  <Override PartName="/xl/commentsmeta3" ContentType="application/binary"/>
  <Override PartName="/xl/commentsmeta4" ContentType="application/binary"/>
  <Override PartName="/xl/commentsmeta5" ContentType="application/binary"/>
  <Override PartName="/xl/commentsmeta6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E:\01. New Bapak\2023\Algoritma Pemrograman\"/>
    </mc:Choice>
  </mc:AlternateContent>
  <xr:revisionPtr revIDLastSave="0" documentId="13_ncr:1_{A037A856-2071-427C-881E-2FED493004AA}" xr6:coauthVersionLast="45" xr6:coauthVersionMax="45" xr10:uidLastSave="{00000000-0000-0000-0000-000000000000}"/>
  <bookViews>
    <workbookView xWindow="2250" yWindow="1515" windowWidth="20670" windowHeight="15375" activeTab="3" xr2:uid="{00000000-000D-0000-FFFF-FFFF00000000}"/>
  </bookViews>
  <sheets>
    <sheet name="Beranda" sheetId="1" r:id="rId1"/>
    <sheet name="Senin, 07.30 (F) JR" sheetId="2" r:id="rId2"/>
    <sheet name="Senin, 10.30 (J) JR" sheetId="3" r:id="rId3"/>
    <sheet name="Selasa, 10.30 (B) BD" sheetId="4" r:id="rId4"/>
    <sheet name="Selasa, 13.30 (D) BD" sheetId="5" r:id="rId5"/>
    <sheet name="Rabu, 07.30 (E) BD" sheetId="6" r:id="rId6"/>
    <sheet name="Rabu, 10.30 (C) BD" sheetId="7" r:id="rId7"/>
    <sheet name="Rabu, 13.30 (I) JR" sheetId="8" r:id="rId8"/>
    <sheet name="Rabu, 10.30 (H) JR" sheetId="9" r:id="rId9"/>
    <sheet name="Kamis, 07.30 (G) JR" sheetId="10" r:id="rId10"/>
    <sheet name="Kamis, 10.30 (G) JR" sheetId="11" r:id="rId11"/>
    <sheet name="Jumat, 13.30 (A) JR" sheetId="12" r:id="rId12"/>
  </sheets>
  <definedNames>
    <definedName name="_xlnm._FilterDatabase" localSheetId="11" hidden="1">'Jumat, 13.30 (A) JR'!$J$3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2">
      <go:sheetsCustomData xmlns:go="http://customooxmlschemas.google.com/" r:id="rId16" roundtripDataChecksum="2g0ckJjlDwdYXcY/WtjL0vxWPh6HtNV0SgUVAcRr84E="/>
    </ext>
  </extLst>
</workbook>
</file>

<file path=xl/calcChain.xml><?xml version="1.0" encoding="utf-8"?>
<calcChain xmlns="http://schemas.openxmlformats.org/spreadsheetml/2006/main">
  <c r="BT57" i="12" l="1"/>
  <c r="BO57" i="12"/>
  <c r="BI57" i="12"/>
  <c r="BC57" i="12"/>
  <c r="AW57" i="12"/>
  <c r="AQ57" i="12"/>
  <c r="BQ57" i="12" s="1"/>
  <c r="BU57" i="12" s="1"/>
  <c r="BV57" i="12" s="1"/>
  <c r="AK57" i="12"/>
  <c r="AE57" i="12"/>
  <c r="Y57" i="12"/>
  <c r="S57" i="12"/>
  <c r="M57" i="12"/>
  <c r="H57" i="12"/>
  <c r="BT56" i="12"/>
  <c r="BO56" i="12"/>
  <c r="BI56" i="12"/>
  <c r="BQ56" i="12" s="1"/>
  <c r="BC56" i="12"/>
  <c r="AW56" i="12"/>
  <c r="AQ56" i="12"/>
  <c r="AK56" i="12"/>
  <c r="AE56" i="12"/>
  <c r="Y56" i="12"/>
  <c r="S56" i="12"/>
  <c r="M56" i="12"/>
  <c r="H56" i="12"/>
  <c r="BT55" i="12"/>
  <c r="BO55" i="12"/>
  <c r="BI55" i="12"/>
  <c r="BC55" i="12"/>
  <c r="AW55" i="12"/>
  <c r="AQ55" i="12"/>
  <c r="AK55" i="12"/>
  <c r="AE55" i="12"/>
  <c r="Y55" i="12"/>
  <c r="S55" i="12"/>
  <c r="M55" i="12"/>
  <c r="H55" i="12"/>
  <c r="BQ55" i="12" s="1"/>
  <c r="BT54" i="12"/>
  <c r="BO54" i="12"/>
  <c r="BI54" i="12"/>
  <c r="BC54" i="12"/>
  <c r="AW54" i="12"/>
  <c r="AQ54" i="12"/>
  <c r="AK54" i="12"/>
  <c r="AE54" i="12"/>
  <c r="Y54" i="12"/>
  <c r="S54" i="12"/>
  <c r="M54" i="12"/>
  <c r="H54" i="12"/>
  <c r="BQ54" i="12" s="1"/>
  <c r="BU54" i="12" s="1"/>
  <c r="BV54" i="12" s="1"/>
  <c r="BT53" i="12"/>
  <c r="BO53" i="12"/>
  <c r="BI53" i="12"/>
  <c r="BC53" i="12"/>
  <c r="AW53" i="12"/>
  <c r="AQ53" i="12"/>
  <c r="BQ53" i="12" s="1"/>
  <c r="BU53" i="12" s="1"/>
  <c r="BV53" i="12" s="1"/>
  <c r="AK53" i="12"/>
  <c r="AE53" i="12"/>
  <c r="Y53" i="12"/>
  <c r="S53" i="12"/>
  <c r="M53" i="12"/>
  <c r="H53" i="12"/>
  <c r="BT52" i="12"/>
  <c r="BO52" i="12"/>
  <c r="BI52" i="12"/>
  <c r="BQ52" i="12" s="1"/>
  <c r="BC52" i="12"/>
  <c r="AW52" i="12"/>
  <c r="AQ52" i="12"/>
  <c r="AK52" i="12"/>
  <c r="AE52" i="12"/>
  <c r="Y52" i="12"/>
  <c r="S52" i="12"/>
  <c r="M52" i="12"/>
  <c r="H52" i="12"/>
  <c r="BT51" i="12"/>
  <c r="BO51" i="12"/>
  <c r="BI51" i="12"/>
  <c r="BC51" i="12"/>
  <c r="AW51" i="12"/>
  <c r="AQ51" i="12"/>
  <c r="AK51" i="12"/>
  <c r="AE51" i="12"/>
  <c r="Y51" i="12"/>
  <c r="S51" i="12"/>
  <c r="M51" i="12"/>
  <c r="H51" i="12"/>
  <c r="BQ51" i="12" s="1"/>
  <c r="BT50" i="12"/>
  <c r="BO50" i="12"/>
  <c r="BI50" i="12"/>
  <c r="BC50" i="12"/>
  <c r="AW50" i="12"/>
  <c r="AQ50" i="12"/>
  <c r="AK50" i="12"/>
  <c r="AE50" i="12"/>
  <c r="Y50" i="12"/>
  <c r="S50" i="12"/>
  <c r="M50" i="12"/>
  <c r="H50" i="12"/>
  <c r="BQ50" i="12" s="1"/>
  <c r="BU50" i="12" s="1"/>
  <c r="BV50" i="12" s="1"/>
  <c r="BT49" i="12"/>
  <c r="BO49" i="12"/>
  <c r="BI49" i="12"/>
  <c r="BC49" i="12"/>
  <c r="AW49" i="12"/>
  <c r="AQ49" i="12"/>
  <c r="BQ49" i="12" s="1"/>
  <c r="BU49" i="12" s="1"/>
  <c r="BV49" i="12" s="1"/>
  <c r="AK49" i="12"/>
  <c r="AE49" i="12"/>
  <c r="Y49" i="12"/>
  <c r="S49" i="12"/>
  <c r="M49" i="12"/>
  <c r="H49" i="12"/>
  <c r="BT48" i="12"/>
  <c r="BO48" i="12"/>
  <c r="BI48" i="12"/>
  <c r="BQ48" i="12" s="1"/>
  <c r="BC48" i="12"/>
  <c r="AW48" i="12"/>
  <c r="AQ48" i="12"/>
  <c r="AK48" i="12"/>
  <c r="AE48" i="12"/>
  <c r="Y48" i="12"/>
  <c r="S48" i="12"/>
  <c r="M48" i="12"/>
  <c r="H48" i="12"/>
  <c r="BT47" i="12"/>
  <c r="BO47" i="12"/>
  <c r="BI47" i="12"/>
  <c r="BC47" i="12"/>
  <c r="AW47" i="12"/>
  <c r="AQ47" i="12"/>
  <c r="AK47" i="12"/>
  <c r="AE47" i="12"/>
  <c r="Y47" i="12"/>
  <c r="S47" i="12"/>
  <c r="M47" i="12"/>
  <c r="H47" i="12"/>
  <c r="BQ47" i="12" s="1"/>
  <c r="BT46" i="12"/>
  <c r="BO46" i="12"/>
  <c r="BI46" i="12"/>
  <c r="BC46" i="12"/>
  <c r="AW46" i="12"/>
  <c r="AQ46" i="12"/>
  <c r="AK46" i="12"/>
  <c r="AE46" i="12"/>
  <c r="Y46" i="12"/>
  <c r="S46" i="12"/>
  <c r="M46" i="12"/>
  <c r="H46" i="12"/>
  <c r="BQ46" i="12" s="1"/>
  <c r="BU46" i="12" s="1"/>
  <c r="BV46" i="12" s="1"/>
  <c r="BT45" i="12"/>
  <c r="BO45" i="12"/>
  <c r="BI45" i="12"/>
  <c r="BC45" i="12"/>
  <c r="AW45" i="12"/>
  <c r="AQ45" i="12"/>
  <c r="BQ45" i="12" s="1"/>
  <c r="BU45" i="12" s="1"/>
  <c r="BV45" i="12" s="1"/>
  <c r="AK45" i="12"/>
  <c r="AE45" i="12"/>
  <c r="Y45" i="12"/>
  <c r="S45" i="12"/>
  <c r="M45" i="12"/>
  <c r="H45" i="12"/>
  <c r="BT44" i="12"/>
  <c r="BO44" i="12"/>
  <c r="BI44" i="12"/>
  <c r="BQ44" i="12" s="1"/>
  <c r="BC44" i="12"/>
  <c r="AW44" i="12"/>
  <c r="AQ44" i="12"/>
  <c r="AK44" i="12"/>
  <c r="AE44" i="12"/>
  <c r="Y44" i="12"/>
  <c r="S44" i="12"/>
  <c r="M44" i="12"/>
  <c r="H44" i="12"/>
  <c r="BT43" i="12"/>
  <c r="BO43" i="12"/>
  <c r="BI43" i="12"/>
  <c r="BC43" i="12"/>
  <c r="AW43" i="12"/>
  <c r="AQ43" i="12"/>
  <c r="AK43" i="12"/>
  <c r="AE43" i="12"/>
  <c r="Y43" i="12"/>
  <c r="S43" i="12"/>
  <c r="M43" i="12"/>
  <c r="H43" i="12"/>
  <c r="BQ43" i="12" s="1"/>
  <c r="BT42" i="12"/>
  <c r="BO42" i="12"/>
  <c r="BI42" i="12"/>
  <c r="BC42" i="12"/>
  <c r="AW42" i="12"/>
  <c r="AQ42" i="12"/>
  <c r="AK42" i="12"/>
  <c r="AE42" i="12"/>
  <c r="Y42" i="12"/>
  <c r="S42" i="12"/>
  <c r="M42" i="12"/>
  <c r="H42" i="12"/>
  <c r="BQ42" i="12" s="1"/>
  <c r="BU42" i="12" s="1"/>
  <c r="BV42" i="12" s="1"/>
  <c r="BT41" i="12"/>
  <c r="BO41" i="12"/>
  <c r="BI41" i="12"/>
  <c r="BC41" i="12"/>
  <c r="AW41" i="12"/>
  <c r="AQ41" i="12"/>
  <c r="BQ41" i="12" s="1"/>
  <c r="BU41" i="12" s="1"/>
  <c r="BV41" i="12" s="1"/>
  <c r="AK41" i="12"/>
  <c r="AE41" i="12"/>
  <c r="Y41" i="12"/>
  <c r="S41" i="12"/>
  <c r="M41" i="12"/>
  <c r="H41" i="12"/>
  <c r="BT40" i="12"/>
  <c r="BO40" i="12"/>
  <c r="BI40" i="12"/>
  <c r="BQ40" i="12" s="1"/>
  <c r="BC40" i="12"/>
  <c r="AW40" i="12"/>
  <c r="AQ40" i="12"/>
  <c r="AK40" i="12"/>
  <c r="AE40" i="12"/>
  <c r="Y40" i="12"/>
  <c r="S40" i="12"/>
  <c r="M40" i="12"/>
  <c r="H40" i="12"/>
  <c r="BT39" i="12"/>
  <c r="BO39" i="12"/>
  <c r="BI39" i="12"/>
  <c r="BC39" i="12"/>
  <c r="AW39" i="12"/>
  <c r="AQ39" i="12"/>
  <c r="AK39" i="12"/>
  <c r="AE39" i="12"/>
  <c r="Y39" i="12"/>
  <c r="S39" i="12"/>
  <c r="M39" i="12"/>
  <c r="H39" i="12"/>
  <c r="BQ39" i="12" s="1"/>
  <c r="BT38" i="12"/>
  <c r="BO38" i="12"/>
  <c r="BI38" i="12"/>
  <c r="BC38" i="12"/>
  <c r="AW38" i="12"/>
  <c r="AQ38" i="12"/>
  <c r="AK38" i="12"/>
  <c r="AE38" i="12"/>
  <c r="Y38" i="12"/>
  <c r="S38" i="12"/>
  <c r="M38" i="12"/>
  <c r="H38" i="12"/>
  <c r="BQ38" i="12" s="1"/>
  <c r="BU38" i="12" s="1"/>
  <c r="BV38" i="12" s="1"/>
  <c r="BT37" i="12"/>
  <c r="BO37" i="12"/>
  <c r="BI37" i="12"/>
  <c r="BC37" i="12"/>
  <c r="AW37" i="12"/>
  <c r="AQ37" i="12"/>
  <c r="BQ37" i="12" s="1"/>
  <c r="BU37" i="12" s="1"/>
  <c r="BV37" i="12" s="1"/>
  <c r="AK37" i="12"/>
  <c r="AE37" i="12"/>
  <c r="Y37" i="12"/>
  <c r="S37" i="12"/>
  <c r="M37" i="12"/>
  <c r="H37" i="12"/>
  <c r="BT36" i="12"/>
  <c r="BO36" i="12"/>
  <c r="BI36" i="12"/>
  <c r="BC36" i="12"/>
  <c r="AW36" i="12"/>
  <c r="AQ36" i="12"/>
  <c r="AK36" i="12"/>
  <c r="AE36" i="12"/>
  <c r="Y36" i="12"/>
  <c r="S36" i="12"/>
  <c r="BQ36" i="12" s="1"/>
  <c r="M36" i="12"/>
  <c r="H36" i="12"/>
  <c r="BT35" i="12"/>
  <c r="BO35" i="12"/>
  <c r="BI35" i="12"/>
  <c r="BC35" i="12"/>
  <c r="AW35" i="12"/>
  <c r="AQ35" i="12"/>
  <c r="AK35" i="12"/>
  <c r="AE35" i="12"/>
  <c r="Y35" i="12"/>
  <c r="S35" i="12"/>
  <c r="M35" i="12"/>
  <c r="H35" i="12"/>
  <c r="BQ35" i="12" s="1"/>
  <c r="BT34" i="12"/>
  <c r="BO34" i="12"/>
  <c r="BI34" i="12"/>
  <c r="BC34" i="12"/>
  <c r="AW34" i="12"/>
  <c r="AQ34" i="12"/>
  <c r="AK34" i="12"/>
  <c r="AE34" i="12"/>
  <c r="Y34" i="12"/>
  <c r="S34" i="12"/>
  <c r="M34" i="12"/>
  <c r="H34" i="12"/>
  <c r="BQ34" i="12" s="1"/>
  <c r="BU34" i="12" s="1"/>
  <c r="BV34" i="12" s="1"/>
  <c r="BT33" i="12"/>
  <c r="BO33" i="12"/>
  <c r="BI33" i="12"/>
  <c r="BC33" i="12"/>
  <c r="AW33" i="12"/>
  <c r="AQ33" i="12"/>
  <c r="BQ33" i="12" s="1"/>
  <c r="BU33" i="12" s="1"/>
  <c r="BV33" i="12" s="1"/>
  <c r="AK33" i="12"/>
  <c r="AE33" i="12"/>
  <c r="Y33" i="12"/>
  <c r="S33" i="12"/>
  <c r="M33" i="12"/>
  <c r="H33" i="12"/>
  <c r="BT32" i="12"/>
  <c r="BO32" i="12"/>
  <c r="BI32" i="12"/>
  <c r="BC32" i="12"/>
  <c r="AW32" i="12"/>
  <c r="AQ32" i="12"/>
  <c r="AK32" i="12"/>
  <c r="AE32" i="12"/>
  <c r="Y32" i="12"/>
  <c r="S32" i="12"/>
  <c r="BQ32" i="12" s="1"/>
  <c r="M32" i="12"/>
  <c r="H32" i="12"/>
  <c r="BT31" i="12"/>
  <c r="BO31" i="12"/>
  <c r="BI31" i="12"/>
  <c r="BC31" i="12"/>
  <c r="AW31" i="12"/>
  <c r="AQ31" i="12"/>
  <c r="AK31" i="12"/>
  <c r="AE31" i="12"/>
  <c r="Y31" i="12"/>
  <c r="S31" i="12"/>
  <c r="M31" i="12"/>
  <c r="H31" i="12"/>
  <c r="BQ31" i="12" s="1"/>
  <c r="BT30" i="12"/>
  <c r="BO30" i="12"/>
  <c r="BI30" i="12"/>
  <c r="BC30" i="12"/>
  <c r="AW30" i="12"/>
  <c r="AQ30" i="12"/>
  <c r="AK30" i="12"/>
  <c r="AE30" i="12"/>
  <c r="Y30" i="12"/>
  <c r="S30" i="12"/>
  <c r="M30" i="12"/>
  <c r="H30" i="12"/>
  <c r="BQ30" i="12" s="1"/>
  <c r="BU30" i="12" s="1"/>
  <c r="BV30" i="12" s="1"/>
  <c r="BT29" i="12"/>
  <c r="BO29" i="12"/>
  <c r="BI29" i="12"/>
  <c r="BC29" i="12"/>
  <c r="AW29" i="12"/>
  <c r="AQ29" i="12"/>
  <c r="BQ29" i="12" s="1"/>
  <c r="BU29" i="12" s="1"/>
  <c r="BV29" i="12" s="1"/>
  <c r="AK29" i="12"/>
  <c r="AE29" i="12"/>
  <c r="Y29" i="12"/>
  <c r="S29" i="12"/>
  <c r="M29" i="12"/>
  <c r="H29" i="12"/>
  <c r="BT28" i="12"/>
  <c r="BO28" i="12"/>
  <c r="BI28" i="12"/>
  <c r="BC28" i="12"/>
  <c r="AW28" i="12"/>
  <c r="AQ28" i="12"/>
  <c r="AK28" i="12"/>
  <c r="AE28" i="12"/>
  <c r="Y28" i="12"/>
  <c r="S28" i="12"/>
  <c r="BQ28" i="12" s="1"/>
  <c r="M28" i="12"/>
  <c r="H28" i="12"/>
  <c r="BT27" i="12"/>
  <c r="BO27" i="12"/>
  <c r="BI27" i="12"/>
  <c r="BC27" i="12"/>
  <c r="AW27" i="12"/>
  <c r="AQ27" i="12"/>
  <c r="AK27" i="12"/>
  <c r="AE27" i="12"/>
  <c r="Y27" i="12"/>
  <c r="S27" i="12"/>
  <c r="M27" i="12"/>
  <c r="H27" i="12"/>
  <c r="BQ27" i="12" s="1"/>
  <c r="BT26" i="12"/>
  <c r="BO26" i="12"/>
  <c r="BI26" i="12"/>
  <c r="BC26" i="12"/>
  <c r="AW26" i="12"/>
  <c r="AQ26" i="12"/>
  <c r="AK26" i="12"/>
  <c r="AE26" i="12"/>
  <c r="Y26" i="12"/>
  <c r="S26" i="12"/>
  <c r="M26" i="12"/>
  <c r="H26" i="12"/>
  <c r="BQ26" i="12" s="1"/>
  <c r="BU26" i="12" s="1"/>
  <c r="BV26" i="12" s="1"/>
  <c r="BT25" i="12"/>
  <c r="BO25" i="12"/>
  <c r="BI25" i="12"/>
  <c r="BC25" i="12"/>
  <c r="AW25" i="12"/>
  <c r="AQ25" i="12"/>
  <c r="BQ25" i="12" s="1"/>
  <c r="BU25" i="12" s="1"/>
  <c r="BV25" i="12" s="1"/>
  <c r="AK25" i="12"/>
  <c r="AE25" i="12"/>
  <c r="Y25" i="12"/>
  <c r="S25" i="12"/>
  <c r="M25" i="12"/>
  <c r="H25" i="12"/>
  <c r="BT24" i="12"/>
  <c r="BO24" i="12"/>
  <c r="BI24" i="12"/>
  <c r="BC24" i="12"/>
  <c r="AW24" i="12"/>
  <c r="AQ24" i="12"/>
  <c r="AK24" i="12"/>
  <c r="AE24" i="12"/>
  <c r="Y24" i="12"/>
  <c r="S24" i="12"/>
  <c r="BQ24" i="12" s="1"/>
  <c r="M24" i="12"/>
  <c r="H24" i="12"/>
  <c r="BT23" i="12"/>
  <c r="BO23" i="12"/>
  <c r="BI23" i="12"/>
  <c r="BC23" i="12"/>
  <c r="AW23" i="12"/>
  <c r="AQ23" i="12"/>
  <c r="AK23" i="12"/>
  <c r="AE23" i="12"/>
  <c r="Y23" i="12"/>
  <c r="S23" i="12"/>
  <c r="M23" i="12"/>
  <c r="H23" i="12"/>
  <c r="BQ23" i="12" s="1"/>
  <c r="BT22" i="12"/>
  <c r="BO22" i="12"/>
  <c r="BI22" i="12"/>
  <c r="BC22" i="12"/>
  <c r="AW22" i="12"/>
  <c r="AQ22" i="12"/>
  <c r="AK22" i="12"/>
  <c r="AE22" i="12"/>
  <c r="Y22" i="12"/>
  <c r="S22" i="12"/>
  <c r="M22" i="12"/>
  <c r="H22" i="12"/>
  <c r="BQ22" i="12" s="1"/>
  <c r="BU22" i="12" s="1"/>
  <c r="BV22" i="12" s="1"/>
  <c r="BT21" i="12"/>
  <c r="BO21" i="12"/>
  <c r="BI21" i="12"/>
  <c r="BC21" i="12"/>
  <c r="AW21" i="12"/>
  <c r="AQ21" i="12"/>
  <c r="BQ21" i="12" s="1"/>
  <c r="BU21" i="12" s="1"/>
  <c r="BV21" i="12" s="1"/>
  <c r="AK21" i="12"/>
  <c r="AE21" i="12"/>
  <c r="Y21" i="12"/>
  <c r="S21" i="12"/>
  <c r="M21" i="12"/>
  <c r="H21" i="12"/>
  <c r="BT20" i="12"/>
  <c r="BO20" i="12"/>
  <c r="BI20" i="12"/>
  <c r="BC20" i="12"/>
  <c r="AW20" i="12"/>
  <c r="AQ20" i="12"/>
  <c r="AK20" i="12"/>
  <c r="AE20" i="12"/>
  <c r="Y20" i="12"/>
  <c r="S20" i="12"/>
  <c r="BQ20" i="12" s="1"/>
  <c r="M20" i="12"/>
  <c r="H20" i="12"/>
  <c r="BT19" i="12"/>
  <c r="BO19" i="12"/>
  <c r="BI19" i="12"/>
  <c r="BC19" i="12"/>
  <c r="AW19" i="12"/>
  <c r="AQ19" i="12"/>
  <c r="AK19" i="12"/>
  <c r="AE19" i="12"/>
  <c r="Y19" i="12"/>
  <c r="S19" i="12"/>
  <c r="M19" i="12"/>
  <c r="H19" i="12"/>
  <c r="BQ19" i="12" s="1"/>
  <c r="BT18" i="12"/>
  <c r="BO18" i="12"/>
  <c r="BI18" i="12"/>
  <c r="BC18" i="12"/>
  <c r="AW18" i="12"/>
  <c r="AQ18" i="12"/>
  <c r="AK18" i="12"/>
  <c r="AE18" i="12"/>
  <c r="Y18" i="12"/>
  <c r="S18" i="12"/>
  <c r="M18" i="12"/>
  <c r="H18" i="12"/>
  <c r="BQ18" i="12" s="1"/>
  <c r="BU18" i="12" s="1"/>
  <c r="BV18" i="12" s="1"/>
  <c r="BT17" i="12"/>
  <c r="BO17" i="12"/>
  <c r="BI17" i="12"/>
  <c r="BC17" i="12"/>
  <c r="AW17" i="12"/>
  <c r="AQ17" i="12"/>
  <c r="BQ17" i="12" s="1"/>
  <c r="BU17" i="12" s="1"/>
  <c r="BV17" i="12" s="1"/>
  <c r="AK17" i="12"/>
  <c r="AE17" i="12"/>
  <c r="Y17" i="12"/>
  <c r="S17" i="12"/>
  <c r="M17" i="12"/>
  <c r="H17" i="12"/>
  <c r="BT16" i="12"/>
  <c r="BO16" i="12"/>
  <c r="BI16" i="12"/>
  <c r="BC16" i="12"/>
  <c r="AW16" i="12"/>
  <c r="AQ16" i="12"/>
  <c r="AK16" i="12"/>
  <c r="AE16" i="12"/>
  <c r="Y16" i="12"/>
  <c r="S16" i="12"/>
  <c r="BQ16" i="12" s="1"/>
  <c r="M16" i="12"/>
  <c r="H16" i="12"/>
  <c r="BT15" i="12"/>
  <c r="BU15" i="12" s="1"/>
  <c r="BV15" i="12" s="1"/>
  <c r="BQ15" i="12"/>
  <c r="BT57" i="11"/>
  <c r="BO57" i="11"/>
  <c r="BI57" i="11"/>
  <c r="BC57" i="11"/>
  <c r="AW57" i="11"/>
  <c r="AQ57" i="11"/>
  <c r="AK57" i="11"/>
  <c r="AE57" i="11"/>
  <c r="Y57" i="11"/>
  <c r="S57" i="11"/>
  <c r="M57" i="11"/>
  <c r="BQ57" i="11" s="1"/>
  <c r="BU57" i="11" s="1"/>
  <c r="BV57" i="11" s="1"/>
  <c r="H57" i="11"/>
  <c r="BT56" i="11"/>
  <c r="BU56" i="11" s="1"/>
  <c r="BV56" i="11" s="1"/>
  <c r="BO56" i="11"/>
  <c r="BI56" i="11"/>
  <c r="BC56" i="11"/>
  <c r="AW56" i="11"/>
  <c r="AQ56" i="11"/>
  <c r="AK56" i="11"/>
  <c r="AE56" i="11"/>
  <c r="Y56" i="11"/>
  <c r="S56" i="11"/>
  <c r="M56" i="11"/>
  <c r="H56" i="11"/>
  <c r="BQ56" i="11" s="1"/>
  <c r="BT55" i="11"/>
  <c r="BU55" i="11" s="1"/>
  <c r="BV55" i="11" s="1"/>
  <c r="BO55" i="11"/>
  <c r="BI55" i="11"/>
  <c r="BC55" i="11"/>
  <c r="AW55" i="11"/>
  <c r="AQ55" i="11"/>
  <c r="AK55" i="11"/>
  <c r="AE55" i="11"/>
  <c r="Y55" i="11"/>
  <c r="S55" i="11"/>
  <c r="M55" i="11"/>
  <c r="H55" i="11"/>
  <c r="BQ55" i="11" s="1"/>
  <c r="BT54" i="11"/>
  <c r="BO54" i="11"/>
  <c r="BI54" i="11"/>
  <c r="BC54" i="11"/>
  <c r="AW54" i="11"/>
  <c r="AQ54" i="11"/>
  <c r="AK54" i="11"/>
  <c r="AE54" i="11"/>
  <c r="Y54" i="11"/>
  <c r="S54" i="11"/>
  <c r="M54" i="11"/>
  <c r="BQ54" i="11" s="1"/>
  <c r="BU54" i="11" s="1"/>
  <c r="BV54" i="11" s="1"/>
  <c r="H54" i="11"/>
  <c r="BT53" i="11"/>
  <c r="BO53" i="11"/>
  <c r="BI53" i="11"/>
  <c r="BC53" i="11"/>
  <c r="AW53" i="11"/>
  <c r="AQ53" i="11"/>
  <c r="AK53" i="11"/>
  <c r="AE53" i="11"/>
  <c r="Y53" i="11"/>
  <c r="S53" i="11"/>
  <c r="M53" i="11"/>
  <c r="BQ53" i="11" s="1"/>
  <c r="BU53" i="11" s="1"/>
  <c r="BV53" i="11" s="1"/>
  <c r="H53" i="11"/>
  <c r="BT52" i="11"/>
  <c r="BU52" i="11" s="1"/>
  <c r="BV52" i="11" s="1"/>
  <c r="BO52" i="11"/>
  <c r="BI52" i="11"/>
  <c r="BC52" i="11"/>
  <c r="AW52" i="11"/>
  <c r="AQ52" i="11"/>
  <c r="AK52" i="11"/>
  <c r="AE52" i="11"/>
  <c r="Y52" i="11"/>
  <c r="S52" i="11"/>
  <c r="M52" i="11"/>
  <c r="H52" i="11"/>
  <c r="BQ52" i="11" s="1"/>
  <c r="BT51" i="11"/>
  <c r="BU51" i="11" s="1"/>
  <c r="BV51" i="11" s="1"/>
  <c r="BO51" i="11"/>
  <c r="BI51" i="11"/>
  <c r="BC51" i="11"/>
  <c r="AW51" i="11"/>
  <c r="AQ51" i="11"/>
  <c r="AK51" i="11"/>
  <c r="AE51" i="11"/>
  <c r="Y51" i="11"/>
  <c r="S51" i="11"/>
  <c r="M51" i="11"/>
  <c r="H51" i="11"/>
  <c r="BQ51" i="11" s="1"/>
  <c r="BT50" i="11"/>
  <c r="BO50" i="11"/>
  <c r="BI50" i="11"/>
  <c r="BC50" i="11"/>
  <c r="AW50" i="11"/>
  <c r="AQ50" i="11"/>
  <c r="AK50" i="11"/>
  <c r="AE50" i="11"/>
  <c r="Y50" i="11"/>
  <c r="S50" i="11"/>
  <c r="M50" i="11"/>
  <c r="BQ50" i="11" s="1"/>
  <c r="BU50" i="11" s="1"/>
  <c r="BV50" i="11" s="1"/>
  <c r="H50" i="11"/>
  <c r="BT49" i="11"/>
  <c r="BO49" i="11"/>
  <c r="BI49" i="11"/>
  <c r="BC49" i="11"/>
  <c r="AW49" i="11"/>
  <c r="AQ49" i="11"/>
  <c r="AK49" i="11"/>
  <c r="AE49" i="11"/>
  <c r="Y49" i="11"/>
  <c r="S49" i="11"/>
  <c r="M49" i="11"/>
  <c r="BQ49" i="11" s="1"/>
  <c r="BU49" i="11" s="1"/>
  <c r="BV49" i="11" s="1"/>
  <c r="H49" i="11"/>
  <c r="BT48" i="11"/>
  <c r="BU48" i="11" s="1"/>
  <c r="BV48" i="11" s="1"/>
  <c r="BO48" i="11"/>
  <c r="BI48" i="11"/>
  <c r="BC48" i="11"/>
  <c r="AW48" i="11"/>
  <c r="AQ48" i="11"/>
  <c r="AK48" i="11"/>
  <c r="AE48" i="11"/>
  <c r="Y48" i="11"/>
  <c r="S48" i="11"/>
  <c r="M48" i="11"/>
  <c r="H48" i="11"/>
  <c r="BQ48" i="11" s="1"/>
  <c r="BT47" i="11"/>
  <c r="BU47" i="11" s="1"/>
  <c r="BV47" i="11" s="1"/>
  <c r="BO47" i="11"/>
  <c r="BI47" i="11"/>
  <c r="BC47" i="11"/>
  <c r="AW47" i="11"/>
  <c r="AQ47" i="11"/>
  <c r="AK47" i="11"/>
  <c r="AE47" i="11"/>
  <c r="Y47" i="11"/>
  <c r="S47" i="11"/>
  <c r="M47" i="11"/>
  <c r="H47" i="11"/>
  <c r="BQ47" i="11" s="1"/>
  <c r="BT46" i="11"/>
  <c r="BO46" i="11"/>
  <c r="BI46" i="11"/>
  <c r="BC46" i="11"/>
  <c r="AW46" i="11"/>
  <c r="AQ46" i="11"/>
  <c r="AK46" i="11"/>
  <c r="AE46" i="11"/>
  <c r="Y46" i="11"/>
  <c r="S46" i="11"/>
  <c r="M46" i="11"/>
  <c r="BQ46" i="11" s="1"/>
  <c r="BU46" i="11" s="1"/>
  <c r="BV46" i="11" s="1"/>
  <c r="H46" i="11"/>
  <c r="BT45" i="11"/>
  <c r="BO45" i="11"/>
  <c r="BI45" i="11"/>
  <c r="BC45" i="11"/>
  <c r="AW45" i="11"/>
  <c r="AQ45" i="11"/>
  <c r="AK45" i="11"/>
  <c r="AE45" i="11"/>
  <c r="Y45" i="11"/>
  <c r="S45" i="11"/>
  <c r="M45" i="11"/>
  <c r="BQ45" i="11" s="1"/>
  <c r="BU45" i="11" s="1"/>
  <c r="BV45" i="11" s="1"/>
  <c r="H45" i="11"/>
  <c r="BT44" i="11"/>
  <c r="BU44" i="11" s="1"/>
  <c r="BV44" i="11" s="1"/>
  <c r="BO44" i="11"/>
  <c r="BI44" i="11"/>
  <c r="BC44" i="11"/>
  <c r="AW44" i="11"/>
  <c r="AQ44" i="11"/>
  <c r="AK44" i="11"/>
  <c r="AE44" i="11"/>
  <c r="Y44" i="11"/>
  <c r="S44" i="11"/>
  <c r="M44" i="11"/>
  <c r="H44" i="11"/>
  <c r="BQ44" i="11" s="1"/>
  <c r="BT43" i="11"/>
  <c r="BU43" i="11" s="1"/>
  <c r="BV43" i="11" s="1"/>
  <c r="BO43" i="11"/>
  <c r="BI43" i="11"/>
  <c r="BC43" i="11"/>
  <c r="AW43" i="11"/>
  <c r="AQ43" i="11"/>
  <c r="AK43" i="11"/>
  <c r="AE43" i="11"/>
  <c r="Y43" i="11"/>
  <c r="S43" i="11"/>
  <c r="M43" i="11"/>
  <c r="H43" i="11"/>
  <c r="BQ43" i="11" s="1"/>
  <c r="BT42" i="11"/>
  <c r="BO42" i="11"/>
  <c r="BI42" i="11"/>
  <c r="BC42" i="11"/>
  <c r="AW42" i="11"/>
  <c r="AQ42" i="11"/>
  <c r="AK42" i="11"/>
  <c r="AE42" i="11"/>
  <c r="Y42" i="11"/>
  <c r="S42" i="11"/>
  <c r="M42" i="11"/>
  <c r="BQ42" i="11" s="1"/>
  <c r="BU42" i="11" s="1"/>
  <c r="BV42" i="11" s="1"/>
  <c r="H42" i="11"/>
  <c r="BT41" i="11"/>
  <c r="BO41" i="11"/>
  <c r="BI41" i="11"/>
  <c r="BC41" i="11"/>
  <c r="AW41" i="11"/>
  <c r="AQ41" i="11"/>
  <c r="AK41" i="11"/>
  <c r="AE41" i="11"/>
  <c r="Y41" i="11"/>
  <c r="S41" i="11"/>
  <c r="M41" i="11"/>
  <c r="BQ41" i="11" s="1"/>
  <c r="BU41" i="11" s="1"/>
  <c r="BV41" i="11" s="1"/>
  <c r="H41" i="11"/>
  <c r="BT40" i="11"/>
  <c r="BU40" i="11" s="1"/>
  <c r="BV40" i="11" s="1"/>
  <c r="BO40" i="11"/>
  <c r="BI40" i="11"/>
  <c r="BC40" i="11"/>
  <c r="AW40" i="11"/>
  <c r="AQ40" i="11"/>
  <c r="AK40" i="11"/>
  <c r="AE40" i="11"/>
  <c r="Y40" i="11"/>
  <c r="S40" i="11"/>
  <c r="M40" i="11"/>
  <c r="H40" i="11"/>
  <c r="BQ40" i="11" s="1"/>
  <c r="BT39" i="11"/>
  <c r="BU39" i="11" s="1"/>
  <c r="BV39" i="11" s="1"/>
  <c r="BO39" i="11"/>
  <c r="BI39" i="11"/>
  <c r="BC39" i="11"/>
  <c r="AW39" i="11"/>
  <c r="AQ39" i="11"/>
  <c r="AK39" i="11"/>
  <c r="AE39" i="11"/>
  <c r="Y39" i="11"/>
  <c r="S39" i="11"/>
  <c r="M39" i="11"/>
  <c r="H39" i="11"/>
  <c r="BQ39" i="11" s="1"/>
  <c r="BT38" i="11"/>
  <c r="BO38" i="11"/>
  <c r="BI38" i="11"/>
  <c r="BC38" i="11"/>
  <c r="AW38" i="11"/>
  <c r="AQ38" i="11"/>
  <c r="AK38" i="11"/>
  <c r="AE38" i="11"/>
  <c r="Y38" i="11"/>
  <c r="S38" i="11"/>
  <c r="M38" i="11"/>
  <c r="BQ38" i="11" s="1"/>
  <c r="BU38" i="11" s="1"/>
  <c r="BV38" i="11" s="1"/>
  <c r="H38" i="11"/>
  <c r="BT37" i="11"/>
  <c r="BO37" i="11"/>
  <c r="BI37" i="11"/>
  <c r="BC37" i="11"/>
  <c r="AW37" i="11"/>
  <c r="AQ37" i="11"/>
  <c r="AK37" i="11"/>
  <c r="AE37" i="11"/>
  <c r="Y37" i="11"/>
  <c r="S37" i="11"/>
  <c r="M37" i="11"/>
  <c r="BQ37" i="11" s="1"/>
  <c r="BU37" i="11" s="1"/>
  <c r="BV37" i="11" s="1"/>
  <c r="H37" i="11"/>
  <c r="BT36" i="11"/>
  <c r="BU36" i="11" s="1"/>
  <c r="BV36" i="11" s="1"/>
  <c r="BO36" i="11"/>
  <c r="BI36" i="11"/>
  <c r="BC36" i="11"/>
  <c r="AW36" i="11"/>
  <c r="AQ36" i="11"/>
  <c r="AK36" i="11"/>
  <c r="AE36" i="11"/>
  <c r="Y36" i="11"/>
  <c r="S36" i="11"/>
  <c r="M36" i="11"/>
  <c r="H36" i="11"/>
  <c r="BQ36" i="11" s="1"/>
  <c r="BT35" i="11"/>
  <c r="BU35" i="11" s="1"/>
  <c r="BV35" i="11" s="1"/>
  <c r="BO35" i="11"/>
  <c r="BI35" i="11"/>
  <c r="BC35" i="11"/>
  <c r="AW35" i="11"/>
  <c r="AQ35" i="11"/>
  <c r="AK35" i="11"/>
  <c r="AE35" i="11"/>
  <c r="Y35" i="11"/>
  <c r="S35" i="11"/>
  <c r="M35" i="11"/>
  <c r="H35" i="11"/>
  <c r="BQ35" i="11" s="1"/>
  <c r="BT34" i="11"/>
  <c r="BO34" i="11"/>
  <c r="BI34" i="11"/>
  <c r="BC34" i="11"/>
  <c r="AW34" i="11"/>
  <c r="AQ34" i="11"/>
  <c r="AK34" i="11"/>
  <c r="AE34" i="11"/>
  <c r="Y34" i="11"/>
  <c r="S34" i="11"/>
  <c r="M34" i="11"/>
  <c r="BQ34" i="11" s="1"/>
  <c r="BU34" i="11" s="1"/>
  <c r="BV34" i="11" s="1"/>
  <c r="H34" i="11"/>
  <c r="BT33" i="11"/>
  <c r="BO33" i="11"/>
  <c r="BI33" i="11"/>
  <c r="BC33" i="11"/>
  <c r="AW33" i="11"/>
  <c r="AQ33" i="11"/>
  <c r="AK33" i="11"/>
  <c r="AE33" i="11"/>
  <c r="Y33" i="11"/>
  <c r="S33" i="11"/>
  <c r="M33" i="11"/>
  <c r="BQ33" i="11" s="1"/>
  <c r="BU33" i="11" s="1"/>
  <c r="BV33" i="11" s="1"/>
  <c r="H33" i="11"/>
  <c r="BT32" i="11"/>
  <c r="BU32" i="11" s="1"/>
  <c r="BV32" i="11" s="1"/>
  <c r="BO32" i="11"/>
  <c r="BI32" i="11"/>
  <c r="BC32" i="11"/>
  <c r="AW32" i="11"/>
  <c r="AQ32" i="11"/>
  <c r="AK32" i="11"/>
  <c r="AE32" i="11"/>
  <c r="Y32" i="11"/>
  <c r="S32" i="11"/>
  <c r="M32" i="11"/>
  <c r="H32" i="11"/>
  <c r="BQ16" i="11" s="1"/>
  <c r="BT31" i="11"/>
  <c r="BU31" i="11" s="1"/>
  <c r="BV31" i="11" s="1"/>
  <c r="BO31" i="11"/>
  <c r="BI31" i="11"/>
  <c r="BC31" i="11"/>
  <c r="AW31" i="11"/>
  <c r="AQ31" i="11"/>
  <c r="AK31" i="11"/>
  <c r="AE31" i="11"/>
  <c r="Y31" i="11"/>
  <c r="S31" i="11"/>
  <c r="M31" i="11"/>
  <c r="H31" i="11"/>
  <c r="BQ32" i="11" s="1"/>
  <c r="BT30" i="11"/>
  <c r="BO30" i="11"/>
  <c r="BI30" i="11"/>
  <c r="BC30" i="11"/>
  <c r="AW30" i="11"/>
  <c r="AQ30" i="11"/>
  <c r="AK30" i="11"/>
  <c r="AE30" i="11"/>
  <c r="Y30" i="11"/>
  <c r="BQ30" i="11" s="1"/>
  <c r="BU30" i="11" s="1"/>
  <c r="BV30" i="11" s="1"/>
  <c r="S30" i="11"/>
  <c r="M30" i="11"/>
  <c r="H30" i="11"/>
  <c r="BQ31" i="11" s="1"/>
  <c r="BT29" i="11"/>
  <c r="BO29" i="11"/>
  <c r="BI29" i="11"/>
  <c r="BC29" i="11"/>
  <c r="AW29" i="11"/>
  <c r="AQ29" i="11"/>
  <c r="AK29" i="11"/>
  <c r="AE29" i="11"/>
  <c r="Y29" i="11"/>
  <c r="S29" i="11"/>
  <c r="M29" i="11"/>
  <c r="H29" i="11"/>
  <c r="BT28" i="11"/>
  <c r="BU28" i="11" s="1"/>
  <c r="BV28" i="11" s="1"/>
  <c r="BO28" i="11"/>
  <c r="BI28" i="11"/>
  <c r="BC28" i="11"/>
  <c r="AW28" i="11"/>
  <c r="AQ28" i="11"/>
  <c r="AK28" i="11"/>
  <c r="AE28" i="11"/>
  <c r="Y28" i="11"/>
  <c r="S28" i="11"/>
  <c r="M28" i="11"/>
  <c r="H28" i="11"/>
  <c r="BQ29" i="11" s="1"/>
  <c r="BU29" i="11" s="1"/>
  <c r="BV29" i="11" s="1"/>
  <c r="BT27" i="11"/>
  <c r="BU27" i="11" s="1"/>
  <c r="BV27" i="11" s="1"/>
  <c r="BO27" i="11"/>
  <c r="BI27" i="11"/>
  <c r="BC27" i="11"/>
  <c r="AW27" i="11"/>
  <c r="AQ27" i="11"/>
  <c r="AK27" i="11"/>
  <c r="AE27" i="11"/>
  <c r="Y27" i="11"/>
  <c r="S27" i="11"/>
  <c r="M27" i="11"/>
  <c r="H27" i="11"/>
  <c r="BQ28" i="11" s="1"/>
  <c r="BT26" i="11"/>
  <c r="BO26" i="11"/>
  <c r="BI26" i="11"/>
  <c r="BC26" i="11"/>
  <c r="AW26" i="11"/>
  <c r="AQ26" i="11"/>
  <c r="AK26" i="11"/>
  <c r="AE26" i="11"/>
  <c r="Y26" i="11"/>
  <c r="S26" i="11"/>
  <c r="M26" i="11"/>
  <c r="H26" i="11"/>
  <c r="BQ27" i="11" s="1"/>
  <c r="BT25" i="11"/>
  <c r="BO25" i="11"/>
  <c r="BI25" i="11"/>
  <c r="BC25" i="11"/>
  <c r="AW25" i="11"/>
  <c r="AQ25" i="11"/>
  <c r="AK25" i="11"/>
  <c r="AE25" i="11"/>
  <c r="Y25" i="11"/>
  <c r="S25" i="11"/>
  <c r="M25" i="11"/>
  <c r="BQ25" i="11" s="1"/>
  <c r="BU25" i="11" s="1"/>
  <c r="BV25" i="11" s="1"/>
  <c r="H25" i="11"/>
  <c r="BT24" i="11"/>
  <c r="BU24" i="11" s="1"/>
  <c r="BV24" i="11" s="1"/>
  <c r="BO24" i="11"/>
  <c r="BI24" i="11"/>
  <c r="BC24" i="11"/>
  <c r="AW24" i="11"/>
  <c r="AQ24" i="11"/>
  <c r="AK24" i="11"/>
  <c r="AE24" i="11"/>
  <c r="Y24" i="11"/>
  <c r="S24" i="11"/>
  <c r="M24" i="11"/>
  <c r="H24" i="11"/>
  <c r="BQ26" i="11" s="1"/>
  <c r="BU26" i="11" s="1"/>
  <c r="BV26" i="11" s="1"/>
  <c r="BT23" i="11"/>
  <c r="BU23" i="11" s="1"/>
  <c r="BV23" i="11" s="1"/>
  <c r="BO23" i="11"/>
  <c r="BI23" i="11"/>
  <c r="BC23" i="11"/>
  <c r="AW23" i="11"/>
  <c r="AQ23" i="11"/>
  <c r="AK23" i="11"/>
  <c r="AE23" i="11"/>
  <c r="Y23" i="11"/>
  <c r="S23" i="11"/>
  <c r="M23" i="11"/>
  <c r="H23" i="11"/>
  <c r="BQ24" i="11" s="1"/>
  <c r="BT22" i="11"/>
  <c r="BO22" i="11"/>
  <c r="BI22" i="11"/>
  <c r="BC22" i="11"/>
  <c r="AW22" i="11"/>
  <c r="AQ22" i="11"/>
  <c r="AK22" i="11"/>
  <c r="AE22" i="11"/>
  <c r="Y22" i="11"/>
  <c r="BQ22" i="11" s="1"/>
  <c r="BU22" i="11" s="1"/>
  <c r="BV22" i="11" s="1"/>
  <c r="S22" i="11"/>
  <c r="M22" i="11"/>
  <c r="H22" i="11"/>
  <c r="BQ23" i="11" s="1"/>
  <c r="BT21" i="11"/>
  <c r="BO21" i="11"/>
  <c r="BI21" i="11"/>
  <c r="BC21" i="11"/>
  <c r="AW21" i="11"/>
  <c r="AQ21" i="11"/>
  <c r="AK21" i="11"/>
  <c r="AE21" i="11"/>
  <c r="Y21" i="11"/>
  <c r="S21" i="11"/>
  <c r="M21" i="11"/>
  <c r="H21" i="11"/>
  <c r="BT20" i="11"/>
  <c r="BU20" i="11" s="1"/>
  <c r="BV20" i="11" s="1"/>
  <c r="BO20" i="11"/>
  <c r="BI20" i="11"/>
  <c r="BC20" i="11"/>
  <c r="AW20" i="11"/>
  <c r="AQ20" i="11"/>
  <c r="AK20" i="11"/>
  <c r="AE20" i="11"/>
  <c r="Y20" i="11"/>
  <c r="S20" i="11"/>
  <c r="M20" i="11"/>
  <c r="H20" i="11"/>
  <c r="BQ21" i="11" s="1"/>
  <c r="BU21" i="11" s="1"/>
  <c r="BV21" i="11" s="1"/>
  <c r="BT19" i="11"/>
  <c r="BU19" i="11" s="1"/>
  <c r="BV19" i="11" s="1"/>
  <c r="BO19" i="11"/>
  <c r="BI19" i="11"/>
  <c r="BC19" i="11"/>
  <c r="AW19" i="11"/>
  <c r="AQ19" i="11"/>
  <c r="AK19" i="11"/>
  <c r="AE19" i="11"/>
  <c r="Y19" i="11"/>
  <c r="S19" i="11"/>
  <c r="M19" i="11"/>
  <c r="H19" i="11"/>
  <c r="BQ20" i="11" s="1"/>
  <c r="BT18" i="11"/>
  <c r="BO18" i="11"/>
  <c r="BI18" i="11"/>
  <c r="BC18" i="11"/>
  <c r="AW18" i="11"/>
  <c r="AQ18" i="11"/>
  <c r="AK18" i="11"/>
  <c r="AE18" i="11"/>
  <c r="Y18" i="11"/>
  <c r="BQ18" i="11" s="1"/>
  <c r="BU18" i="11" s="1"/>
  <c r="BV18" i="11" s="1"/>
  <c r="S18" i="11"/>
  <c r="M18" i="11"/>
  <c r="H18" i="11"/>
  <c r="BQ19" i="11" s="1"/>
  <c r="BT17" i="11"/>
  <c r="BO17" i="11"/>
  <c r="BI17" i="11"/>
  <c r="BC17" i="11"/>
  <c r="AW17" i="11"/>
  <c r="AQ17" i="11"/>
  <c r="AK17" i="11"/>
  <c r="AE17" i="11"/>
  <c r="Y17" i="11"/>
  <c r="S17" i="11"/>
  <c r="M17" i="11"/>
  <c r="H17" i="11"/>
  <c r="BT16" i="11"/>
  <c r="BU16" i="11" s="1"/>
  <c r="BV16" i="11" s="1"/>
  <c r="BO16" i="11"/>
  <c r="BI16" i="11"/>
  <c r="BC16" i="11"/>
  <c r="AW16" i="11"/>
  <c r="AQ16" i="11"/>
  <c r="AK16" i="11"/>
  <c r="AE16" i="11"/>
  <c r="Y16" i="11"/>
  <c r="S16" i="11"/>
  <c r="M16" i="11"/>
  <c r="H16" i="11"/>
  <c r="BQ17" i="11" s="1"/>
  <c r="BU17" i="11" s="1"/>
  <c r="BV17" i="11" s="1"/>
  <c r="BT15" i="11"/>
  <c r="BU15" i="11" s="1"/>
  <c r="BV15" i="11" s="1"/>
  <c r="BQ15" i="11"/>
  <c r="BT25" i="10"/>
  <c r="BO25" i="10"/>
  <c r="BI25" i="10"/>
  <c r="BC25" i="10"/>
  <c r="AW25" i="10"/>
  <c r="AQ25" i="10"/>
  <c r="AK25" i="10"/>
  <c r="AE25" i="10"/>
  <c r="Y25" i="10"/>
  <c r="S25" i="10"/>
  <c r="M25" i="10"/>
  <c r="H25" i="10"/>
  <c r="BQ25" i="10" s="1"/>
  <c r="BT24" i="10"/>
  <c r="BO24" i="10"/>
  <c r="BI24" i="10"/>
  <c r="BC24" i="10"/>
  <c r="AW24" i="10"/>
  <c r="AM24" i="10"/>
  <c r="AQ24" i="10" s="1"/>
  <c r="AK24" i="10"/>
  <c r="AE24" i="10"/>
  <c r="Y24" i="10"/>
  <c r="S24" i="10"/>
  <c r="M24" i="10"/>
  <c r="H24" i="10"/>
  <c r="BT23" i="10"/>
  <c r="BO23" i="10"/>
  <c r="BI23" i="10"/>
  <c r="BC23" i="10"/>
  <c r="AW23" i="10"/>
  <c r="AM23" i="10"/>
  <c r="AQ23" i="10" s="1"/>
  <c r="AK23" i="10"/>
  <c r="AE23" i="10"/>
  <c r="Y23" i="10"/>
  <c r="S23" i="10"/>
  <c r="M23" i="10"/>
  <c r="H23" i="10"/>
  <c r="BT22" i="10"/>
  <c r="BO22" i="10"/>
  <c r="BI22" i="10"/>
  <c r="BC22" i="10"/>
  <c r="AW22" i="10"/>
  <c r="AM22" i="10"/>
  <c r="AQ22" i="10" s="1"/>
  <c r="AK22" i="10"/>
  <c r="AE22" i="10"/>
  <c r="Y22" i="10"/>
  <c r="S22" i="10"/>
  <c r="M22" i="10"/>
  <c r="H22" i="10"/>
  <c r="BT21" i="10"/>
  <c r="BO21" i="10"/>
  <c r="BI21" i="10"/>
  <c r="BC21" i="10"/>
  <c r="AW21" i="10"/>
  <c r="AM21" i="10"/>
  <c r="AQ21" i="10" s="1"/>
  <c r="AK21" i="10"/>
  <c r="AE21" i="10"/>
  <c r="Y21" i="10"/>
  <c r="S21" i="10"/>
  <c r="M21" i="10"/>
  <c r="H21" i="10"/>
  <c r="BT20" i="10"/>
  <c r="BO20" i="10"/>
  <c r="BI20" i="10"/>
  <c r="BC20" i="10"/>
  <c r="AW20" i="10"/>
  <c r="AM20" i="10"/>
  <c r="AQ20" i="10" s="1"/>
  <c r="AK20" i="10"/>
  <c r="AE20" i="10"/>
  <c r="Y20" i="10"/>
  <c r="S20" i="10"/>
  <c r="M20" i="10"/>
  <c r="H20" i="10"/>
  <c r="BT19" i="10"/>
  <c r="BO19" i="10"/>
  <c r="BI19" i="10"/>
  <c r="BC19" i="10"/>
  <c r="AW19" i="10"/>
  <c r="AM19" i="10"/>
  <c r="AQ19" i="10" s="1"/>
  <c r="AK19" i="10"/>
  <c r="AE19" i="10"/>
  <c r="Y19" i="10"/>
  <c r="S19" i="10"/>
  <c r="M19" i="10"/>
  <c r="H19" i="10"/>
  <c r="BT18" i="10"/>
  <c r="BO18" i="10"/>
  <c r="BI18" i="10"/>
  <c r="BC18" i="10"/>
  <c r="AW18" i="10"/>
  <c r="AM18" i="10"/>
  <c r="AQ18" i="10" s="1"/>
  <c r="AK18" i="10"/>
  <c r="AE18" i="10"/>
  <c r="Y18" i="10"/>
  <c r="S18" i="10"/>
  <c r="M18" i="10"/>
  <c r="H18" i="10"/>
  <c r="BT17" i="10"/>
  <c r="BO17" i="10"/>
  <c r="BI17" i="10"/>
  <c r="BC17" i="10"/>
  <c r="AW17" i="10"/>
  <c r="AM17" i="10"/>
  <c r="AQ17" i="10" s="1"/>
  <c r="AK17" i="10"/>
  <c r="AE17" i="10"/>
  <c r="Y17" i="10"/>
  <c r="S17" i="10"/>
  <c r="M17" i="10"/>
  <c r="H17" i="10"/>
  <c r="BT16" i="10"/>
  <c r="BO16" i="10"/>
  <c r="BI16" i="10"/>
  <c r="BC16" i="10"/>
  <c r="AW16" i="10"/>
  <c r="AM16" i="10"/>
  <c r="AQ16" i="10" s="1"/>
  <c r="AK16" i="10"/>
  <c r="AE16" i="10"/>
  <c r="Y16" i="10"/>
  <c r="S16" i="10"/>
  <c r="M16" i="10"/>
  <c r="H16" i="10"/>
  <c r="BU15" i="10"/>
  <c r="BV15" i="10" s="1"/>
  <c r="BT15" i="10"/>
  <c r="BQ15" i="10"/>
  <c r="BT59" i="9"/>
  <c r="BO59" i="9"/>
  <c r="BI59" i="9"/>
  <c r="BC59" i="9"/>
  <c r="AW59" i="9"/>
  <c r="AQ59" i="9"/>
  <c r="AK59" i="9"/>
  <c r="AE59" i="9"/>
  <c r="Y59" i="9"/>
  <c r="S59" i="9"/>
  <c r="M59" i="9"/>
  <c r="H59" i="9"/>
  <c r="BT58" i="9"/>
  <c r="BO58" i="9"/>
  <c r="BI58" i="9"/>
  <c r="BC58" i="9"/>
  <c r="AW58" i="9"/>
  <c r="AQ58" i="9"/>
  <c r="AK58" i="9"/>
  <c r="AE58" i="9"/>
  <c r="Y58" i="9"/>
  <c r="S58" i="9"/>
  <c r="M58" i="9"/>
  <c r="H58" i="9"/>
  <c r="BT57" i="9"/>
  <c r="BO57" i="9"/>
  <c r="BI57" i="9"/>
  <c r="BC57" i="9"/>
  <c r="AW57" i="9"/>
  <c r="AQ57" i="9"/>
  <c r="AK57" i="9"/>
  <c r="AE57" i="9"/>
  <c r="Y57" i="9"/>
  <c r="BQ57" i="9" s="1"/>
  <c r="BU57" i="9" s="1"/>
  <c r="BV57" i="9" s="1"/>
  <c r="S57" i="9"/>
  <c r="M57" i="9"/>
  <c r="H57" i="9"/>
  <c r="BT56" i="9"/>
  <c r="BO56" i="9"/>
  <c r="BI56" i="9"/>
  <c r="BC56" i="9"/>
  <c r="AW56" i="9"/>
  <c r="AQ56" i="9"/>
  <c r="AK56" i="9"/>
  <c r="AE56" i="9"/>
  <c r="Y56" i="9"/>
  <c r="S56" i="9"/>
  <c r="BQ56" i="9" s="1"/>
  <c r="BU56" i="9" s="1"/>
  <c r="BV56" i="9" s="1"/>
  <c r="M56" i="9"/>
  <c r="H56" i="9"/>
  <c r="BT50" i="9"/>
  <c r="BO50" i="9"/>
  <c r="BI50" i="9"/>
  <c r="BC50" i="9"/>
  <c r="AW50" i="9"/>
  <c r="AQ50" i="9"/>
  <c r="AK50" i="9"/>
  <c r="AE50" i="9"/>
  <c r="Y50" i="9"/>
  <c r="S50" i="9"/>
  <c r="M50" i="9"/>
  <c r="H50" i="9"/>
  <c r="BT49" i="9"/>
  <c r="BO49" i="9"/>
  <c r="BI49" i="9"/>
  <c r="BC49" i="9"/>
  <c r="AW49" i="9"/>
  <c r="AQ49" i="9"/>
  <c r="AK49" i="9"/>
  <c r="AE49" i="9"/>
  <c r="Y49" i="9"/>
  <c r="S49" i="9"/>
  <c r="M49" i="9"/>
  <c r="H49" i="9"/>
  <c r="BQ49" i="9" s="1"/>
  <c r="BT48" i="9"/>
  <c r="BO48" i="9"/>
  <c r="BI48" i="9"/>
  <c r="BC48" i="9"/>
  <c r="AW48" i="9"/>
  <c r="AQ48" i="9"/>
  <c r="AK48" i="9"/>
  <c r="AE48" i="9"/>
  <c r="Y48" i="9"/>
  <c r="S48" i="9"/>
  <c r="M48" i="9"/>
  <c r="H48" i="9"/>
  <c r="BT47" i="9"/>
  <c r="BO47" i="9"/>
  <c r="BI47" i="9"/>
  <c r="BC47" i="9"/>
  <c r="AW47" i="9"/>
  <c r="AQ47" i="9"/>
  <c r="AK47" i="9"/>
  <c r="AE47" i="9"/>
  <c r="Y47" i="9"/>
  <c r="S47" i="9"/>
  <c r="M47" i="9"/>
  <c r="H47" i="9"/>
  <c r="BQ47" i="9" s="1"/>
  <c r="BT46" i="9"/>
  <c r="BO46" i="9"/>
  <c r="BI46" i="9"/>
  <c r="BC46" i="9"/>
  <c r="AW46" i="9"/>
  <c r="AQ46" i="9"/>
  <c r="AK46" i="9"/>
  <c r="AE46" i="9"/>
  <c r="Y46" i="9"/>
  <c r="S46" i="9"/>
  <c r="M46" i="9"/>
  <c r="H46" i="9"/>
  <c r="BQ46" i="9" s="1"/>
  <c r="BT45" i="9"/>
  <c r="BO45" i="9"/>
  <c r="BI45" i="9"/>
  <c r="BC45" i="9"/>
  <c r="AW45" i="9"/>
  <c r="AQ45" i="9"/>
  <c r="AK45" i="9"/>
  <c r="AE45" i="9"/>
  <c r="Y45" i="9"/>
  <c r="S45" i="9"/>
  <c r="M45" i="9"/>
  <c r="H45" i="9"/>
  <c r="BT44" i="9"/>
  <c r="BO44" i="9"/>
  <c r="BI44" i="9"/>
  <c r="BC44" i="9"/>
  <c r="AW44" i="9"/>
  <c r="AQ44" i="9"/>
  <c r="AK44" i="9"/>
  <c r="AE44" i="9"/>
  <c r="Y44" i="9"/>
  <c r="S44" i="9"/>
  <c r="M44" i="9"/>
  <c r="H44" i="9"/>
  <c r="BT43" i="9"/>
  <c r="BO43" i="9"/>
  <c r="BI43" i="9"/>
  <c r="BC43" i="9"/>
  <c r="AW43" i="9"/>
  <c r="AQ43" i="9"/>
  <c r="AK43" i="9"/>
  <c r="AE43" i="9"/>
  <c r="Y43" i="9"/>
  <c r="BQ43" i="9" s="1"/>
  <c r="S43" i="9"/>
  <c r="M43" i="9"/>
  <c r="H43" i="9"/>
  <c r="BT42" i="9"/>
  <c r="BO42" i="9"/>
  <c r="BI42" i="9"/>
  <c r="BC42" i="9"/>
  <c r="AW42" i="9"/>
  <c r="AQ42" i="9"/>
  <c r="AK42" i="9"/>
  <c r="AE42" i="9"/>
  <c r="Y42" i="9"/>
  <c r="S42" i="9"/>
  <c r="M42" i="9"/>
  <c r="H42" i="9"/>
  <c r="BQ42" i="9" s="1"/>
  <c r="BT41" i="9"/>
  <c r="BO41" i="9"/>
  <c r="BI41" i="9"/>
  <c r="BC41" i="9"/>
  <c r="AW41" i="9"/>
  <c r="AQ41" i="9"/>
  <c r="AK41" i="9"/>
  <c r="AE41" i="9"/>
  <c r="Y41" i="9"/>
  <c r="S41" i="9"/>
  <c r="M41" i="9"/>
  <c r="H41" i="9"/>
  <c r="BT40" i="9"/>
  <c r="BO40" i="9"/>
  <c r="BI40" i="9"/>
  <c r="BC40" i="9"/>
  <c r="AW40" i="9"/>
  <c r="AQ40" i="9"/>
  <c r="AK40" i="9"/>
  <c r="AE40" i="9"/>
  <c r="Y40" i="9"/>
  <c r="S40" i="9"/>
  <c r="M40" i="9"/>
  <c r="H40" i="9"/>
  <c r="BT39" i="9"/>
  <c r="BO39" i="9"/>
  <c r="BI39" i="9"/>
  <c r="BC39" i="9"/>
  <c r="AW39" i="9"/>
  <c r="AQ39" i="9"/>
  <c r="AK39" i="9"/>
  <c r="AE39" i="9"/>
  <c r="Y39" i="9"/>
  <c r="S39" i="9"/>
  <c r="M39" i="9"/>
  <c r="H39" i="9"/>
  <c r="BT38" i="9"/>
  <c r="BQ38" i="9"/>
  <c r="BO38" i="9"/>
  <c r="BI38" i="9"/>
  <c r="BC38" i="9"/>
  <c r="AW38" i="9"/>
  <c r="AQ38" i="9"/>
  <c r="AK38" i="9"/>
  <c r="AE38" i="9"/>
  <c r="Y38" i="9"/>
  <c r="S38" i="9"/>
  <c r="M38" i="9"/>
  <c r="H38" i="9"/>
  <c r="BT37" i="9"/>
  <c r="BO37" i="9"/>
  <c r="BI37" i="9"/>
  <c r="BC37" i="9"/>
  <c r="AW37" i="9"/>
  <c r="AQ37" i="9"/>
  <c r="AK37" i="9"/>
  <c r="AE37" i="9"/>
  <c r="Y37" i="9"/>
  <c r="S37" i="9"/>
  <c r="M37" i="9"/>
  <c r="H37" i="9"/>
  <c r="BT36" i="9"/>
  <c r="BO36" i="9"/>
  <c r="BI36" i="9"/>
  <c r="BC36" i="9"/>
  <c r="AW36" i="9"/>
  <c r="AQ36" i="9"/>
  <c r="AK36" i="9"/>
  <c r="AE36" i="9"/>
  <c r="Y36" i="9"/>
  <c r="S36" i="9"/>
  <c r="M36" i="9"/>
  <c r="H36" i="9"/>
  <c r="BQ36" i="9" s="1"/>
  <c r="BT35" i="9"/>
  <c r="BO35" i="9"/>
  <c r="BI35" i="9"/>
  <c r="BC35" i="9"/>
  <c r="AW35" i="9"/>
  <c r="AQ35" i="9"/>
  <c r="AK35" i="9"/>
  <c r="AE35" i="9"/>
  <c r="BQ35" i="9" s="1"/>
  <c r="BU35" i="9" s="1"/>
  <c r="BV35" i="9" s="1"/>
  <c r="Y35" i="9"/>
  <c r="S35" i="9"/>
  <c r="M35" i="9"/>
  <c r="H35" i="9"/>
  <c r="BT34" i="9"/>
  <c r="BO34" i="9"/>
  <c r="BI34" i="9"/>
  <c r="BC34" i="9"/>
  <c r="AW34" i="9"/>
  <c r="AQ34" i="9"/>
  <c r="AK34" i="9"/>
  <c r="AE34" i="9"/>
  <c r="Y34" i="9"/>
  <c r="S34" i="9"/>
  <c r="M34" i="9"/>
  <c r="H34" i="9"/>
  <c r="BT33" i="9"/>
  <c r="BO33" i="9"/>
  <c r="BI33" i="9"/>
  <c r="BC33" i="9"/>
  <c r="AW33" i="9"/>
  <c r="AQ33" i="9"/>
  <c r="AK33" i="9"/>
  <c r="AE33" i="9"/>
  <c r="Y33" i="9"/>
  <c r="S33" i="9"/>
  <c r="M33" i="9"/>
  <c r="H33" i="9"/>
  <c r="BT32" i="9"/>
  <c r="BO32" i="9"/>
  <c r="BI32" i="9"/>
  <c r="BC32" i="9"/>
  <c r="AW32" i="9"/>
  <c r="AQ32" i="9"/>
  <c r="AK32" i="9"/>
  <c r="AE32" i="9"/>
  <c r="Y32" i="9"/>
  <c r="S32" i="9"/>
  <c r="M32" i="9"/>
  <c r="H32" i="9"/>
  <c r="BQ32" i="9" s="1"/>
  <c r="BT31" i="9"/>
  <c r="BO31" i="9"/>
  <c r="BI31" i="9"/>
  <c r="BC31" i="9"/>
  <c r="AW31" i="9"/>
  <c r="AQ31" i="9"/>
  <c r="AK31" i="9"/>
  <c r="AE31" i="9"/>
  <c r="Y31" i="9"/>
  <c r="S31" i="9"/>
  <c r="M31" i="9"/>
  <c r="H31" i="9"/>
  <c r="BT30" i="9"/>
  <c r="BO30" i="9"/>
  <c r="BI30" i="9"/>
  <c r="BC30" i="9"/>
  <c r="AW30" i="9"/>
  <c r="AQ30" i="9"/>
  <c r="AK30" i="9"/>
  <c r="AE30" i="9"/>
  <c r="Y30" i="9"/>
  <c r="S30" i="9"/>
  <c r="M30" i="9"/>
  <c r="H30" i="9"/>
  <c r="BT29" i="9"/>
  <c r="BO29" i="9"/>
  <c r="BI29" i="9"/>
  <c r="BC29" i="9"/>
  <c r="AW29" i="9"/>
  <c r="AQ29" i="9"/>
  <c r="AK29" i="9"/>
  <c r="AE29" i="9"/>
  <c r="Y29" i="9"/>
  <c r="S29" i="9"/>
  <c r="M29" i="9"/>
  <c r="H29" i="9"/>
  <c r="BT28" i="9"/>
  <c r="BQ28" i="9"/>
  <c r="BO28" i="9"/>
  <c r="BI28" i="9"/>
  <c r="BC28" i="9"/>
  <c r="AW28" i="9"/>
  <c r="AQ28" i="9"/>
  <c r="AK28" i="9"/>
  <c r="AE28" i="9"/>
  <c r="Y28" i="9"/>
  <c r="S28" i="9"/>
  <c r="M28" i="9"/>
  <c r="H28" i="9"/>
  <c r="BT27" i="9"/>
  <c r="BO27" i="9"/>
  <c r="BI27" i="9"/>
  <c r="BC27" i="9"/>
  <c r="AW27" i="9"/>
  <c r="AQ27" i="9"/>
  <c r="AK27" i="9"/>
  <c r="AE27" i="9"/>
  <c r="Y27" i="9"/>
  <c r="S27" i="9"/>
  <c r="M27" i="9"/>
  <c r="H27" i="9"/>
  <c r="BT26" i="9"/>
  <c r="BO26" i="9"/>
  <c r="BI26" i="9"/>
  <c r="BC26" i="9"/>
  <c r="AW26" i="9"/>
  <c r="AQ26" i="9"/>
  <c r="AK26" i="9"/>
  <c r="AE26" i="9"/>
  <c r="Y26" i="9"/>
  <c r="S26" i="9"/>
  <c r="M26" i="9"/>
  <c r="H26" i="9"/>
  <c r="BT25" i="9"/>
  <c r="BO25" i="9"/>
  <c r="BI25" i="9"/>
  <c r="BC25" i="9"/>
  <c r="AW25" i="9"/>
  <c r="AQ25" i="9"/>
  <c r="AK25" i="9"/>
  <c r="AE25" i="9"/>
  <c r="Y25" i="9"/>
  <c r="S25" i="9"/>
  <c r="M25" i="9"/>
  <c r="H25" i="9"/>
  <c r="BT24" i="9"/>
  <c r="BO24" i="9"/>
  <c r="BI24" i="9"/>
  <c r="BC24" i="9"/>
  <c r="AW24" i="9"/>
  <c r="AQ24" i="9"/>
  <c r="AK24" i="9"/>
  <c r="AE24" i="9"/>
  <c r="Y24" i="9"/>
  <c r="S24" i="9"/>
  <c r="M24" i="9"/>
  <c r="H24" i="9"/>
  <c r="BT23" i="9"/>
  <c r="BO23" i="9"/>
  <c r="BI23" i="9"/>
  <c r="BC23" i="9"/>
  <c r="AW23" i="9"/>
  <c r="AQ23" i="9"/>
  <c r="AK23" i="9"/>
  <c r="AE23" i="9"/>
  <c r="Y23" i="9"/>
  <c r="S23" i="9"/>
  <c r="M23" i="9"/>
  <c r="H23" i="9"/>
  <c r="BQ23" i="9" s="1"/>
  <c r="BT22" i="9"/>
  <c r="BO22" i="9"/>
  <c r="BI22" i="9"/>
  <c r="BC22" i="9"/>
  <c r="AW22" i="9"/>
  <c r="AQ22" i="9"/>
  <c r="AK22" i="9"/>
  <c r="AE22" i="9"/>
  <c r="Y22" i="9"/>
  <c r="S22" i="9"/>
  <c r="M22" i="9"/>
  <c r="H22" i="9"/>
  <c r="BQ22" i="9" s="1"/>
  <c r="BU22" i="9" s="1"/>
  <c r="BV22" i="9" s="1"/>
  <c r="BT21" i="9"/>
  <c r="BO21" i="9"/>
  <c r="BI21" i="9"/>
  <c r="BC21" i="9"/>
  <c r="AW21" i="9"/>
  <c r="AQ21" i="9"/>
  <c r="AK21" i="9"/>
  <c r="AE21" i="9"/>
  <c r="Y21" i="9"/>
  <c r="S21" i="9"/>
  <c r="M21" i="9"/>
  <c r="H21" i="9"/>
  <c r="BT20" i="9"/>
  <c r="BO20" i="9"/>
  <c r="BI20" i="9"/>
  <c r="BC20" i="9"/>
  <c r="AW20" i="9"/>
  <c r="AQ20" i="9"/>
  <c r="AK20" i="9"/>
  <c r="AE20" i="9"/>
  <c r="Y20" i="9"/>
  <c r="S20" i="9"/>
  <c r="M20" i="9"/>
  <c r="H20" i="9"/>
  <c r="BT19" i="9"/>
  <c r="BO19" i="9"/>
  <c r="BI19" i="9"/>
  <c r="BC19" i="9"/>
  <c r="AW19" i="9"/>
  <c r="AQ19" i="9"/>
  <c r="AK19" i="9"/>
  <c r="AE19" i="9"/>
  <c r="Y19" i="9"/>
  <c r="S19" i="9"/>
  <c r="M19" i="9"/>
  <c r="H19" i="9"/>
  <c r="BT18" i="9"/>
  <c r="BU18" i="9" s="1"/>
  <c r="BV18" i="9" s="1"/>
  <c r="BO18" i="9"/>
  <c r="BI18" i="9"/>
  <c r="BC18" i="9"/>
  <c r="AW18" i="9"/>
  <c r="AQ18" i="9"/>
  <c r="AK18" i="9"/>
  <c r="AE18" i="9"/>
  <c r="Y18" i="9"/>
  <c r="S18" i="9"/>
  <c r="M18" i="9"/>
  <c r="H18" i="9"/>
  <c r="BQ18" i="9" s="1"/>
  <c r="BT17" i="9"/>
  <c r="BO17" i="9"/>
  <c r="BI17" i="9"/>
  <c r="BC17" i="9"/>
  <c r="AW17" i="9"/>
  <c r="AQ17" i="9"/>
  <c r="AK17" i="9"/>
  <c r="AE17" i="9"/>
  <c r="Y17" i="9"/>
  <c r="S17" i="9"/>
  <c r="M17" i="9"/>
  <c r="H17" i="9"/>
  <c r="BT16" i="9"/>
  <c r="BO16" i="9"/>
  <c r="BI16" i="9"/>
  <c r="BC16" i="9"/>
  <c r="AW16" i="9"/>
  <c r="AQ16" i="9"/>
  <c r="AK16" i="9"/>
  <c r="AE16" i="9"/>
  <c r="Y16" i="9"/>
  <c r="S16" i="9"/>
  <c r="M16" i="9"/>
  <c r="H16" i="9"/>
  <c r="BU15" i="9"/>
  <c r="BV15" i="9" s="1"/>
  <c r="BT15" i="9"/>
  <c r="BQ15" i="9"/>
  <c r="BT57" i="8"/>
  <c r="BO57" i="8"/>
  <c r="BI57" i="8"/>
  <c r="BC57" i="8"/>
  <c r="AW57" i="8"/>
  <c r="AQ57" i="8"/>
  <c r="AK57" i="8"/>
  <c r="AE57" i="8"/>
  <c r="Y57" i="8"/>
  <c r="S57" i="8"/>
  <c r="M57" i="8"/>
  <c r="H57" i="8"/>
  <c r="BQ57" i="8" s="1"/>
  <c r="BT56" i="8"/>
  <c r="BQ56" i="8"/>
  <c r="BU56" i="8" s="1"/>
  <c r="BV56" i="8" s="1"/>
  <c r="BO56" i="8"/>
  <c r="BI56" i="8"/>
  <c r="BC56" i="8"/>
  <c r="AW56" i="8"/>
  <c r="AQ56" i="8"/>
  <c r="AK56" i="8"/>
  <c r="AE56" i="8"/>
  <c r="Y56" i="8"/>
  <c r="S56" i="8"/>
  <c r="M56" i="8"/>
  <c r="H56" i="8"/>
  <c r="BV55" i="8"/>
  <c r="BT55" i="8"/>
  <c r="BQ55" i="8"/>
  <c r="BU55" i="8" s="1"/>
  <c r="BO55" i="8"/>
  <c r="BI55" i="8"/>
  <c r="BC55" i="8"/>
  <c r="AW55" i="8"/>
  <c r="AQ55" i="8"/>
  <c r="AK55" i="8"/>
  <c r="AE55" i="8"/>
  <c r="Y55" i="8"/>
  <c r="S55" i="8"/>
  <c r="M55" i="8"/>
  <c r="H55" i="8"/>
  <c r="BT54" i="8"/>
  <c r="BO54" i="8"/>
  <c r="BI54" i="8"/>
  <c r="BC54" i="8"/>
  <c r="AW54" i="8"/>
  <c r="AQ54" i="8"/>
  <c r="AK54" i="8"/>
  <c r="AE54" i="8"/>
  <c r="Y54" i="8"/>
  <c r="S54" i="8"/>
  <c r="BQ54" i="8" s="1"/>
  <c r="BU54" i="8" s="1"/>
  <c r="BV54" i="8" s="1"/>
  <c r="M54" i="8"/>
  <c r="H54" i="8"/>
  <c r="BT53" i="8"/>
  <c r="BO53" i="8"/>
  <c r="BI53" i="8"/>
  <c r="BC53" i="8"/>
  <c r="BQ53" i="8" s="1"/>
  <c r="AW53" i="8"/>
  <c r="AQ53" i="8"/>
  <c r="AK53" i="8"/>
  <c r="AE53" i="8"/>
  <c r="Y53" i="8"/>
  <c r="S53" i="8"/>
  <c r="M53" i="8"/>
  <c r="H53" i="8"/>
  <c r="BT52" i="8"/>
  <c r="BQ52" i="8"/>
  <c r="BU52" i="8" s="1"/>
  <c r="BV52" i="8" s="1"/>
  <c r="BO52" i="8"/>
  <c r="BI52" i="8"/>
  <c r="BC52" i="8"/>
  <c r="AW52" i="8"/>
  <c r="AQ52" i="8"/>
  <c r="AK52" i="8"/>
  <c r="AE52" i="8"/>
  <c r="Y52" i="8"/>
  <c r="S52" i="8"/>
  <c r="M52" i="8"/>
  <c r="H52" i="8"/>
  <c r="BT51" i="8"/>
  <c r="BO51" i="8"/>
  <c r="BI51" i="8"/>
  <c r="BC51" i="8"/>
  <c r="AW51" i="8"/>
  <c r="AQ51" i="8"/>
  <c r="AK51" i="8"/>
  <c r="AE51" i="8"/>
  <c r="BQ51" i="8" s="1"/>
  <c r="BU51" i="8" s="1"/>
  <c r="BV51" i="8" s="1"/>
  <c r="Y51" i="8"/>
  <c r="S51" i="8"/>
  <c r="M51" i="8"/>
  <c r="H51" i="8"/>
  <c r="BT50" i="8"/>
  <c r="BO50" i="8"/>
  <c r="BI50" i="8"/>
  <c r="BC50" i="8"/>
  <c r="AW50" i="8"/>
  <c r="AQ50" i="8"/>
  <c r="AK50" i="8"/>
  <c r="AE50" i="8"/>
  <c r="Y50" i="8"/>
  <c r="S50" i="8"/>
  <c r="M50" i="8"/>
  <c r="H50" i="8"/>
  <c r="BT49" i="8"/>
  <c r="BO49" i="8"/>
  <c r="BI49" i="8"/>
  <c r="BC49" i="8"/>
  <c r="AW49" i="8"/>
  <c r="AQ49" i="8"/>
  <c r="AK49" i="8"/>
  <c r="AE49" i="8"/>
  <c r="Y49" i="8"/>
  <c r="S49" i="8"/>
  <c r="M49" i="8"/>
  <c r="H49" i="8"/>
  <c r="BQ49" i="8" s="1"/>
  <c r="BT48" i="8"/>
  <c r="BO48" i="8"/>
  <c r="BI48" i="8"/>
  <c r="BC48" i="8"/>
  <c r="AW48" i="8"/>
  <c r="AQ48" i="8"/>
  <c r="AK48" i="8"/>
  <c r="AE48" i="8"/>
  <c r="Y48" i="8"/>
  <c r="S48" i="8"/>
  <c r="M48" i="8"/>
  <c r="BQ48" i="8" s="1"/>
  <c r="BU48" i="8" s="1"/>
  <c r="BV48" i="8" s="1"/>
  <c r="H48" i="8"/>
  <c r="BT47" i="8"/>
  <c r="BO47" i="8"/>
  <c r="BI47" i="8"/>
  <c r="BC47" i="8"/>
  <c r="AW47" i="8"/>
  <c r="AQ47" i="8"/>
  <c r="AK47" i="8"/>
  <c r="AE47" i="8"/>
  <c r="Y47" i="8"/>
  <c r="S47" i="8"/>
  <c r="BQ47" i="8" s="1"/>
  <c r="BU47" i="8" s="1"/>
  <c r="BV47" i="8" s="1"/>
  <c r="M47" i="8"/>
  <c r="H47" i="8"/>
  <c r="BT46" i="8"/>
  <c r="BO46" i="8"/>
  <c r="BI46" i="8"/>
  <c r="BC46" i="8"/>
  <c r="AW46" i="8"/>
  <c r="AQ46" i="8"/>
  <c r="AK46" i="8"/>
  <c r="AE46" i="8"/>
  <c r="Y46" i="8"/>
  <c r="S46" i="8"/>
  <c r="BQ46" i="8" s="1"/>
  <c r="BU46" i="8" s="1"/>
  <c r="BV46" i="8" s="1"/>
  <c r="M46" i="8"/>
  <c r="H46" i="8"/>
  <c r="BT45" i="8"/>
  <c r="BO45" i="8"/>
  <c r="BI45" i="8"/>
  <c r="BC45" i="8"/>
  <c r="AW45" i="8"/>
  <c r="AQ45" i="8"/>
  <c r="AK45" i="8"/>
  <c r="AE45" i="8"/>
  <c r="Y45" i="8"/>
  <c r="S45" i="8"/>
  <c r="M45" i="8"/>
  <c r="H45" i="8"/>
  <c r="BQ45" i="8" s="1"/>
  <c r="BT44" i="8"/>
  <c r="BO44" i="8"/>
  <c r="BI44" i="8"/>
  <c r="BC44" i="8"/>
  <c r="AW44" i="8"/>
  <c r="AQ44" i="8"/>
  <c r="AK44" i="8"/>
  <c r="AE44" i="8"/>
  <c r="Y44" i="8"/>
  <c r="S44" i="8"/>
  <c r="M44" i="8"/>
  <c r="BQ44" i="8" s="1"/>
  <c r="BU44" i="8" s="1"/>
  <c r="BV44" i="8" s="1"/>
  <c r="H44" i="8"/>
  <c r="BT43" i="8"/>
  <c r="BO43" i="8"/>
  <c r="BI43" i="8"/>
  <c r="BC43" i="8"/>
  <c r="AW43" i="8"/>
  <c r="AQ43" i="8"/>
  <c r="AK43" i="8"/>
  <c r="AE43" i="8"/>
  <c r="Y43" i="8"/>
  <c r="S43" i="8"/>
  <c r="BQ43" i="8" s="1"/>
  <c r="BU43" i="8" s="1"/>
  <c r="BV43" i="8" s="1"/>
  <c r="M43" i="8"/>
  <c r="H43" i="8"/>
  <c r="BT42" i="8"/>
  <c r="BO42" i="8"/>
  <c r="BI42" i="8"/>
  <c r="BC42" i="8"/>
  <c r="AW42" i="8"/>
  <c r="AQ42" i="8"/>
  <c r="AK42" i="8"/>
  <c r="AE42" i="8"/>
  <c r="Y42" i="8"/>
  <c r="S42" i="8"/>
  <c r="M42" i="8"/>
  <c r="H42" i="8"/>
  <c r="BT41" i="8"/>
  <c r="BQ41" i="8"/>
  <c r="BO41" i="8"/>
  <c r="BI41" i="8"/>
  <c r="BC41" i="8"/>
  <c r="AW41" i="8"/>
  <c r="AQ41" i="8"/>
  <c r="AK41" i="8"/>
  <c r="AE41" i="8"/>
  <c r="Y41" i="8"/>
  <c r="S41" i="8"/>
  <c r="M41" i="8"/>
  <c r="H41" i="8"/>
  <c r="BT40" i="8"/>
  <c r="BO40" i="8"/>
  <c r="BI40" i="8"/>
  <c r="BC40" i="8"/>
  <c r="AW40" i="8"/>
  <c r="AQ40" i="8"/>
  <c r="AK40" i="8"/>
  <c r="AE40" i="8"/>
  <c r="Y40" i="8"/>
  <c r="S40" i="8"/>
  <c r="M40" i="8"/>
  <c r="H40" i="8"/>
  <c r="BT39" i="8"/>
  <c r="BO39" i="8"/>
  <c r="BI39" i="8"/>
  <c r="BC39" i="8"/>
  <c r="AW39" i="8"/>
  <c r="AQ39" i="8"/>
  <c r="AK39" i="8"/>
  <c r="AE39" i="8"/>
  <c r="Y39" i="8"/>
  <c r="S39" i="8"/>
  <c r="BQ39" i="8" s="1"/>
  <c r="BU39" i="8" s="1"/>
  <c r="BV39" i="8" s="1"/>
  <c r="M39" i="8"/>
  <c r="H39" i="8"/>
  <c r="BT38" i="8"/>
  <c r="BO38" i="8"/>
  <c r="BI38" i="8"/>
  <c r="BC38" i="8"/>
  <c r="AW38" i="8"/>
  <c r="AQ38" i="8"/>
  <c r="AK38" i="8"/>
  <c r="AE38" i="8"/>
  <c r="Y38" i="8"/>
  <c r="S38" i="8"/>
  <c r="M38" i="8"/>
  <c r="H38" i="8"/>
  <c r="BT37" i="8"/>
  <c r="BO37" i="8"/>
  <c r="BI37" i="8"/>
  <c r="BC37" i="8"/>
  <c r="AW37" i="8"/>
  <c r="AQ37" i="8"/>
  <c r="AK37" i="8"/>
  <c r="AE37" i="8"/>
  <c r="Y37" i="8"/>
  <c r="S37" i="8"/>
  <c r="M37" i="8"/>
  <c r="H37" i="8"/>
  <c r="BQ37" i="8" s="1"/>
  <c r="BT36" i="8"/>
  <c r="BO36" i="8"/>
  <c r="BI36" i="8"/>
  <c r="BC36" i="8"/>
  <c r="AW36" i="8"/>
  <c r="AQ36" i="8"/>
  <c r="AK36" i="8"/>
  <c r="AE36" i="8"/>
  <c r="Y36" i="8"/>
  <c r="S36" i="8"/>
  <c r="M36" i="8"/>
  <c r="BQ36" i="8" s="1"/>
  <c r="BU36" i="8" s="1"/>
  <c r="BV36" i="8" s="1"/>
  <c r="H36" i="8"/>
  <c r="BT35" i="8"/>
  <c r="BQ35" i="8"/>
  <c r="BU35" i="8" s="1"/>
  <c r="BV35" i="8" s="1"/>
  <c r="BO35" i="8"/>
  <c r="BI35" i="8"/>
  <c r="BC35" i="8"/>
  <c r="AW35" i="8"/>
  <c r="AQ35" i="8"/>
  <c r="AK35" i="8"/>
  <c r="AE35" i="8"/>
  <c r="Y35" i="8"/>
  <c r="S35" i="8"/>
  <c r="M35" i="8"/>
  <c r="H35" i="8"/>
  <c r="BT34" i="8"/>
  <c r="BO34" i="8"/>
  <c r="BI34" i="8"/>
  <c r="BC34" i="8"/>
  <c r="AW34" i="8"/>
  <c r="AQ34" i="8"/>
  <c r="AK34" i="8"/>
  <c r="AE34" i="8"/>
  <c r="Y34" i="8"/>
  <c r="S34" i="8"/>
  <c r="M34" i="8"/>
  <c r="H34" i="8"/>
  <c r="BT33" i="8"/>
  <c r="BO33" i="8"/>
  <c r="BI33" i="8"/>
  <c r="BC33" i="8"/>
  <c r="AW33" i="8"/>
  <c r="AQ33" i="8"/>
  <c r="AK33" i="8"/>
  <c r="AE33" i="8"/>
  <c r="Y33" i="8"/>
  <c r="S33" i="8"/>
  <c r="M33" i="8"/>
  <c r="H33" i="8"/>
  <c r="BQ33" i="8" s="1"/>
  <c r="BT32" i="8"/>
  <c r="BO32" i="8"/>
  <c r="BI32" i="8"/>
  <c r="BC32" i="8"/>
  <c r="AW32" i="8"/>
  <c r="AQ32" i="8"/>
  <c r="AK32" i="8"/>
  <c r="AE32" i="8"/>
  <c r="Y32" i="8"/>
  <c r="S32" i="8"/>
  <c r="M32" i="8"/>
  <c r="BQ32" i="8" s="1"/>
  <c r="BU32" i="8" s="1"/>
  <c r="BV32" i="8" s="1"/>
  <c r="H32" i="8"/>
  <c r="BT31" i="8"/>
  <c r="BO31" i="8"/>
  <c r="BI31" i="8"/>
  <c r="BC31" i="8"/>
  <c r="AW31" i="8"/>
  <c r="AQ31" i="8"/>
  <c r="AK31" i="8"/>
  <c r="AE31" i="8"/>
  <c r="BQ31" i="8" s="1"/>
  <c r="BU31" i="8" s="1"/>
  <c r="BV31" i="8" s="1"/>
  <c r="Y31" i="8"/>
  <c r="S31" i="8"/>
  <c r="M31" i="8"/>
  <c r="H31" i="8"/>
  <c r="BT30" i="8"/>
  <c r="BO30" i="8"/>
  <c r="BI30" i="8"/>
  <c r="BC30" i="8"/>
  <c r="AW30" i="8"/>
  <c r="AQ30" i="8"/>
  <c r="AK30" i="8"/>
  <c r="AE30" i="8"/>
  <c r="Y30" i="8"/>
  <c r="S30" i="8"/>
  <c r="M30" i="8"/>
  <c r="H30" i="8"/>
  <c r="BT29" i="8"/>
  <c r="BO29" i="8"/>
  <c r="BI29" i="8"/>
  <c r="BC29" i="8"/>
  <c r="AW29" i="8"/>
  <c r="AQ29" i="8"/>
  <c r="AK29" i="8"/>
  <c r="AE29" i="8"/>
  <c r="Y29" i="8"/>
  <c r="S29" i="8"/>
  <c r="M29" i="8"/>
  <c r="H29" i="8"/>
  <c r="BQ29" i="8" s="1"/>
  <c r="BT28" i="8"/>
  <c r="BQ28" i="8"/>
  <c r="BU28" i="8" s="1"/>
  <c r="BV28" i="8" s="1"/>
  <c r="BO28" i="8"/>
  <c r="BI28" i="8"/>
  <c r="BC28" i="8"/>
  <c r="AW28" i="8"/>
  <c r="AQ28" i="8"/>
  <c r="AK28" i="8"/>
  <c r="AE28" i="8"/>
  <c r="Y28" i="8"/>
  <c r="S28" i="8"/>
  <c r="M28" i="8"/>
  <c r="H28" i="8"/>
  <c r="BV27" i="8"/>
  <c r="BT27" i="8"/>
  <c r="BO27" i="8"/>
  <c r="BI27" i="8"/>
  <c r="BC27" i="8"/>
  <c r="AW27" i="8"/>
  <c r="AQ27" i="8"/>
  <c r="AK27" i="8"/>
  <c r="AE27" i="8"/>
  <c r="Y27" i="8"/>
  <c r="S27" i="8"/>
  <c r="BQ27" i="8" s="1"/>
  <c r="BU27" i="8" s="1"/>
  <c r="M27" i="8"/>
  <c r="H27" i="8"/>
  <c r="BT26" i="8"/>
  <c r="BO26" i="8"/>
  <c r="BI26" i="8"/>
  <c r="BC26" i="8"/>
  <c r="AW26" i="8"/>
  <c r="AQ26" i="8"/>
  <c r="AK26" i="8"/>
  <c r="AE26" i="8"/>
  <c r="Y26" i="8"/>
  <c r="S26" i="8"/>
  <c r="BQ26" i="8" s="1"/>
  <c r="BU26" i="8" s="1"/>
  <c r="BV26" i="8" s="1"/>
  <c r="M26" i="8"/>
  <c r="H26" i="8"/>
  <c r="BT25" i="8"/>
  <c r="BO25" i="8"/>
  <c r="BI25" i="8"/>
  <c r="BC25" i="8"/>
  <c r="AW25" i="8"/>
  <c r="AQ25" i="8"/>
  <c r="AK25" i="8"/>
  <c r="AE25" i="8"/>
  <c r="Y25" i="8"/>
  <c r="S25" i="8"/>
  <c r="M25" i="8"/>
  <c r="H25" i="8"/>
  <c r="BQ25" i="8" s="1"/>
  <c r="BT24" i="8"/>
  <c r="BO24" i="8"/>
  <c r="BI24" i="8"/>
  <c r="BC24" i="8"/>
  <c r="AW24" i="8"/>
  <c r="AQ24" i="8"/>
  <c r="AK24" i="8"/>
  <c r="AE24" i="8"/>
  <c r="Y24" i="8"/>
  <c r="BQ24" i="8" s="1"/>
  <c r="BU24" i="8" s="1"/>
  <c r="BV24" i="8" s="1"/>
  <c r="S24" i="8"/>
  <c r="M24" i="8"/>
  <c r="H24" i="8"/>
  <c r="BT23" i="8"/>
  <c r="BO23" i="8"/>
  <c r="BI23" i="8"/>
  <c r="BC23" i="8"/>
  <c r="AW23" i="8"/>
  <c r="AQ23" i="8"/>
  <c r="AK23" i="8"/>
  <c r="AE23" i="8"/>
  <c r="Y23" i="8"/>
  <c r="S23" i="8"/>
  <c r="BQ23" i="8" s="1"/>
  <c r="BU23" i="8" s="1"/>
  <c r="BV23" i="8" s="1"/>
  <c r="M23" i="8"/>
  <c r="H23" i="8"/>
  <c r="BT22" i="8"/>
  <c r="BO22" i="8"/>
  <c r="BI22" i="8"/>
  <c r="BC22" i="8"/>
  <c r="AW22" i="8"/>
  <c r="AQ22" i="8"/>
  <c r="AK22" i="8"/>
  <c r="AE22" i="8"/>
  <c r="Y22" i="8"/>
  <c r="S22" i="8"/>
  <c r="M22" i="8"/>
  <c r="H22" i="8"/>
  <c r="BT21" i="8"/>
  <c r="BO21" i="8"/>
  <c r="BQ21" i="8" s="1"/>
  <c r="BI21" i="8"/>
  <c r="BC21" i="8"/>
  <c r="AW21" i="8"/>
  <c r="AQ21" i="8"/>
  <c r="AK21" i="8"/>
  <c r="AE21" i="8"/>
  <c r="Y21" i="8"/>
  <c r="S21" i="8"/>
  <c r="M21" i="8"/>
  <c r="H21" i="8"/>
  <c r="BT20" i="8"/>
  <c r="BO20" i="8"/>
  <c r="BI20" i="8"/>
  <c r="BC20" i="8"/>
  <c r="AW20" i="8"/>
  <c r="AQ20" i="8"/>
  <c r="AK20" i="8"/>
  <c r="AE20" i="8"/>
  <c r="Y20" i="8"/>
  <c r="S20" i="8"/>
  <c r="M20" i="8"/>
  <c r="BQ20" i="8" s="1"/>
  <c r="BU20" i="8" s="1"/>
  <c r="BV20" i="8" s="1"/>
  <c r="H20" i="8"/>
  <c r="BT19" i="8"/>
  <c r="BO19" i="8"/>
  <c r="BI19" i="8"/>
  <c r="BC19" i="8"/>
  <c r="AW19" i="8"/>
  <c r="AQ19" i="8"/>
  <c r="AK19" i="8"/>
  <c r="AE19" i="8"/>
  <c r="Y19" i="8"/>
  <c r="S19" i="8"/>
  <c r="BQ19" i="8" s="1"/>
  <c r="BU19" i="8" s="1"/>
  <c r="BV19" i="8" s="1"/>
  <c r="M19" i="8"/>
  <c r="H19" i="8"/>
  <c r="BT18" i="8"/>
  <c r="BO18" i="8"/>
  <c r="BI18" i="8"/>
  <c r="BC18" i="8"/>
  <c r="AW18" i="8"/>
  <c r="AQ18" i="8"/>
  <c r="AK18" i="8"/>
  <c r="AE18" i="8"/>
  <c r="Y18" i="8"/>
  <c r="S18" i="8"/>
  <c r="M18" i="8"/>
  <c r="H18" i="8"/>
  <c r="BT17" i="8"/>
  <c r="BO17" i="8"/>
  <c r="BI17" i="8"/>
  <c r="BC17" i="8"/>
  <c r="AW17" i="8"/>
  <c r="AQ17" i="8"/>
  <c r="AK17" i="8"/>
  <c r="BQ17" i="8" s="1"/>
  <c r="AE17" i="8"/>
  <c r="Y17" i="8"/>
  <c r="S17" i="8"/>
  <c r="M17" i="8"/>
  <c r="H17" i="8"/>
  <c r="BT16" i="8"/>
  <c r="BO16" i="8"/>
  <c r="BI16" i="8"/>
  <c r="BC16" i="8"/>
  <c r="AW16" i="8"/>
  <c r="AQ16" i="8"/>
  <c r="AK16" i="8"/>
  <c r="AE16" i="8"/>
  <c r="Y16" i="8"/>
  <c r="S16" i="8"/>
  <c r="M16" i="8"/>
  <c r="BQ16" i="8" s="1"/>
  <c r="BU16" i="8" s="1"/>
  <c r="BV16" i="8" s="1"/>
  <c r="H16" i="8"/>
  <c r="BT15" i="8"/>
  <c r="BQ15" i="8"/>
  <c r="BU15" i="8" s="1"/>
  <c r="BV15" i="8" s="1"/>
  <c r="BT57" i="7"/>
  <c r="BU57" i="7" s="1"/>
  <c r="BV57" i="7" s="1"/>
  <c r="BO57" i="7"/>
  <c r="BI57" i="7"/>
  <c r="BC57" i="7"/>
  <c r="AW57" i="7"/>
  <c r="AQ57" i="7"/>
  <c r="AK57" i="7"/>
  <c r="AE57" i="7"/>
  <c r="Y57" i="7"/>
  <c r="S57" i="7"/>
  <c r="M57" i="7"/>
  <c r="H57" i="7"/>
  <c r="BQ57" i="7" s="1"/>
  <c r="BT56" i="7"/>
  <c r="BO56" i="7"/>
  <c r="BI56" i="7"/>
  <c r="BC56" i="7"/>
  <c r="AW56" i="7"/>
  <c r="AQ56" i="7"/>
  <c r="AK56" i="7"/>
  <c r="AE56" i="7"/>
  <c r="Y56" i="7"/>
  <c r="S56" i="7"/>
  <c r="M56" i="7"/>
  <c r="H56" i="7"/>
  <c r="BQ56" i="7" s="1"/>
  <c r="BU56" i="7" s="1"/>
  <c r="BV56" i="7" s="1"/>
  <c r="BT55" i="7"/>
  <c r="BO55" i="7"/>
  <c r="BI55" i="7"/>
  <c r="BC55" i="7"/>
  <c r="AW55" i="7"/>
  <c r="AQ55" i="7"/>
  <c r="AK55" i="7"/>
  <c r="AE55" i="7"/>
  <c r="Y55" i="7"/>
  <c r="S55" i="7"/>
  <c r="M55" i="7"/>
  <c r="H55" i="7"/>
  <c r="BQ55" i="7" s="1"/>
  <c r="BT54" i="7"/>
  <c r="BO54" i="7"/>
  <c r="BI54" i="7"/>
  <c r="BC54" i="7"/>
  <c r="AW54" i="7"/>
  <c r="AQ54" i="7"/>
  <c r="AK54" i="7"/>
  <c r="BQ54" i="7" s="1"/>
  <c r="BU54" i="7" s="1"/>
  <c r="BV54" i="7" s="1"/>
  <c r="AE54" i="7"/>
  <c r="Y54" i="7"/>
  <c r="S54" i="7"/>
  <c r="M54" i="7"/>
  <c r="H54" i="7"/>
  <c r="BT53" i="7"/>
  <c r="BO53" i="7"/>
  <c r="BI53" i="7"/>
  <c r="BC53" i="7"/>
  <c r="AW53" i="7"/>
  <c r="AQ53" i="7"/>
  <c r="AK53" i="7"/>
  <c r="AE53" i="7"/>
  <c r="Y53" i="7"/>
  <c r="S53" i="7"/>
  <c r="M53" i="7"/>
  <c r="H53" i="7"/>
  <c r="BT52" i="7"/>
  <c r="BO52" i="7"/>
  <c r="BI52" i="7"/>
  <c r="BC52" i="7"/>
  <c r="AW52" i="7"/>
  <c r="AQ52" i="7"/>
  <c r="AK52" i="7"/>
  <c r="AE52" i="7"/>
  <c r="Y52" i="7"/>
  <c r="S52" i="7"/>
  <c r="M52" i="7"/>
  <c r="H52" i="7"/>
  <c r="BQ52" i="7" s="1"/>
  <c r="BT51" i="7"/>
  <c r="BO51" i="7"/>
  <c r="BI51" i="7"/>
  <c r="BC51" i="7"/>
  <c r="AW51" i="7"/>
  <c r="AQ51" i="7"/>
  <c r="AK51" i="7"/>
  <c r="AE51" i="7"/>
  <c r="Y51" i="7"/>
  <c r="S51" i="7"/>
  <c r="M51" i="7"/>
  <c r="H51" i="7"/>
  <c r="BQ51" i="7" s="1"/>
  <c r="BT50" i="7"/>
  <c r="BO50" i="7"/>
  <c r="BI50" i="7"/>
  <c r="BC50" i="7"/>
  <c r="AW50" i="7"/>
  <c r="AQ50" i="7"/>
  <c r="AK50" i="7"/>
  <c r="AE50" i="7"/>
  <c r="Y50" i="7"/>
  <c r="S50" i="7"/>
  <c r="M50" i="7"/>
  <c r="H50" i="7"/>
  <c r="BQ50" i="7" s="1"/>
  <c r="BU50" i="7" s="1"/>
  <c r="BV50" i="7" s="1"/>
  <c r="BT49" i="7"/>
  <c r="BO49" i="7"/>
  <c r="BI49" i="7"/>
  <c r="BC49" i="7"/>
  <c r="AW49" i="7"/>
  <c r="AQ49" i="7"/>
  <c r="AK49" i="7"/>
  <c r="AE49" i="7"/>
  <c r="Y49" i="7"/>
  <c r="S49" i="7"/>
  <c r="M49" i="7"/>
  <c r="H49" i="7"/>
  <c r="BQ49" i="7" s="1"/>
  <c r="BU49" i="7" s="1"/>
  <c r="BV49" i="7" s="1"/>
  <c r="BT48" i="7"/>
  <c r="BO48" i="7"/>
  <c r="BI48" i="7"/>
  <c r="BC48" i="7"/>
  <c r="AW48" i="7"/>
  <c r="BQ48" i="7" s="1"/>
  <c r="AQ48" i="7"/>
  <c r="AK48" i="7"/>
  <c r="AE48" i="7"/>
  <c r="Y48" i="7"/>
  <c r="S48" i="7"/>
  <c r="M48" i="7"/>
  <c r="H48" i="7"/>
  <c r="BT47" i="7"/>
  <c r="BO47" i="7"/>
  <c r="BI47" i="7"/>
  <c r="BC47" i="7"/>
  <c r="AW47" i="7"/>
  <c r="AQ47" i="7"/>
  <c r="AK47" i="7"/>
  <c r="AE47" i="7"/>
  <c r="Y47" i="7"/>
  <c r="S47" i="7"/>
  <c r="M47" i="7"/>
  <c r="H47" i="7"/>
  <c r="BQ47" i="7" s="1"/>
  <c r="BT46" i="7"/>
  <c r="BO46" i="7"/>
  <c r="BI46" i="7"/>
  <c r="BC46" i="7"/>
  <c r="AW46" i="7"/>
  <c r="AQ46" i="7"/>
  <c r="AK46" i="7"/>
  <c r="AE46" i="7"/>
  <c r="Y46" i="7"/>
  <c r="S46" i="7"/>
  <c r="M46" i="7"/>
  <c r="H46" i="7"/>
  <c r="BT45" i="7"/>
  <c r="BO45" i="7"/>
  <c r="BI45" i="7"/>
  <c r="BC45" i="7"/>
  <c r="AW45" i="7"/>
  <c r="AQ45" i="7"/>
  <c r="AK45" i="7"/>
  <c r="AE45" i="7"/>
  <c r="Y45" i="7"/>
  <c r="S45" i="7"/>
  <c r="M45" i="7"/>
  <c r="H45" i="7"/>
  <c r="BT44" i="7"/>
  <c r="BO44" i="7"/>
  <c r="BI44" i="7"/>
  <c r="BC44" i="7"/>
  <c r="AW44" i="7"/>
  <c r="AQ44" i="7"/>
  <c r="AK44" i="7"/>
  <c r="AE44" i="7"/>
  <c r="Y44" i="7"/>
  <c r="S44" i="7"/>
  <c r="M44" i="7"/>
  <c r="H44" i="7"/>
  <c r="BT43" i="7"/>
  <c r="BO43" i="7"/>
  <c r="BI43" i="7"/>
  <c r="BC43" i="7"/>
  <c r="AW43" i="7"/>
  <c r="AQ43" i="7"/>
  <c r="AK43" i="7"/>
  <c r="AE43" i="7"/>
  <c r="Y43" i="7"/>
  <c r="S43" i="7"/>
  <c r="M43" i="7"/>
  <c r="H43" i="7"/>
  <c r="BQ43" i="7" s="1"/>
  <c r="BT42" i="7"/>
  <c r="BO42" i="7"/>
  <c r="BI42" i="7"/>
  <c r="BC42" i="7"/>
  <c r="AW42" i="7"/>
  <c r="AQ42" i="7"/>
  <c r="AK42" i="7"/>
  <c r="AE42" i="7"/>
  <c r="Y42" i="7"/>
  <c r="S42" i="7"/>
  <c r="M42" i="7"/>
  <c r="H42" i="7"/>
  <c r="BQ42" i="7" s="1"/>
  <c r="BU42" i="7" s="1"/>
  <c r="BV42" i="7" s="1"/>
  <c r="BT41" i="7"/>
  <c r="BQ41" i="7"/>
  <c r="BU41" i="7" s="1"/>
  <c r="BV41" i="7" s="1"/>
  <c r="BO41" i="7"/>
  <c r="BI41" i="7"/>
  <c r="BC41" i="7"/>
  <c r="AW41" i="7"/>
  <c r="AQ41" i="7"/>
  <c r="AK41" i="7"/>
  <c r="AE41" i="7"/>
  <c r="Y41" i="7"/>
  <c r="S41" i="7"/>
  <c r="M41" i="7"/>
  <c r="H41" i="7"/>
  <c r="BV40" i="7"/>
  <c r="BT40" i="7"/>
  <c r="BO40" i="7"/>
  <c r="BI40" i="7"/>
  <c r="BC40" i="7"/>
  <c r="AW40" i="7"/>
  <c r="AQ40" i="7"/>
  <c r="AK40" i="7"/>
  <c r="AE40" i="7"/>
  <c r="Y40" i="7"/>
  <c r="S40" i="7"/>
  <c r="M40" i="7"/>
  <c r="BQ40" i="7" s="1"/>
  <c r="BU40" i="7" s="1"/>
  <c r="H40" i="7"/>
  <c r="BT39" i="7"/>
  <c r="BO39" i="7"/>
  <c r="BI39" i="7"/>
  <c r="BC39" i="7"/>
  <c r="AW39" i="7"/>
  <c r="BQ39" i="7" s="1"/>
  <c r="AQ39" i="7"/>
  <c r="AK39" i="7"/>
  <c r="AE39" i="7"/>
  <c r="Y39" i="7"/>
  <c r="S39" i="7"/>
  <c r="M39" i="7"/>
  <c r="H39" i="7"/>
  <c r="BT38" i="7"/>
  <c r="BO38" i="7"/>
  <c r="BI38" i="7"/>
  <c r="BC38" i="7"/>
  <c r="AW38" i="7"/>
  <c r="AQ38" i="7"/>
  <c r="AK38" i="7"/>
  <c r="AE38" i="7"/>
  <c r="Y38" i="7"/>
  <c r="S38" i="7"/>
  <c r="M38" i="7"/>
  <c r="BQ38" i="7" s="1"/>
  <c r="BU38" i="7" s="1"/>
  <c r="BV38" i="7" s="1"/>
  <c r="H38" i="7"/>
  <c r="BT37" i="7"/>
  <c r="BO37" i="7"/>
  <c r="BI37" i="7"/>
  <c r="BC37" i="7"/>
  <c r="AW37" i="7"/>
  <c r="AQ37" i="7"/>
  <c r="AK37" i="7"/>
  <c r="AE37" i="7"/>
  <c r="Y37" i="7"/>
  <c r="S37" i="7"/>
  <c r="M37" i="7"/>
  <c r="H37" i="7"/>
  <c r="BQ37" i="7" s="1"/>
  <c r="BU37" i="7" s="1"/>
  <c r="BV37" i="7" s="1"/>
  <c r="BT36" i="7"/>
  <c r="BO36" i="7"/>
  <c r="BI36" i="7"/>
  <c r="BC36" i="7"/>
  <c r="AW36" i="7"/>
  <c r="AQ36" i="7"/>
  <c r="AK36" i="7"/>
  <c r="AE36" i="7"/>
  <c r="Y36" i="7"/>
  <c r="S36" i="7"/>
  <c r="M36" i="7"/>
  <c r="H36" i="7"/>
  <c r="BT35" i="7"/>
  <c r="BO35" i="7"/>
  <c r="BI35" i="7"/>
  <c r="BC35" i="7"/>
  <c r="AW35" i="7"/>
  <c r="AQ35" i="7"/>
  <c r="AK35" i="7"/>
  <c r="AE35" i="7"/>
  <c r="Y35" i="7"/>
  <c r="S35" i="7"/>
  <c r="M35" i="7"/>
  <c r="H35" i="7"/>
  <c r="BT34" i="7"/>
  <c r="BO34" i="7"/>
  <c r="BI34" i="7"/>
  <c r="BC34" i="7"/>
  <c r="AW34" i="7"/>
  <c r="AQ34" i="7"/>
  <c r="AK34" i="7"/>
  <c r="AE34" i="7"/>
  <c r="Y34" i="7"/>
  <c r="S34" i="7"/>
  <c r="M34" i="7"/>
  <c r="H34" i="7"/>
  <c r="BT33" i="7"/>
  <c r="BU33" i="7" s="1"/>
  <c r="BV33" i="7" s="1"/>
  <c r="BO33" i="7"/>
  <c r="BI33" i="7"/>
  <c r="BC33" i="7"/>
  <c r="AW33" i="7"/>
  <c r="AQ33" i="7"/>
  <c r="AK33" i="7"/>
  <c r="AE33" i="7"/>
  <c r="Y33" i="7"/>
  <c r="S33" i="7"/>
  <c r="M33" i="7"/>
  <c r="H33" i="7"/>
  <c r="BQ33" i="7" s="1"/>
  <c r="BT32" i="7"/>
  <c r="BU32" i="7" s="1"/>
  <c r="BV32" i="7" s="1"/>
  <c r="BO32" i="7"/>
  <c r="BI32" i="7"/>
  <c r="BC32" i="7"/>
  <c r="AW32" i="7"/>
  <c r="AQ32" i="7"/>
  <c r="AK32" i="7"/>
  <c r="AE32" i="7"/>
  <c r="Y32" i="7"/>
  <c r="S32" i="7"/>
  <c r="M32" i="7"/>
  <c r="H32" i="7"/>
  <c r="BQ32" i="7" s="1"/>
  <c r="BT31" i="7"/>
  <c r="BO31" i="7"/>
  <c r="BI31" i="7"/>
  <c r="BC31" i="7"/>
  <c r="AW31" i="7"/>
  <c r="AQ31" i="7"/>
  <c r="AK31" i="7"/>
  <c r="AE31" i="7"/>
  <c r="Y31" i="7"/>
  <c r="S31" i="7"/>
  <c r="M31" i="7"/>
  <c r="H31" i="7"/>
  <c r="BT30" i="7"/>
  <c r="BO30" i="7"/>
  <c r="BI30" i="7"/>
  <c r="BC30" i="7"/>
  <c r="AW30" i="7"/>
  <c r="AQ30" i="7"/>
  <c r="AK30" i="7"/>
  <c r="AE30" i="7"/>
  <c r="Y30" i="7"/>
  <c r="S30" i="7"/>
  <c r="M30" i="7"/>
  <c r="H30" i="7"/>
  <c r="BQ30" i="7" s="1"/>
  <c r="BT29" i="7"/>
  <c r="BO29" i="7"/>
  <c r="BI29" i="7"/>
  <c r="BC29" i="7"/>
  <c r="AW29" i="7"/>
  <c r="AQ29" i="7"/>
  <c r="AK29" i="7"/>
  <c r="AE29" i="7"/>
  <c r="Y29" i="7"/>
  <c r="S29" i="7"/>
  <c r="M29" i="7"/>
  <c r="H29" i="7"/>
  <c r="BT28" i="7"/>
  <c r="BO28" i="7"/>
  <c r="BI28" i="7"/>
  <c r="BC28" i="7"/>
  <c r="AW28" i="7"/>
  <c r="AQ28" i="7"/>
  <c r="AK28" i="7"/>
  <c r="BQ28" i="7" s="1"/>
  <c r="BU28" i="7" s="1"/>
  <c r="BV28" i="7" s="1"/>
  <c r="AE28" i="7"/>
  <c r="Y28" i="7"/>
  <c r="S28" i="7"/>
  <c r="M28" i="7"/>
  <c r="H28" i="7"/>
  <c r="BT27" i="7"/>
  <c r="BO27" i="7"/>
  <c r="BI27" i="7"/>
  <c r="BC27" i="7"/>
  <c r="AW27" i="7"/>
  <c r="AQ27" i="7"/>
  <c r="AK27" i="7"/>
  <c r="AE27" i="7"/>
  <c r="Y27" i="7"/>
  <c r="S27" i="7"/>
  <c r="M27" i="7"/>
  <c r="H27" i="7"/>
  <c r="BT26" i="7"/>
  <c r="BO26" i="7"/>
  <c r="BI26" i="7"/>
  <c r="BC26" i="7"/>
  <c r="AW26" i="7"/>
  <c r="BQ26" i="7" s="1"/>
  <c r="AQ26" i="7"/>
  <c r="AK26" i="7"/>
  <c r="AE26" i="7"/>
  <c r="Y26" i="7"/>
  <c r="S26" i="7"/>
  <c r="M26" i="7"/>
  <c r="H26" i="7"/>
  <c r="BT25" i="7"/>
  <c r="BO25" i="7"/>
  <c r="BQ25" i="7" s="1"/>
  <c r="BU25" i="7" s="1"/>
  <c r="BV25" i="7" s="1"/>
  <c r="BI25" i="7"/>
  <c r="BC25" i="7"/>
  <c r="AW25" i="7"/>
  <c r="AQ25" i="7"/>
  <c r="AK25" i="7"/>
  <c r="AE25" i="7"/>
  <c r="Y25" i="7"/>
  <c r="S25" i="7"/>
  <c r="M25" i="7"/>
  <c r="H25" i="7"/>
  <c r="BT24" i="7"/>
  <c r="BO24" i="7"/>
  <c r="BI24" i="7"/>
  <c r="BC24" i="7"/>
  <c r="AW24" i="7"/>
  <c r="AQ24" i="7"/>
  <c r="AK24" i="7"/>
  <c r="AE24" i="7"/>
  <c r="Y24" i="7"/>
  <c r="S24" i="7"/>
  <c r="M24" i="7"/>
  <c r="H24" i="7"/>
  <c r="BQ24" i="7" s="1"/>
  <c r="BU24" i="7" s="1"/>
  <c r="BV24" i="7" s="1"/>
  <c r="BT23" i="7"/>
  <c r="BO23" i="7"/>
  <c r="BI23" i="7"/>
  <c r="BC23" i="7"/>
  <c r="AW23" i="7"/>
  <c r="AQ23" i="7"/>
  <c r="AK23" i="7"/>
  <c r="AE23" i="7"/>
  <c r="Y23" i="7"/>
  <c r="S23" i="7"/>
  <c r="M23" i="7"/>
  <c r="H23" i="7"/>
  <c r="BQ23" i="7" s="1"/>
  <c r="BT22" i="7"/>
  <c r="BO22" i="7"/>
  <c r="BI22" i="7"/>
  <c r="BC22" i="7"/>
  <c r="AW22" i="7"/>
  <c r="AQ22" i="7"/>
  <c r="AK22" i="7"/>
  <c r="AE22" i="7"/>
  <c r="Y22" i="7"/>
  <c r="S22" i="7"/>
  <c r="M22" i="7"/>
  <c r="H22" i="7"/>
  <c r="BT21" i="7"/>
  <c r="BO21" i="7"/>
  <c r="BI21" i="7"/>
  <c r="BC21" i="7"/>
  <c r="AW21" i="7"/>
  <c r="AQ21" i="7"/>
  <c r="AK21" i="7"/>
  <c r="AE21" i="7"/>
  <c r="Y21" i="7"/>
  <c r="S21" i="7"/>
  <c r="M21" i="7"/>
  <c r="BQ21" i="7" s="1"/>
  <c r="BU21" i="7" s="1"/>
  <c r="BV21" i="7" s="1"/>
  <c r="H21" i="7"/>
  <c r="BT20" i="7"/>
  <c r="BO20" i="7"/>
  <c r="BI20" i="7"/>
  <c r="BC20" i="7"/>
  <c r="AW20" i="7"/>
  <c r="AQ20" i="7"/>
  <c r="AK20" i="7"/>
  <c r="AE20" i="7"/>
  <c r="Y20" i="7"/>
  <c r="S20" i="7"/>
  <c r="M20" i="7"/>
  <c r="H20" i="7"/>
  <c r="BT19" i="7"/>
  <c r="BO19" i="7"/>
  <c r="BI19" i="7"/>
  <c r="BC19" i="7"/>
  <c r="AW19" i="7"/>
  <c r="AQ19" i="7"/>
  <c r="AK19" i="7"/>
  <c r="AE19" i="7"/>
  <c r="BQ19" i="7" s="1"/>
  <c r="Y19" i="7"/>
  <c r="S19" i="7"/>
  <c r="M19" i="7"/>
  <c r="H19" i="7"/>
  <c r="BT18" i="7"/>
  <c r="BO18" i="7"/>
  <c r="BI18" i="7"/>
  <c r="BC18" i="7"/>
  <c r="AW18" i="7"/>
  <c r="AQ18" i="7"/>
  <c r="AK18" i="7"/>
  <c r="AE18" i="7"/>
  <c r="Y18" i="7"/>
  <c r="S18" i="7"/>
  <c r="M18" i="7"/>
  <c r="H18" i="7"/>
  <c r="BT17" i="7"/>
  <c r="BO17" i="7"/>
  <c r="BI17" i="7"/>
  <c r="BC17" i="7"/>
  <c r="AW17" i="7"/>
  <c r="AQ17" i="7"/>
  <c r="AK17" i="7"/>
  <c r="AE17" i="7"/>
  <c r="Y17" i="7"/>
  <c r="S17" i="7"/>
  <c r="M17" i="7"/>
  <c r="H17" i="7"/>
  <c r="BQ17" i="7" s="1"/>
  <c r="BT16" i="7"/>
  <c r="BQ16" i="7"/>
  <c r="BU16" i="7" s="1"/>
  <c r="BV16" i="7" s="1"/>
  <c r="BO16" i="7"/>
  <c r="BI16" i="7"/>
  <c r="BC16" i="7"/>
  <c r="AW16" i="7"/>
  <c r="AQ16" i="7"/>
  <c r="AK16" i="7"/>
  <c r="AE16" i="7"/>
  <c r="Y16" i="7"/>
  <c r="S16" i="7"/>
  <c r="M16" i="7"/>
  <c r="H16" i="7"/>
  <c r="BV15" i="7"/>
  <c r="BT15" i="7"/>
  <c r="BU15" i="7" s="1"/>
  <c r="BQ15" i="7"/>
  <c r="BT61" i="6"/>
  <c r="BO61" i="6"/>
  <c r="BI61" i="6"/>
  <c r="BC61" i="6"/>
  <c r="AW61" i="6"/>
  <c r="AQ61" i="6"/>
  <c r="AK61" i="6"/>
  <c r="AE61" i="6"/>
  <c r="Y61" i="6"/>
  <c r="S61" i="6"/>
  <c r="M61" i="6"/>
  <c r="H61" i="6"/>
  <c r="BT60" i="6"/>
  <c r="BO60" i="6"/>
  <c r="BI60" i="6"/>
  <c r="BQ60" i="6" s="1"/>
  <c r="BC60" i="6"/>
  <c r="AW60" i="6"/>
  <c r="AQ60" i="6"/>
  <c r="AK60" i="6"/>
  <c r="AE60" i="6"/>
  <c r="Y60" i="6"/>
  <c r="S60" i="6"/>
  <c r="M60" i="6"/>
  <c r="BT59" i="6"/>
  <c r="BU59" i="6" s="1"/>
  <c r="BV59" i="6" s="1"/>
  <c r="BQ59" i="6"/>
  <c r="BO59" i="6"/>
  <c r="BI59" i="6"/>
  <c r="BC59" i="6"/>
  <c r="AW59" i="6"/>
  <c r="AQ59" i="6"/>
  <c r="AK59" i="6"/>
  <c r="AE59" i="6"/>
  <c r="Y59" i="6"/>
  <c r="S59" i="6"/>
  <c r="M59" i="6"/>
  <c r="H59" i="6"/>
  <c r="BT57" i="6"/>
  <c r="BO57" i="6"/>
  <c r="BI57" i="6"/>
  <c r="BC57" i="6"/>
  <c r="AW57" i="6"/>
  <c r="AQ57" i="6"/>
  <c r="AK57" i="6"/>
  <c r="AE57" i="6"/>
  <c r="Y57" i="6"/>
  <c r="S57" i="6"/>
  <c r="M57" i="6"/>
  <c r="H57" i="6"/>
  <c r="BQ57" i="6" s="1"/>
  <c r="BT56" i="6"/>
  <c r="BO56" i="6"/>
  <c r="BI56" i="6"/>
  <c r="BC56" i="6"/>
  <c r="AW56" i="6"/>
  <c r="AQ56" i="6"/>
  <c r="AK56" i="6"/>
  <c r="AE56" i="6"/>
  <c r="Y56" i="6"/>
  <c r="S56" i="6"/>
  <c r="M56" i="6"/>
  <c r="H56" i="6"/>
  <c r="BT55" i="6"/>
  <c r="BO55" i="6"/>
  <c r="BI55" i="6"/>
  <c r="BC55" i="6"/>
  <c r="AW55" i="6"/>
  <c r="AQ55" i="6"/>
  <c r="AK55" i="6"/>
  <c r="AE55" i="6"/>
  <c r="Y55" i="6"/>
  <c r="S55" i="6"/>
  <c r="M55" i="6"/>
  <c r="H55" i="6"/>
  <c r="BT54" i="6"/>
  <c r="BO54" i="6"/>
  <c r="BI54" i="6"/>
  <c r="BC54" i="6"/>
  <c r="AW54" i="6"/>
  <c r="AQ54" i="6"/>
  <c r="AK54" i="6"/>
  <c r="AE54" i="6"/>
  <c r="Y54" i="6"/>
  <c r="S54" i="6"/>
  <c r="M54" i="6"/>
  <c r="H54" i="6"/>
  <c r="BQ54" i="6" s="1"/>
  <c r="BU54" i="6" s="1"/>
  <c r="BV54" i="6" s="1"/>
  <c r="BT53" i="6"/>
  <c r="BQ53" i="6"/>
  <c r="BO53" i="6"/>
  <c r="BI53" i="6"/>
  <c r="BC53" i="6"/>
  <c r="AW53" i="6"/>
  <c r="AQ53" i="6"/>
  <c r="AK53" i="6"/>
  <c r="AE53" i="6"/>
  <c r="Y53" i="6"/>
  <c r="S53" i="6"/>
  <c r="M53" i="6"/>
  <c r="H53" i="6"/>
  <c r="BT52" i="6"/>
  <c r="BO52" i="6"/>
  <c r="BI52" i="6"/>
  <c r="BC52" i="6"/>
  <c r="AW52" i="6"/>
  <c r="AQ52" i="6"/>
  <c r="BQ52" i="6" s="1"/>
  <c r="BU52" i="6" s="1"/>
  <c r="BV52" i="6" s="1"/>
  <c r="AK52" i="6"/>
  <c r="AE52" i="6"/>
  <c r="Y52" i="6"/>
  <c r="S52" i="6"/>
  <c r="M52" i="6"/>
  <c r="H52" i="6"/>
  <c r="BT51" i="6"/>
  <c r="BO51" i="6"/>
  <c r="BI51" i="6"/>
  <c r="BC51" i="6"/>
  <c r="AW51" i="6"/>
  <c r="AQ51" i="6"/>
  <c r="AK51" i="6"/>
  <c r="AE51" i="6"/>
  <c r="Y51" i="6"/>
  <c r="S51" i="6"/>
  <c r="M51" i="6"/>
  <c r="BQ51" i="6" s="1"/>
  <c r="BU51" i="6" s="1"/>
  <c r="BV51" i="6" s="1"/>
  <c r="H51" i="6"/>
  <c r="BT50" i="6"/>
  <c r="BO50" i="6"/>
  <c r="BI50" i="6"/>
  <c r="BC50" i="6"/>
  <c r="BQ50" i="6" s="1"/>
  <c r="AW50" i="6"/>
  <c r="AQ50" i="6"/>
  <c r="AK50" i="6"/>
  <c r="AE50" i="6"/>
  <c r="Y50" i="6"/>
  <c r="S50" i="6"/>
  <c r="M50" i="6"/>
  <c r="H50" i="6"/>
  <c r="BT49" i="6"/>
  <c r="BO49" i="6"/>
  <c r="BI49" i="6"/>
  <c r="BC49" i="6"/>
  <c r="AW49" i="6"/>
  <c r="AQ49" i="6"/>
  <c r="AK49" i="6"/>
  <c r="AE49" i="6"/>
  <c r="Y49" i="6"/>
  <c r="S49" i="6"/>
  <c r="BQ49" i="6" s="1"/>
  <c r="M49" i="6"/>
  <c r="H49" i="6"/>
  <c r="BT48" i="6"/>
  <c r="BO48" i="6"/>
  <c r="BI48" i="6"/>
  <c r="BC48" i="6"/>
  <c r="AW48" i="6"/>
  <c r="AQ48" i="6"/>
  <c r="AK48" i="6"/>
  <c r="AE48" i="6"/>
  <c r="Y48" i="6"/>
  <c r="S48" i="6"/>
  <c r="M48" i="6"/>
  <c r="H48" i="6"/>
  <c r="BQ48" i="6" s="1"/>
  <c r="BU48" i="6" s="1"/>
  <c r="BV48" i="6" s="1"/>
  <c r="BT47" i="6"/>
  <c r="BO47" i="6"/>
  <c r="BI47" i="6"/>
  <c r="BC47" i="6"/>
  <c r="AW47" i="6"/>
  <c r="AQ47" i="6"/>
  <c r="AK47" i="6"/>
  <c r="AE47" i="6"/>
  <c r="Y47" i="6"/>
  <c r="S47" i="6"/>
  <c r="M47" i="6"/>
  <c r="H47" i="6"/>
  <c r="BT46" i="6"/>
  <c r="BO46" i="6"/>
  <c r="BI46" i="6"/>
  <c r="BC46" i="6"/>
  <c r="AW46" i="6"/>
  <c r="BQ46" i="6" s="1"/>
  <c r="AQ46" i="6"/>
  <c r="AK46" i="6"/>
  <c r="AE46" i="6"/>
  <c r="Y46" i="6"/>
  <c r="S46" i="6"/>
  <c r="M46" i="6"/>
  <c r="H46" i="6"/>
  <c r="BT45" i="6"/>
  <c r="BO45" i="6"/>
  <c r="BQ45" i="6" s="1"/>
  <c r="BI45" i="6"/>
  <c r="BC45" i="6"/>
  <c r="AW45" i="6"/>
  <c r="AQ45" i="6"/>
  <c r="AK45" i="6"/>
  <c r="AE45" i="6"/>
  <c r="Y45" i="6"/>
  <c r="S45" i="6"/>
  <c r="M45" i="6"/>
  <c r="H45" i="6"/>
  <c r="BT44" i="6"/>
  <c r="BO44" i="6"/>
  <c r="BI44" i="6"/>
  <c r="BC44" i="6"/>
  <c r="AW44" i="6"/>
  <c r="AQ44" i="6"/>
  <c r="AK44" i="6"/>
  <c r="AE44" i="6"/>
  <c r="Y44" i="6"/>
  <c r="S44" i="6"/>
  <c r="M44" i="6"/>
  <c r="H44" i="6"/>
  <c r="BQ44" i="6" s="1"/>
  <c r="BU44" i="6" s="1"/>
  <c r="BV44" i="6" s="1"/>
  <c r="BT43" i="6"/>
  <c r="BO43" i="6"/>
  <c r="BI43" i="6"/>
  <c r="BC43" i="6"/>
  <c r="AW43" i="6"/>
  <c r="AQ43" i="6"/>
  <c r="AK43" i="6"/>
  <c r="AE43" i="6"/>
  <c r="Y43" i="6"/>
  <c r="S43" i="6"/>
  <c r="M43" i="6"/>
  <c r="H43" i="6"/>
  <c r="BQ43" i="6" s="1"/>
  <c r="BT42" i="6"/>
  <c r="BO42" i="6"/>
  <c r="BI42" i="6"/>
  <c r="BC42" i="6"/>
  <c r="AW42" i="6"/>
  <c r="AQ42" i="6"/>
  <c r="AK42" i="6"/>
  <c r="AE42" i="6"/>
  <c r="Y42" i="6"/>
  <c r="S42" i="6"/>
  <c r="M42" i="6"/>
  <c r="H42" i="6"/>
  <c r="BT41" i="6"/>
  <c r="BO41" i="6"/>
  <c r="BI41" i="6"/>
  <c r="BC41" i="6"/>
  <c r="AW41" i="6"/>
  <c r="AQ41" i="6"/>
  <c r="AK41" i="6"/>
  <c r="AE41" i="6"/>
  <c r="Y41" i="6"/>
  <c r="S41" i="6"/>
  <c r="M41" i="6"/>
  <c r="H41" i="6"/>
  <c r="BQ41" i="6" s="1"/>
  <c r="BT40" i="6"/>
  <c r="BO40" i="6"/>
  <c r="BI40" i="6"/>
  <c r="BC40" i="6"/>
  <c r="AW40" i="6"/>
  <c r="AQ40" i="6"/>
  <c r="AK40" i="6"/>
  <c r="AE40" i="6"/>
  <c r="Y40" i="6"/>
  <c r="S40" i="6"/>
  <c r="M40" i="6"/>
  <c r="BQ40" i="6" s="1"/>
  <c r="BU40" i="6" s="1"/>
  <c r="BV40" i="6" s="1"/>
  <c r="H40" i="6"/>
  <c r="BT39" i="6"/>
  <c r="BO39" i="6"/>
  <c r="BI39" i="6"/>
  <c r="BC39" i="6"/>
  <c r="AW39" i="6"/>
  <c r="AQ39" i="6"/>
  <c r="AK39" i="6"/>
  <c r="AE39" i="6"/>
  <c r="Y39" i="6"/>
  <c r="BQ39" i="6" s="1"/>
  <c r="BU39" i="6" s="1"/>
  <c r="BV39" i="6" s="1"/>
  <c r="S39" i="6"/>
  <c r="M39" i="6"/>
  <c r="H39" i="6"/>
  <c r="BT38" i="6"/>
  <c r="BO38" i="6"/>
  <c r="BI38" i="6"/>
  <c r="BC38" i="6"/>
  <c r="AW38" i="6"/>
  <c r="AQ38" i="6"/>
  <c r="AK38" i="6"/>
  <c r="AE38" i="6"/>
  <c r="Y38" i="6"/>
  <c r="S38" i="6"/>
  <c r="M38" i="6"/>
  <c r="H38" i="6"/>
  <c r="BT37" i="6"/>
  <c r="BO37" i="6"/>
  <c r="BI37" i="6"/>
  <c r="BC37" i="6"/>
  <c r="AW37" i="6"/>
  <c r="AQ37" i="6"/>
  <c r="AK37" i="6"/>
  <c r="AE37" i="6"/>
  <c r="Y37" i="6"/>
  <c r="S37" i="6"/>
  <c r="M37" i="6"/>
  <c r="H37" i="6"/>
  <c r="BT36" i="6"/>
  <c r="BQ36" i="6"/>
  <c r="BO36" i="6"/>
  <c r="BI36" i="6"/>
  <c r="BC36" i="6"/>
  <c r="AW36" i="6"/>
  <c r="AQ36" i="6"/>
  <c r="AK36" i="6"/>
  <c r="AE36" i="6"/>
  <c r="Y36" i="6"/>
  <c r="S36" i="6"/>
  <c r="M36" i="6"/>
  <c r="H36" i="6"/>
  <c r="BT35" i="6"/>
  <c r="BO35" i="6"/>
  <c r="BI35" i="6"/>
  <c r="BC35" i="6"/>
  <c r="AW35" i="6"/>
  <c r="AQ35" i="6"/>
  <c r="AK35" i="6"/>
  <c r="AE35" i="6"/>
  <c r="Y35" i="6"/>
  <c r="S35" i="6"/>
  <c r="M35" i="6"/>
  <c r="H35" i="6"/>
  <c r="BT34" i="6"/>
  <c r="BO34" i="6"/>
  <c r="BI34" i="6"/>
  <c r="BC34" i="6"/>
  <c r="AW34" i="6"/>
  <c r="AQ34" i="6"/>
  <c r="AK34" i="6"/>
  <c r="AE34" i="6"/>
  <c r="Y34" i="6"/>
  <c r="S34" i="6"/>
  <c r="M34" i="6"/>
  <c r="H34" i="6"/>
  <c r="BT33" i="6"/>
  <c r="BO33" i="6"/>
  <c r="BI33" i="6"/>
  <c r="BC33" i="6"/>
  <c r="AW33" i="6"/>
  <c r="AQ33" i="6"/>
  <c r="AK33" i="6"/>
  <c r="AE33" i="6"/>
  <c r="Y33" i="6"/>
  <c r="S33" i="6"/>
  <c r="BQ33" i="6" s="1"/>
  <c r="M33" i="6"/>
  <c r="H33" i="6"/>
  <c r="BT32" i="6"/>
  <c r="BO32" i="6"/>
  <c r="BI32" i="6"/>
  <c r="BC32" i="6"/>
  <c r="AW32" i="6"/>
  <c r="AQ32" i="6"/>
  <c r="AK32" i="6"/>
  <c r="AE32" i="6"/>
  <c r="Y32" i="6"/>
  <c r="S32" i="6"/>
  <c r="M32" i="6"/>
  <c r="H32" i="6"/>
  <c r="BQ32" i="6" s="1"/>
  <c r="BU32" i="6" s="1"/>
  <c r="BV32" i="6" s="1"/>
  <c r="BT31" i="6"/>
  <c r="BO31" i="6"/>
  <c r="BI31" i="6"/>
  <c r="BC31" i="6"/>
  <c r="AW31" i="6"/>
  <c r="AQ31" i="6"/>
  <c r="AK31" i="6"/>
  <c r="AE31" i="6"/>
  <c r="Y31" i="6"/>
  <c r="S31" i="6"/>
  <c r="M31" i="6"/>
  <c r="H31" i="6"/>
  <c r="BQ31" i="6" s="1"/>
  <c r="BU31" i="6" s="1"/>
  <c r="BV31" i="6" s="1"/>
  <c r="BT30" i="6"/>
  <c r="BO30" i="6"/>
  <c r="BI30" i="6"/>
  <c r="BC30" i="6"/>
  <c r="AW30" i="6"/>
  <c r="AQ30" i="6"/>
  <c r="AK30" i="6"/>
  <c r="AE30" i="6"/>
  <c r="Y30" i="6"/>
  <c r="S30" i="6"/>
  <c r="M30" i="6"/>
  <c r="H30" i="6"/>
  <c r="BT29" i="6"/>
  <c r="BO29" i="6"/>
  <c r="BI29" i="6"/>
  <c r="BC29" i="6"/>
  <c r="AW29" i="6"/>
  <c r="AQ29" i="6"/>
  <c r="AK29" i="6"/>
  <c r="AE29" i="6"/>
  <c r="Y29" i="6"/>
  <c r="S29" i="6"/>
  <c r="M29" i="6"/>
  <c r="H29" i="6"/>
  <c r="BT28" i="6"/>
  <c r="BO28" i="6"/>
  <c r="BI28" i="6"/>
  <c r="BC28" i="6"/>
  <c r="AW28" i="6"/>
  <c r="AQ28" i="6"/>
  <c r="AK28" i="6"/>
  <c r="AE28" i="6"/>
  <c r="Y28" i="6"/>
  <c r="S28" i="6"/>
  <c r="M28" i="6"/>
  <c r="H28" i="6"/>
  <c r="BQ28" i="6" s="1"/>
  <c r="BT27" i="6"/>
  <c r="BQ27" i="6"/>
  <c r="BU27" i="6" s="1"/>
  <c r="BV27" i="6" s="1"/>
  <c r="BO27" i="6"/>
  <c r="BI27" i="6"/>
  <c r="BC27" i="6"/>
  <c r="AW27" i="6"/>
  <c r="AQ27" i="6"/>
  <c r="AK27" i="6"/>
  <c r="AE27" i="6"/>
  <c r="Y27" i="6"/>
  <c r="S27" i="6"/>
  <c r="M27" i="6"/>
  <c r="H27" i="6"/>
  <c r="BT26" i="6"/>
  <c r="BO26" i="6"/>
  <c r="BI26" i="6"/>
  <c r="BC26" i="6"/>
  <c r="AW26" i="6"/>
  <c r="AQ26" i="6"/>
  <c r="BQ26" i="6" s="1"/>
  <c r="BU26" i="6" s="1"/>
  <c r="BV26" i="6" s="1"/>
  <c r="AK26" i="6"/>
  <c r="AE26" i="6"/>
  <c r="Y26" i="6"/>
  <c r="S26" i="6"/>
  <c r="M26" i="6"/>
  <c r="H26" i="6"/>
  <c r="BT25" i="6"/>
  <c r="BO25" i="6"/>
  <c r="BI25" i="6"/>
  <c r="BC25" i="6"/>
  <c r="AW25" i="6"/>
  <c r="AQ25" i="6"/>
  <c r="AK25" i="6"/>
  <c r="AE25" i="6"/>
  <c r="Y25" i="6"/>
  <c r="S25" i="6"/>
  <c r="M25" i="6"/>
  <c r="H25" i="6"/>
  <c r="BT24" i="6"/>
  <c r="BO24" i="6"/>
  <c r="BI24" i="6"/>
  <c r="BC24" i="6"/>
  <c r="BQ24" i="6" s="1"/>
  <c r="AW24" i="6"/>
  <c r="AQ24" i="6"/>
  <c r="AK24" i="6"/>
  <c r="AE24" i="6"/>
  <c r="Y24" i="6"/>
  <c r="S24" i="6"/>
  <c r="M24" i="6"/>
  <c r="H24" i="6"/>
  <c r="BT23" i="6"/>
  <c r="BU23" i="6" s="1"/>
  <c r="BV23" i="6" s="1"/>
  <c r="BQ23" i="6"/>
  <c r="BO23" i="6"/>
  <c r="BI23" i="6"/>
  <c r="BC23" i="6"/>
  <c r="AW23" i="6"/>
  <c r="AQ23" i="6"/>
  <c r="AK23" i="6"/>
  <c r="AE23" i="6"/>
  <c r="Y23" i="6"/>
  <c r="S23" i="6"/>
  <c r="M23" i="6"/>
  <c r="H23" i="6"/>
  <c r="BT22" i="6"/>
  <c r="BO22" i="6"/>
  <c r="BI22" i="6"/>
  <c r="BC22" i="6"/>
  <c r="AW22" i="6"/>
  <c r="AQ22" i="6"/>
  <c r="AK22" i="6"/>
  <c r="AE22" i="6"/>
  <c r="Y22" i="6"/>
  <c r="S22" i="6"/>
  <c r="M22" i="6"/>
  <c r="H22" i="6"/>
  <c r="BT21" i="6"/>
  <c r="BO21" i="6"/>
  <c r="BI21" i="6"/>
  <c r="BC21" i="6"/>
  <c r="AW21" i="6"/>
  <c r="AQ21" i="6"/>
  <c r="AK21" i="6"/>
  <c r="AE21" i="6"/>
  <c r="Y21" i="6"/>
  <c r="S21" i="6"/>
  <c r="M21" i="6"/>
  <c r="H21" i="6"/>
  <c r="BT20" i="6"/>
  <c r="BO20" i="6"/>
  <c r="BI20" i="6"/>
  <c r="BC20" i="6"/>
  <c r="AW20" i="6"/>
  <c r="AQ20" i="6"/>
  <c r="AK20" i="6"/>
  <c r="AE20" i="6"/>
  <c r="Y20" i="6"/>
  <c r="S20" i="6"/>
  <c r="M20" i="6"/>
  <c r="H20" i="6"/>
  <c r="BT19" i="6"/>
  <c r="BO19" i="6"/>
  <c r="BI19" i="6"/>
  <c r="BC19" i="6"/>
  <c r="AW19" i="6"/>
  <c r="AQ19" i="6"/>
  <c r="AK19" i="6"/>
  <c r="AE19" i="6"/>
  <c r="Y19" i="6"/>
  <c r="S19" i="6"/>
  <c r="M19" i="6"/>
  <c r="H19" i="6"/>
  <c r="BQ19" i="6" s="1"/>
  <c r="BT18" i="6"/>
  <c r="BU18" i="6" s="1"/>
  <c r="BV18" i="6" s="1"/>
  <c r="BO18" i="6"/>
  <c r="BI18" i="6"/>
  <c r="BC18" i="6"/>
  <c r="AW18" i="6"/>
  <c r="AQ18" i="6"/>
  <c r="AK18" i="6"/>
  <c r="AE18" i="6"/>
  <c r="Y18" i="6"/>
  <c r="S18" i="6"/>
  <c r="M18" i="6"/>
  <c r="H18" i="6"/>
  <c r="BQ18" i="6" s="1"/>
  <c r="BT17" i="6"/>
  <c r="BO17" i="6"/>
  <c r="BI17" i="6"/>
  <c r="BC17" i="6"/>
  <c r="AW17" i="6"/>
  <c r="AQ17" i="6"/>
  <c r="BQ17" i="6" s="1"/>
  <c r="AK17" i="6"/>
  <c r="AE17" i="6"/>
  <c r="Y17" i="6"/>
  <c r="S17" i="6"/>
  <c r="M17" i="6"/>
  <c r="H17" i="6"/>
  <c r="BT16" i="6"/>
  <c r="BO16" i="6"/>
  <c r="BI16" i="6"/>
  <c r="BC16" i="6"/>
  <c r="AW16" i="6"/>
  <c r="AQ16" i="6"/>
  <c r="AK16" i="6"/>
  <c r="AE16" i="6"/>
  <c r="Y16" i="6"/>
  <c r="S16" i="6"/>
  <c r="M16" i="6"/>
  <c r="H16" i="6"/>
  <c r="BT15" i="6"/>
  <c r="BQ15" i="6"/>
  <c r="BT56" i="5"/>
  <c r="BO56" i="5"/>
  <c r="BI56" i="5"/>
  <c r="BC56" i="5"/>
  <c r="AW56" i="5"/>
  <c r="AQ56" i="5"/>
  <c r="AK56" i="5"/>
  <c r="AE56" i="5"/>
  <c r="Y56" i="5"/>
  <c r="S56" i="5"/>
  <c r="M56" i="5"/>
  <c r="H56" i="5"/>
  <c r="BT55" i="5"/>
  <c r="BO55" i="5"/>
  <c r="BI55" i="5"/>
  <c r="BC55" i="5"/>
  <c r="AW55" i="5"/>
  <c r="AQ55" i="5"/>
  <c r="AK55" i="5"/>
  <c r="AE55" i="5"/>
  <c r="Y55" i="5"/>
  <c r="S55" i="5"/>
  <c r="M55" i="5"/>
  <c r="H55" i="5"/>
  <c r="BQ55" i="5" s="1"/>
  <c r="BU55" i="5" s="1"/>
  <c r="BV55" i="5" s="1"/>
  <c r="BT54" i="5"/>
  <c r="BO54" i="5"/>
  <c r="BI54" i="5"/>
  <c r="BC54" i="5"/>
  <c r="AW54" i="5"/>
  <c r="AQ54" i="5"/>
  <c r="AK54" i="5"/>
  <c r="AE54" i="5"/>
  <c r="Y54" i="5"/>
  <c r="S54" i="5"/>
  <c r="M54" i="5"/>
  <c r="H54" i="5"/>
  <c r="BT53" i="5"/>
  <c r="BO53" i="5"/>
  <c r="BI53" i="5"/>
  <c r="BC53" i="5"/>
  <c r="AW53" i="5"/>
  <c r="AQ53" i="5"/>
  <c r="AK53" i="5"/>
  <c r="AE53" i="5"/>
  <c r="BQ53" i="5" s="1"/>
  <c r="Y53" i="5"/>
  <c r="S53" i="5"/>
  <c r="M53" i="5"/>
  <c r="H53" i="5"/>
  <c r="BT52" i="5"/>
  <c r="BO52" i="5"/>
  <c r="BI52" i="5"/>
  <c r="BC52" i="5"/>
  <c r="AW52" i="5"/>
  <c r="AQ52" i="5"/>
  <c r="AK52" i="5"/>
  <c r="AE52" i="5"/>
  <c r="Y52" i="5"/>
  <c r="S52" i="5"/>
  <c r="M52" i="5"/>
  <c r="H52" i="5"/>
  <c r="BT51" i="5"/>
  <c r="BU51" i="5" s="1"/>
  <c r="BV51" i="5" s="1"/>
  <c r="BO51" i="5"/>
  <c r="BI51" i="5"/>
  <c r="BC51" i="5"/>
  <c r="AW51" i="5"/>
  <c r="AQ51" i="5"/>
  <c r="AK51" i="5"/>
  <c r="AE51" i="5"/>
  <c r="Y51" i="5"/>
  <c r="S51" i="5"/>
  <c r="M51" i="5"/>
  <c r="H51" i="5"/>
  <c r="BQ51" i="5" s="1"/>
  <c r="BT50" i="5"/>
  <c r="BO50" i="5"/>
  <c r="BI50" i="5"/>
  <c r="BC50" i="5"/>
  <c r="AW50" i="5"/>
  <c r="AQ50" i="5"/>
  <c r="AK50" i="5"/>
  <c r="AE50" i="5"/>
  <c r="Y50" i="5"/>
  <c r="S50" i="5"/>
  <c r="BQ50" i="5" s="1"/>
  <c r="BU50" i="5" s="1"/>
  <c r="BV50" i="5" s="1"/>
  <c r="M50" i="5"/>
  <c r="H50" i="5"/>
  <c r="BT49" i="5"/>
  <c r="BO49" i="5"/>
  <c r="BI49" i="5"/>
  <c r="BC49" i="5"/>
  <c r="AW49" i="5"/>
  <c r="AQ49" i="5"/>
  <c r="AK49" i="5"/>
  <c r="AE49" i="5"/>
  <c r="Y49" i="5"/>
  <c r="S49" i="5"/>
  <c r="M49" i="5"/>
  <c r="H49" i="5"/>
  <c r="BT48" i="5"/>
  <c r="BO48" i="5"/>
  <c r="BI48" i="5"/>
  <c r="BC48" i="5"/>
  <c r="AW48" i="5"/>
  <c r="AQ48" i="5"/>
  <c r="AK48" i="5"/>
  <c r="AE48" i="5"/>
  <c r="Y48" i="5"/>
  <c r="S48" i="5"/>
  <c r="M48" i="5"/>
  <c r="H48" i="5"/>
  <c r="BT47" i="5"/>
  <c r="BO47" i="5"/>
  <c r="BI47" i="5"/>
  <c r="BC47" i="5"/>
  <c r="AW47" i="5"/>
  <c r="AQ47" i="5"/>
  <c r="BQ47" i="5" s="1"/>
  <c r="BU47" i="5" s="1"/>
  <c r="BV47" i="5" s="1"/>
  <c r="AK47" i="5"/>
  <c r="AE47" i="5"/>
  <c r="Y47" i="5"/>
  <c r="S47" i="5"/>
  <c r="M47" i="5"/>
  <c r="H47" i="5"/>
  <c r="BT46" i="5"/>
  <c r="BO46" i="5"/>
  <c r="BI46" i="5"/>
  <c r="BC46" i="5"/>
  <c r="AW46" i="5"/>
  <c r="AQ46" i="5"/>
  <c r="AK46" i="5"/>
  <c r="AE46" i="5"/>
  <c r="Y46" i="5"/>
  <c r="S46" i="5"/>
  <c r="M46" i="5"/>
  <c r="H46" i="5"/>
  <c r="BT45" i="5"/>
  <c r="BO45" i="5"/>
  <c r="BI45" i="5"/>
  <c r="BC45" i="5"/>
  <c r="AW45" i="5"/>
  <c r="AQ45" i="5"/>
  <c r="AK45" i="5"/>
  <c r="AE45" i="5"/>
  <c r="Y45" i="5"/>
  <c r="S45" i="5"/>
  <c r="M45" i="5"/>
  <c r="H45" i="5"/>
  <c r="BT44" i="5"/>
  <c r="BO44" i="5"/>
  <c r="BI44" i="5"/>
  <c r="BC44" i="5"/>
  <c r="AW44" i="5"/>
  <c r="AQ44" i="5"/>
  <c r="AK44" i="5"/>
  <c r="AE44" i="5"/>
  <c r="Y44" i="5"/>
  <c r="S44" i="5"/>
  <c r="M44" i="5"/>
  <c r="H44" i="5"/>
  <c r="BT43" i="5"/>
  <c r="BO43" i="5"/>
  <c r="BI43" i="5"/>
  <c r="BC43" i="5"/>
  <c r="AW43" i="5"/>
  <c r="AQ43" i="5"/>
  <c r="AK43" i="5"/>
  <c r="AE43" i="5"/>
  <c r="Y43" i="5"/>
  <c r="S43" i="5"/>
  <c r="M43" i="5"/>
  <c r="H43" i="5"/>
  <c r="BT42" i="5"/>
  <c r="BQ42" i="5"/>
  <c r="BO42" i="5"/>
  <c r="BI42" i="5"/>
  <c r="BC42" i="5"/>
  <c r="AW42" i="5"/>
  <c r="AQ42" i="5"/>
  <c r="AK42" i="5"/>
  <c r="AE42" i="5"/>
  <c r="Y42" i="5"/>
  <c r="S42" i="5"/>
  <c r="M42" i="5"/>
  <c r="H42" i="5"/>
  <c r="BT41" i="5"/>
  <c r="BO41" i="5"/>
  <c r="BI41" i="5"/>
  <c r="BC41" i="5"/>
  <c r="AW41" i="5"/>
  <c r="AQ41" i="5"/>
  <c r="AK41" i="5"/>
  <c r="AE41" i="5"/>
  <c r="Y41" i="5"/>
  <c r="S41" i="5"/>
  <c r="M41" i="5"/>
  <c r="H41" i="5"/>
  <c r="BT40" i="5"/>
  <c r="BO40" i="5"/>
  <c r="BI40" i="5"/>
  <c r="BC40" i="5"/>
  <c r="AW40" i="5"/>
  <c r="AQ40" i="5"/>
  <c r="AK40" i="5"/>
  <c r="AE40" i="5"/>
  <c r="Y40" i="5"/>
  <c r="S40" i="5"/>
  <c r="M40" i="5"/>
  <c r="H40" i="5"/>
  <c r="BT39" i="5"/>
  <c r="BO39" i="5"/>
  <c r="BI39" i="5"/>
  <c r="BC39" i="5"/>
  <c r="AW39" i="5"/>
  <c r="AQ39" i="5"/>
  <c r="AK39" i="5"/>
  <c r="AE39" i="5"/>
  <c r="Y39" i="5"/>
  <c r="S39" i="5"/>
  <c r="M39" i="5"/>
  <c r="H39" i="5"/>
  <c r="BT38" i="5"/>
  <c r="BO38" i="5"/>
  <c r="BI38" i="5"/>
  <c r="BC38" i="5"/>
  <c r="AW38" i="5"/>
  <c r="AQ38" i="5"/>
  <c r="AK38" i="5"/>
  <c r="AE38" i="5"/>
  <c r="Y38" i="5"/>
  <c r="S38" i="5"/>
  <c r="M38" i="5"/>
  <c r="H38" i="5"/>
  <c r="BQ38" i="5" s="1"/>
  <c r="BT37" i="5"/>
  <c r="BO37" i="5"/>
  <c r="BI37" i="5"/>
  <c r="BC37" i="5"/>
  <c r="AW37" i="5"/>
  <c r="AQ37" i="5"/>
  <c r="AK37" i="5"/>
  <c r="AE37" i="5"/>
  <c r="Y37" i="5"/>
  <c r="S37" i="5"/>
  <c r="M37" i="5"/>
  <c r="H37" i="5"/>
  <c r="BQ37" i="5" s="1"/>
  <c r="BT36" i="5"/>
  <c r="BO36" i="5"/>
  <c r="BI36" i="5"/>
  <c r="BC36" i="5"/>
  <c r="AW36" i="5"/>
  <c r="AQ36" i="5"/>
  <c r="AK36" i="5"/>
  <c r="AE36" i="5"/>
  <c r="Y36" i="5"/>
  <c r="S36" i="5"/>
  <c r="M36" i="5"/>
  <c r="H36" i="5"/>
  <c r="BT35" i="5"/>
  <c r="BO35" i="5"/>
  <c r="BI35" i="5"/>
  <c r="BC35" i="5"/>
  <c r="AW35" i="5"/>
  <c r="AQ35" i="5"/>
  <c r="AK35" i="5"/>
  <c r="AE35" i="5"/>
  <c r="Y35" i="5"/>
  <c r="S35" i="5"/>
  <c r="M35" i="5"/>
  <c r="H35" i="5"/>
  <c r="BT34" i="5"/>
  <c r="BO34" i="5"/>
  <c r="BI34" i="5"/>
  <c r="BC34" i="5"/>
  <c r="AW34" i="5"/>
  <c r="AQ34" i="5"/>
  <c r="AK34" i="5"/>
  <c r="AE34" i="5"/>
  <c r="Y34" i="5"/>
  <c r="S34" i="5"/>
  <c r="M34" i="5"/>
  <c r="H34" i="5"/>
  <c r="BT33" i="5"/>
  <c r="BO33" i="5"/>
  <c r="BI33" i="5"/>
  <c r="BC33" i="5"/>
  <c r="AW33" i="5"/>
  <c r="AQ33" i="5"/>
  <c r="AK33" i="5"/>
  <c r="AE33" i="5"/>
  <c r="Y33" i="5"/>
  <c r="S33" i="5"/>
  <c r="M33" i="5"/>
  <c r="H33" i="5"/>
  <c r="BQ33" i="5" s="1"/>
  <c r="BT32" i="5"/>
  <c r="BU32" i="5" s="1"/>
  <c r="BV32" i="5" s="1"/>
  <c r="BO32" i="5"/>
  <c r="BI32" i="5"/>
  <c r="BC32" i="5"/>
  <c r="AW32" i="5"/>
  <c r="AQ32" i="5"/>
  <c r="AK32" i="5"/>
  <c r="AE32" i="5"/>
  <c r="Y32" i="5"/>
  <c r="S32" i="5"/>
  <c r="M32" i="5"/>
  <c r="H32" i="5"/>
  <c r="BQ32" i="5" s="1"/>
  <c r="BT31" i="5"/>
  <c r="BO31" i="5"/>
  <c r="BI31" i="5"/>
  <c r="BC31" i="5"/>
  <c r="AW31" i="5"/>
  <c r="AQ31" i="5"/>
  <c r="AK31" i="5"/>
  <c r="AE31" i="5"/>
  <c r="Y31" i="5"/>
  <c r="S31" i="5"/>
  <c r="M31" i="5"/>
  <c r="H31" i="5"/>
  <c r="BQ31" i="5" s="1"/>
  <c r="BU31" i="5" s="1"/>
  <c r="BV31" i="5" s="1"/>
  <c r="BT30" i="5"/>
  <c r="BO30" i="5"/>
  <c r="BI30" i="5"/>
  <c r="BC30" i="5"/>
  <c r="AW30" i="5"/>
  <c r="AQ30" i="5"/>
  <c r="AK30" i="5"/>
  <c r="AE30" i="5"/>
  <c r="Y30" i="5"/>
  <c r="S30" i="5"/>
  <c r="M30" i="5"/>
  <c r="H30" i="5"/>
  <c r="BT29" i="5"/>
  <c r="BQ29" i="5"/>
  <c r="BO29" i="5"/>
  <c r="BI29" i="5"/>
  <c r="BC29" i="5"/>
  <c r="AW29" i="5"/>
  <c r="AQ29" i="5"/>
  <c r="AK29" i="5"/>
  <c r="AE29" i="5"/>
  <c r="Y29" i="5"/>
  <c r="S29" i="5"/>
  <c r="M29" i="5"/>
  <c r="H29" i="5"/>
  <c r="BT28" i="5"/>
  <c r="BO28" i="5"/>
  <c r="BI28" i="5"/>
  <c r="BC28" i="5"/>
  <c r="AW28" i="5"/>
  <c r="AQ28" i="5"/>
  <c r="AK28" i="5"/>
  <c r="AE28" i="5"/>
  <c r="Y28" i="5"/>
  <c r="S28" i="5"/>
  <c r="M28" i="5"/>
  <c r="H28" i="5"/>
  <c r="BT27" i="5"/>
  <c r="BO27" i="5"/>
  <c r="BI27" i="5"/>
  <c r="BC27" i="5"/>
  <c r="AW27" i="5"/>
  <c r="AQ27" i="5"/>
  <c r="AK27" i="5"/>
  <c r="AE27" i="5"/>
  <c r="Y27" i="5"/>
  <c r="S27" i="5"/>
  <c r="M27" i="5"/>
  <c r="H27" i="5"/>
  <c r="BQ27" i="5" s="1"/>
  <c r="BT26" i="5"/>
  <c r="BO26" i="5"/>
  <c r="BI26" i="5"/>
  <c r="BC26" i="5"/>
  <c r="AW26" i="5"/>
  <c r="AQ26" i="5"/>
  <c r="AK26" i="5"/>
  <c r="AE26" i="5"/>
  <c r="Y26" i="5"/>
  <c r="S26" i="5"/>
  <c r="BQ26" i="5" s="1"/>
  <c r="BU26" i="5" s="1"/>
  <c r="BV26" i="5" s="1"/>
  <c r="M26" i="5"/>
  <c r="H26" i="5"/>
  <c r="BT25" i="5"/>
  <c r="BO25" i="5"/>
  <c r="BI25" i="5"/>
  <c r="BC25" i="5"/>
  <c r="AW25" i="5"/>
  <c r="AQ25" i="5"/>
  <c r="AK25" i="5"/>
  <c r="AE25" i="5"/>
  <c r="Y25" i="5"/>
  <c r="S25" i="5"/>
  <c r="M25" i="5"/>
  <c r="H25" i="5"/>
  <c r="BT24" i="5"/>
  <c r="BO24" i="5"/>
  <c r="BI24" i="5"/>
  <c r="BC24" i="5"/>
  <c r="AW24" i="5"/>
  <c r="AQ24" i="5"/>
  <c r="AK24" i="5"/>
  <c r="AE24" i="5"/>
  <c r="Y24" i="5"/>
  <c r="S24" i="5"/>
  <c r="M24" i="5"/>
  <c r="H24" i="5"/>
  <c r="BT23" i="5"/>
  <c r="BQ23" i="5"/>
  <c r="BO23" i="5"/>
  <c r="BI23" i="5"/>
  <c r="BC23" i="5"/>
  <c r="AW23" i="5"/>
  <c r="AQ23" i="5"/>
  <c r="AK23" i="5"/>
  <c r="AE23" i="5"/>
  <c r="Y23" i="5"/>
  <c r="S23" i="5"/>
  <c r="M23" i="5"/>
  <c r="H23" i="5"/>
  <c r="BT22" i="5"/>
  <c r="BO22" i="5"/>
  <c r="BI22" i="5"/>
  <c r="BC22" i="5"/>
  <c r="AW22" i="5"/>
  <c r="AQ22" i="5"/>
  <c r="AK22" i="5"/>
  <c r="AE22" i="5"/>
  <c r="Y22" i="5"/>
  <c r="S22" i="5"/>
  <c r="M22" i="5"/>
  <c r="H22" i="5"/>
  <c r="BT21" i="5"/>
  <c r="BO21" i="5"/>
  <c r="BI21" i="5"/>
  <c r="BC21" i="5"/>
  <c r="AW21" i="5"/>
  <c r="AQ21" i="5"/>
  <c r="AK21" i="5"/>
  <c r="AE21" i="5"/>
  <c r="Y21" i="5"/>
  <c r="S21" i="5"/>
  <c r="M21" i="5"/>
  <c r="H21" i="5"/>
  <c r="BT20" i="5"/>
  <c r="BO20" i="5"/>
  <c r="BI20" i="5"/>
  <c r="BC20" i="5"/>
  <c r="AW20" i="5"/>
  <c r="AQ20" i="5"/>
  <c r="AK20" i="5"/>
  <c r="AE20" i="5"/>
  <c r="Y20" i="5"/>
  <c r="S20" i="5"/>
  <c r="M20" i="5"/>
  <c r="H20" i="5"/>
  <c r="BT19" i="5"/>
  <c r="BO19" i="5"/>
  <c r="BI19" i="5"/>
  <c r="BC19" i="5"/>
  <c r="BQ19" i="5" s="1"/>
  <c r="BU19" i="5" s="1"/>
  <c r="BV19" i="5" s="1"/>
  <c r="AW19" i="5"/>
  <c r="AQ19" i="5"/>
  <c r="AK19" i="5"/>
  <c r="AE19" i="5"/>
  <c r="Y19" i="5"/>
  <c r="S19" i="5"/>
  <c r="M19" i="5"/>
  <c r="H19" i="5"/>
  <c r="BT18" i="5"/>
  <c r="BU18" i="5" s="1"/>
  <c r="BV18" i="5" s="1"/>
  <c r="BQ18" i="5"/>
  <c r="BO18" i="5"/>
  <c r="BI18" i="5"/>
  <c r="BC18" i="5"/>
  <c r="AW18" i="5"/>
  <c r="AQ18" i="5"/>
  <c r="AK18" i="5"/>
  <c r="AE18" i="5"/>
  <c r="Y18" i="5"/>
  <c r="S18" i="5"/>
  <c r="M18" i="5"/>
  <c r="H18" i="5"/>
  <c r="BT17" i="5"/>
  <c r="BO17" i="5"/>
  <c r="BI17" i="5"/>
  <c r="BC17" i="5"/>
  <c r="AW17" i="5"/>
  <c r="AQ17" i="5"/>
  <c r="AK17" i="5"/>
  <c r="AE17" i="5"/>
  <c r="Y17" i="5"/>
  <c r="S17" i="5"/>
  <c r="M17" i="5"/>
  <c r="H17" i="5"/>
  <c r="BT16" i="5"/>
  <c r="BO16" i="5"/>
  <c r="BI16" i="5"/>
  <c r="BC16" i="5"/>
  <c r="AW16" i="5"/>
  <c r="AQ16" i="5"/>
  <c r="AK16" i="5"/>
  <c r="AE16" i="5"/>
  <c r="Y16" i="5"/>
  <c r="S16" i="5"/>
  <c r="M16" i="5"/>
  <c r="H16" i="5"/>
  <c r="BU15" i="5"/>
  <c r="BV15" i="5" s="1"/>
  <c r="BT15" i="5"/>
  <c r="BQ15" i="5"/>
  <c r="BT57" i="4"/>
  <c r="BO57" i="4"/>
  <c r="BI57" i="4"/>
  <c r="BC57" i="4"/>
  <c r="AW57" i="4"/>
  <c r="AQ57" i="4"/>
  <c r="AK57" i="4"/>
  <c r="AE57" i="4"/>
  <c r="Y57" i="4"/>
  <c r="S57" i="4"/>
  <c r="M57" i="4"/>
  <c r="H57" i="4"/>
  <c r="BT56" i="4"/>
  <c r="BO56" i="4"/>
  <c r="BI56" i="4"/>
  <c r="BC56" i="4"/>
  <c r="AW56" i="4"/>
  <c r="AQ56" i="4"/>
  <c r="AK56" i="4"/>
  <c r="AE56" i="4"/>
  <c r="Y56" i="4"/>
  <c r="S56" i="4"/>
  <c r="M56" i="4"/>
  <c r="H56" i="4"/>
  <c r="BT55" i="4"/>
  <c r="BO55" i="4"/>
  <c r="BI55" i="4"/>
  <c r="BC55" i="4"/>
  <c r="AW55" i="4"/>
  <c r="AQ55" i="4"/>
  <c r="AK55" i="4"/>
  <c r="AE55" i="4"/>
  <c r="Y55" i="4"/>
  <c r="S55" i="4"/>
  <c r="M55" i="4"/>
  <c r="H55" i="4"/>
  <c r="BQ55" i="4" s="1"/>
  <c r="BT54" i="4"/>
  <c r="BO54" i="4"/>
  <c r="BI54" i="4"/>
  <c r="BC54" i="4"/>
  <c r="AW54" i="4"/>
  <c r="AQ54" i="4"/>
  <c r="AK54" i="4"/>
  <c r="AE54" i="4"/>
  <c r="Y54" i="4"/>
  <c r="S54" i="4"/>
  <c r="M54" i="4"/>
  <c r="H54" i="4"/>
  <c r="BT53" i="4"/>
  <c r="BO53" i="4"/>
  <c r="BI53" i="4"/>
  <c r="BC53" i="4"/>
  <c r="AW53" i="4"/>
  <c r="AQ53" i="4"/>
  <c r="AK53" i="4"/>
  <c r="AE53" i="4"/>
  <c r="Y53" i="4"/>
  <c r="S53" i="4"/>
  <c r="M53" i="4"/>
  <c r="H53" i="4"/>
  <c r="BQ53" i="4" s="1"/>
  <c r="BU53" i="4" s="1"/>
  <c r="BV53" i="4" s="1"/>
  <c r="BT52" i="4"/>
  <c r="BO52" i="4"/>
  <c r="BI52" i="4"/>
  <c r="BC52" i="4"/>
  <c r="AW52" i="4"/>
  <c r="AQ52" i="4"/>
  <c r="AK52" i="4"/>
  <c r="AE52" i="4"/>
  <c r="Y52" i="4"/>
  <c r="S52" i="4"/>
  <c r="M52" i="4"/>
  <c r="H52" i="4"/>
  <c r="BT51" i="4"/>
  <c r="BQ51" i="4"/>
  <c r="BO51" i="4"/>
  <c r="BI51" i="4"/>
  <c r="BC51" i="4"/>
  <c r="AW51" i="4"/>
  <c r="AQ51" i="4"/>
  <c r="AK51" i="4"/>
  <c r="AE51" i="4"/>
  <c r="Y51" i="4"/>
  <c r="S51" i="4"/>
  <c r="M51" i="4"/>
  <c r="H51" i="4"/>
  <c r="BT50" i="4"/>
  <c r="BO50" i="4"/>
  <c r="BI50" i="4"/>
  <c r="BC50" i="4"/>
  <c r="AW50" i="4"/>
  <c r="AQ50" i="4"/>
  <c r="AK50" i="4"/>
  <c r="AE50" i="4"/>
  <c r="Y50" i="4"/>
  <c r="S50" i="4"/>
  <c r="M50" i="4"/>
  <c r="H50" i="4"/>
  <c r="BQ50" i="4" s="1"/>
  <c r="BU50" i="4" s="1"/>
  <c r="BV50" i="4" s="1"/>
  <c r="BT49" i="4"/>
  <c r="BO49" i="4"/>
  <c r="BI49" i="4"/>
  <c r="BC49" i="4"/>
  <c r="AW49" i="4"/>
  <c r="AQ49" i="4"/>
  <c r="AK49" i="4"/>
  <c r="AE49" i="4"/>
  <c r="Y49" i="4"/>
  <c r="S49" i="4"/>
  <c r="M49" i="4"/>
  <c r="H49" i="4"/>
  <c r="BQ49" i="4" s="1"/>
  <c r="BU49" i="4" s="1"/>
  <c r="BV49" i="4" s="1"/>
  <c r="BT48" i="4"/>
  <c r="BO48" i="4"/>
  <c r="BI48" i="4"/>
  <c r="BC48" i="4"/>
  <c r="AW48" i="4"/>
  <c r="AQ48" i="4"/>
  <c r="AK48" i="4"/>
  <c r="AE48" i="4"/>
  <c r="Y48" i="4"/>
  <c r="S48" i="4"/>
  <c r="M48" i="4"/>
  <c r="H48" i="4"/>
  <c r="BT47" i="4"/>
  <c r="BO47" i="4"/>
  <c r="BI47" i="4"/>
  <c r="BC47" i="4"/>
  <c r="AW47" i="4"/>
  <c r="AQ47" i="4"/>
  <c r="AK47" i="4"/>
  <c r="AE47" i="4"/>
  <c r="Y47" i="4"/>
  <c r="S47" i="4"/>
  <c r="M47" i="4"/>
  <c r="H47" i="4"/>
  <c r="BQ47" i="4" s="1"/>
  <c r="BT46" i="4"/>
  <c r="BO46" i="4"/>
  <c r="BI46" i="4"/>
  <c r="BC46" i="4"/>
  <c r="AW46" i="4"/>
  <c r="AQ46" i="4"/>
  <c r="AK46" i="4"/>
  <c r="AE46" i="4"/>
  <c r="Y46" i="4"/>
  <c r="S46" i="4"/>
  <c r="M46" i="4"/>
  <c r="H46" i="4"/>
  <c r="BT45" i="4"/>
  <c r="BO45" i="4"/>
  <c r="BI45" i="4"/>
  <c r="BC45" i="4"/>
  <c r="AW45" i="4"/>
  <c r="AQ45" i="4"/>
  <c r="AK45" i="4"/>
  <c r="AE45" i="4"/>
  <c r="Y45" i="4"/>
  <c r="S45" i="4"/>
  <c r="M45" i="4"/>
  <c r="H45" i="4"/>
  <c r="BQ45" i="4" s="1"/>
  <c r="BU45" i="4" s="1"/>
  <c r="BV45" i="4" s="1"/>
  <c r="BT44" i="4"/>
  <c r="BO44" i="4"/>
  <c r="BI44" i="4"/>
  <c r="BC44" i="4"/>
  <c r="AW44" i="4"/>
  <c r="AQ44" i="4"/>
  <c r="AK44" i="4"/>
  <c r="AE44" i="4"/>
  <c r="Y44" i="4"/>
  <c r="S44" i="4"/>
  <c r="M44" i="4"/>
  <c r="H44" i="4"/>
  <c r="BT43" i="4"/>
  <c r="BQ43" i="4"/>
  <c r="BO43" i="4"/>
  <c r="BI43" i="4"/>
  <c r="BC43" i="4"/>
  <c r="AW43" i="4"/>
  <c r="AQ43" i="4"/>
  <c r="AK43" i="4"/>
  <c r="AE43" i="4"/>
  <c r="Y43" i="4"/>
  <c r="S43" i="4"/>
  <c r="M43" i="4"/>
  <c r="H43" i="4"/>
  <c r="BT42" i="4"/>
  <c r="BO42" i="4"/>
  <c r="BI42" i="4"/>
  <c r="BC42" i="4"/>
  <c r="AW42" i="4"/>
  <c r="AQ42" i="4"/>
  <c r="AK42" i="4"/>
  <c r="AE42" i="4"/>
  <c r="Y42" i="4"/>
  <c r="S42" i="4"/>
  <c r="M42" i="4"/>
  <c r="H42" i="4"/>
  <c r="BQ42" i="4" s="1"/>
  <c r="BU42" i="4" s="1"/>
  <c r="BV42" i="4" s="1"/>
  <c r="D42" i="4"/>
  <c r="BT41" i="4"/>
  <c r="BO41" i="4"/>
  <c r="BI41" i="4"/>
  <c r="AY41" i="4"/>
  <c r="BC41" i="4" s="1"/>
  <c r="AW41" i="4"/>
  <c r="AQ41" i="4"/>
  <c r="AK41" i="4"/>
  <c r="AE41" i="4"/>
  <c r="Y41" i="4"/>
  <c r="S41" i="4"/>
  <c r="M41" i="4"/>
  <c r="H41" i="4"/>
  <c r="BT40" i="4"/>
  <c r="BO40" i="4"/>
  <c r="BI40" i="4"/>
  <c r="BC40" i="4"/>
  <c r="AW40" i="4"/>
  <c r="AQ40" i="4"/>
  <c r="AK40" i="4"/>
  <c r="BQ40" i="4" s="1"/>
  <c r="BU40" i="4" s="1"/>
  <c r="BV40" i="4" s="1"/>
  <c r="AE40" i="4"/>
  <c r="Y40" i="4"/>
  <c r="S40" i="4"/>
  <c r="M40" i="4"/>
  <c r="H40" i="4"/>
  <c r="BT39" i="4"/>
  <c r="BO39" i="4"/>
  <c r="BI39" i="4"/>
  <c r="BC39" i="4"/>
  <c r="AW39" i="4"/>
  <c r="AQ39" i="4"/>
  <c r="AK39" i="4"/>
  <c r="AE39" i="4"/>
  <c r="Y39" i="4"/>
  <c r="S39" i="4"/>
  <c r="M39" i="4"/>
  <c r="H39" i="4"/>
  <c r="BT38" i="4"/>
  <c r="BU38" i="4" s="1"/>
  <c r="BV38" i="4" s="1"/>
  <c r="BO38" i="4"/>
  <c r="BI38" i="4"/>
  <c r="BC38" i="4"/>
  <c r="AW38" i="4"/>
  <c r="AQ38" i="4"/>
  <c r="AK38" i="4"/>
  <c r="AE38" i="4"/>
  <c r="Y38" i="4"/>
  <c r="S38" i="4"/>
  <c r="M38" i="4"/>
  <c r="H38" i="4"/>
  <c r="BQ38" i="4" s="1"/>
  <c r="BT37" i="4"/>
  <c r="BU37" i="4" s="1"/>
  <c r="BV37" i="4" s="1"/>
  <c r="BO37" i="4"/>
  <c r="BI37" i="4"/>
  <c r="BC37" i="4"/>
  <c r="AW37" i="4"/>
  <c r="AQ37" i="4"/>
  <c r="AK37" i="4"/>
  <c r="AE37" i="4"/>
  <c r="Y37" i="4"/>
  <c r="S37" i="4"/>
  <c r="M37" i="4"/>
  <c r="H37" i="4"/>
  <c r="BQ37" i="4" s="1"/>
  <c r="BT36" i="4"/>
  <c r="BO36" i="4"/>
  <c r="BI36" i="4"/>
  <c r="BC36" i="4"/>
  <c r="AW36" i="4"/>
  <c r="AQ36" i="4"/>
  <c r="AK36" i="4"/>
  <c r="AE36" i="4"/>
  <c r="Y36" i="4"/>
  <c r="S36" i="4"/>
  <c r="BQ36" i="4" s="1"/>
  <c r="BU36" i="4" s="1"/>
  <c r="BV36" i="4" s="1"/>
  <c r="M36" i="4"/>
  <c r="H36" i="4"/>
  <c r="BT35" i="4"/>
  <c r="BO35" i="4"/>
  <c r="BI35" i="4"/>
  <c r="BC35" i="4"/>
  <c r="AW35" i="4"/>
  <c r="AQ35" i="4"/>
  <c r="AK35" i="4"/>
  <c r="AE35" i="4"/>
  <c r="Y35" i="4"/>
  <c r="S35" i="4"/>
  <c r="M35" i="4"/>
  <c r="H35" i="4"/>
  <c r="BT34" i="4"/>
  <c r="BU34" i="4" s="1"/>
  <c r="BV34" i="4" s="1"/>
  <c r="BO34" i="4"/>
  <c r="BI34" i="4"/>
  <c r="BC34" i="4"/>
  <c r="AW34" i="4"/>
  <c r="AQ34" i="4"/>
  <c r="AK34" i="4"/>
  <c r="AE34" i="4"/>
  <c r="Y34" i="4"/>
  <c r="S34" i="4"/>
  <c r="M34" i="4"/>
  <c r="H34" i="4"/>
  <c r="BQ34" i="4" s="1"/>
  <c r="BT33" i="4"/>
  <c r="BU33" i="4" s="1"/>
  <c r="BV33" i="4" s="1"/>
  <c r="BO33" i="4"/>
  <c r="BI33" i="4"/>
  <c r="BC33" i="4"/>
  <c r="AW33" i="4"/>
  <c r="AQ33" i="4"/>
  <c r="AK33" i="4"/>
  <c r="AE33" i="4"/>
  <c r="Y33" i="4"/>
  <c r="S33" i="4"/>
  <c r="M33" i="4"/>
  <c r="H33" i="4"/>
  <c r="BQ33" i="4" s="1"/>
  <c r="BT32" i="4"/>
  <c r="BQ32" i="4"/>
  <c r="BU32" i="4" s="1"/>
  <c r="BV32" i="4" s="1"/>
  <c r="BO32" i="4"/>
  <c r="BI32" i="4"/>
  <c r="BC32" i="4"/>
  <c r="AW32" i="4"/>
  <c r="AQ32" i="4"/>
  <c r="AK32" i="4"/>
  <c r="AE32" i="4"/>
  <c r="Y32" i="4"/>
  <c r="S32" i="4"/>
  <c r="M32" i="4"/>
  <c r="H32" i="4"/>
  <c r="BT31" i="4"/>
  <c r="BO31" i="4"/>
  <c r="BI31" i="4"/>
  <c r="BC31" i="4"/>
  <c r="AW31" i="4"/>
  <c r="AQ31" i="4"/>
  <c r="AK31" i="4"/>
  <c r="AE31" i="4"/>
  <c r="Y31" i="4"/>
  <c r="S31" i="4"/>
  <c r="M31" i="4"/>
  <c r="H31" i="4"/>
  <c r="BT30" i="4"/>
  <c r="BO30" i="4"/>
  <c r="BI30" i="4"/>
  <c r="BC30" i="4"/>
  <c r="AW30" i="4"/>
  <c r="AQ30" i="4"/>
  <c r="AK30" i="4"/>
  <c r="AE30" i="4"/>
  <c r="BQ30" i="4" s="1"/>
  <c r="Y30" i="4"/>
  <c r="S30" i="4"/>
  <c r="M30" i="4"/>
  <c r="H30" i="4"/>
  <c r="BT29" i="4"/>
  <c r="BU29" i="4" s="1"/>
  <c r="BV29" i="4" s="1"/>
  <c r="BO29" i="4"/>
  <c r="BI29" i="4"/>
  <c r="BC29" i="4"/>
  <c r="AW29" i="4"/>
  <c r="AQ29" i="4"/>
  <c r="AK29" i="4"/>
  <c r="AE29" i="4"/>
  <c r="Y29" i="4"/>
  <c r="S29" i="4"/>
  <c r="M29" i="4"/>
  <c r="H29" i="4"/>
  <c r="BQ29" i="4" s="1"/>
  <c r="BT28" i="4"/>
  <c r="BO28" i="4"/>
  <c r="BI28" i="4"/>
  <c r="BC28" i="4"/>
  <c r="AW28" i="4"/>
  <c r="AQ28" i="4"/>
  <c r="AK28" i="4"/>
  <c r="AE28" i="4"/>
  <c r="Y28" i="4"/>
  <c r="S28" i="4"/>
  <c r="BQ28" i="4" s="1"/>
  <c r="BU28" i="4" s="1"/>
  <c r="BV28" i="4" s="1"/>
  <c r="M28" i="4"/>
  <c r="H28" i="4"/>
  <c r="BT27" i="4"/>
  <c r="BO27" i="4"/>
  <c r="BI27" i="4"/>
  <c r="BC27" i="4"/>
  <c r="AW27" i="4"/>
  <c r="AQ27" i="4"/>
  <c r="AK27" i="4"/>
  <c r="AE27" i="4"/>
  <c r="Y27" i="4"/>
  <c r="S27" i="4"/>
  <c r="M27" i="4"/>
  <c r="H27" i="4"/>
  <c r="BT26" i="4"/>
  <c r="BU26" i="4" s="1"/>
  <c r="BV26" i="4" s="1"/>
  <c r="BO26" i="4"/>
  <c r="BI26" i="4"/>
  <c r="BC26" i="4"/>
  <c r="AW26" i="4"/>
  <c r="AQ26" i="4"/>
  <c r="AK26" i="4"/>
  <c r="AE26" i="4"/>
  <c r="Y26" i="4"/>
  <c r="S26" i="4"/>
  <c r="M26" i="4"/>
  <c r="H26" i="4"/>
  <c r="BQ26" i="4" s="1"/>
  <c r="BT25" i="4"/>
  <c r="BO25" i="4"/>
  <c r="BI25" i="4"/>
  <c r="BC25" i="4"/>
  <c r="AW25" i="4"/>
  <c r="AQ25" i="4"/>
  <c r="AK25" i="4"/>
  <c r="AE25" i="4"/>
  <c r="Y25" i="4"/>
  <c r="S25" i="4"/>
  <c r="BQ25" i="4" s="1"/>
  <c r="M25" i="4"/>
  <c r="H25" i="4"/>
  <c r="BT24" i="4"/>
  <c r="BO24" i="4"/>
  <c r="BI24" i="4"/>
  <c r="BC24" i="4"/>
  <c r="AW24" i="4"/>
  <c r="AQ24" i="4"/>
  <c r="AK24" i="4"/>
  <c r="AE24" i="4"/>
  <c r="BQ24" i="4" s="1"/>
  <c r="BU24" i="4" s="1"/>
  <c r="BV24" i="4" s="1"/>
  <c r="Y24" i="4"/>
  <c r="S24" i="4"/>
  <c r="M24" i="4"/>
  <c r="H24" i="4"/>
  <c r="BT23" i="4"/>
  <c r="BO23" i="4"/>
  <c r="BI23" i="4"/>
  <c r="BC23" i="4"/>
  <c r="AW23" i="4"/>
  <c r="AQ23" i="4"/>
  <c r="AK23" i="4"/>
  <c r="AE23" i="4"/>
  <c r="Y23" i="4"/>
  <c r="S23" i="4"/>
  <c r="M23" i="4"/>
  <c r="H23" i="4"/>
  <c r="BT22" i="4"/>
  <c r="BO22" i="4"/>
  <c r="BI22" i="4"/>
  <c r="BC22" i="4"/>
  <c r="AW22" i="4"/>
  <c r="AQ22" i="4"/>
  <c r="AK22" i="4"/>
  <c r="AE22" i="4"/>
  <c r="Y22" i="4"/>
  <c r="S22" i="4"/>
  <c r="M22" i="4"/>
  <c r="H22" i="4"/>
  <c r="BT21" i="4"/>
  <c r="BU21" i="4" s="1"/>
  <c r="BV21" i="4" s="1"/>
  <c r="BO21" i="4"/>
  <c r="BI21" i="4"/>
  <c r="BC21" i="4"/>
  <c r="AW21" i="4"/>
  <c r="AQ21" i="4"/>
  <c r="AK21" i="4"/>
  <c r="AE21" i="4"/>
  <c r="Y21" i="4"/>
  <c r="S21" i="4"/>
  <c r="M21" i="4"/>
  <c r="H21" i="4"/>
  <c r="BQ21" i="4" s="1"/>
  <c r="BT20" i="4"/>
  <c r="BO20" i="4"/>
  <c r="BI20" i="4"/>
  <c r="BC20" i="4"/>
  <c r="AW20" i="4"/>
  <c r="AQ20" i="4"/>
  <c r="AK20" i="4"/>
  <c r="AE20" i="4"/>
  <c r="Y20" i="4"/>
  <c r="S20" i="4"/>
  <c r="BQ20" i="4" s="1"/>
  <c r="BU20" i="4" s="1"/>
  <c r="BV20" i="4" s="1"/>
  <c r="M20" i="4"/>
  <c r="H20" i="4"/>
  <c r="BT19" i="4"/>
  <c r="BO19" i="4"/>
  <c r="BI19" i="4"/>
  <c r="BC19" i="4"/>
  <c r="AW19" i="4"/>
  <c r="AQ19" i="4"/>
  <c r="AK19" i="4"/>
  <c r="AE19" i="4"/>
  <c r="Y19" i="4"/>
  <c r="S19" i="4"/>
  <c r="M19" i="4"/>
  <c r="H19" i="4"/>
  <c r="BT18" i="4"/>
  <c r="BU18" i="4" s="1"/>
  <c r="BV18" i="4" s="1"/>
  <c r="BO18" i="4"/>
  <c r="BI18" i="4"/>
  <c r="BC18" i="4"/>
  <c r="AW18" i="4"/>
  <c r="AQ18" i="4"/>
  <c r="AK18" i="4"/>
  <c r="AE18" i="4"/>
  <c r="Y18" i="4"/>
  <c r="S18" i="4"/>
  <c r="M18" i="4"/>
  <c r="H18" i="4"/>
  <c r="BQ18" i="4" s="1"/>
  <c r="BT17" i="4"/>
  <c r="BU17" i="4" s="1"/>
  <c r="BV17" i="4" s="1"/>
  <c r="BO17" i="4"/>
  <c r="BI17" i="4"/>
  <c r="BC17" i="4"/>
  <c r="AW17" i="4"/>
  <c r="AQ17" i="4"/>
  <c r="AK17" i="4"/>
  <c r="AE17" i="4"/>
  <c r="Y17" i="4"/>
  <c r="S17" i="4"/>
  <c r="M17" i="4"/>
  <c r="H17" i="4"/>
  <c r="BQ17" i="4" s="1"/>
  <c r="BT16" i="4"/>
  <c r="BQ16" i="4"/>
  <c r="BU16" i="4" s="1"/>
  <c r="BV16" i="4" s="1"/>
  <c r="BO16" i="4"/>
  <c r="BI16" i="4"/>
  <c r="BC16" i="4"/>
  <c r="AW16" i="4"/>
  <c r="AQ16" i="4"/>
  <c r="AK16" i="4"/>
  <c r="AE16" i="4"/>
  <c r="Y16" i="4"/>
  <c r="S16" i="4"/>
  <c r="M16" i="4"/>
  <c r="H16" i="4"/>
  <c r="BV15" i="4"/>
  <c r="BU15" i="4"/>
  <c r="BT15" i="4"/>
  <c r="BQ15" i="4"/>
  <c r="BT53" i="3"/>
  <c r="BO53" i="3"/>
  <c r="BI53" i="3"/>
  <c r="BC53" i="3"/>
  <c r="AW53" i="3"/>
  <c r="AQ53" i="3"/>
  <c r="AK53" i="3"/>
  <c r="AE53" i="3"/>
  <c r="Y53" i="3"/>
  <c r="S53" i="3"/>
  <c r="M53" i="3"/>
  <c r="H53" i="3"/>
  <c r="BT52" i="3"/>
  <c r="BO52" i="3"/>
  <c r="BI52" i="3"/>
  <c r="BC52" i="3"/>
  <c r="AW52" i="3"/>
  <c r="AQ52" i="3"/>
  <c r="AK52" i="3"/>
  <c r="AE52" i="3"/>
  <c r="Y52" i="3"/>
  <c r="S52" i="3"/>
  <c r="M52" i="3"/>
  <c r="H52" i="3"/>
  <c r="BT51" i="3"/>
  <c r="BO51" i="3"/>
  <c r="BI51" i="3"/>
  <c r="BC51" i="3"/>
  <c r="AW51" i="3"/>
  <c r="AQ51" i="3"/>
  <c r="AK51" i="3"/>
  <c r="AE51" i="3"/>
  <c r="Y51" i="3"/>
  <c r="S51" i="3"/>
  <c r="M51" i="3"/>
  <c r="H51" i="3"/>
  <c r="BQ51" i="3" s="1"/>
  <c r="BT50" i="3"/>
  <c r="BQ50" i="3"/>
  <c r="BU50" i="3" s="1"/>
  <c r="BV50" i="3" s="1"/>
  <c r="BO50" i="3"/>
  <c r="BI50" i="3"/>
  <c r="BC50" i="3"/>
  <c r="AW50" i="3"/>
  <c r="AQ50" i="3"/>
  <c r="AK50" i="3"/>
  <c r="AE50" i="3"/>
  <c r="Y50" i="3"/>
  <c r="S50" i="3"/>
  <c r="M50" i="3"/>
  <c r="H50" i="3"/>
  <c r="BT49" i="3"/>
  <c r="BO49" i="3"/>
  <c r="BI49" i="3"/>
  <c r="BC49" i="3"/>
  <c r="AW49" i="3"/>
  <c r="AQ49" i="3"/>
  <c r="AK49" i="3"/>
  <c r="AE49" i="3"/>
  <c r="Y49" i="3"/>
  <c r="S49" i="3"/>
  <c r="M49" i="3"/>
  <c r="H49" i="3"/>
  <c r="BT48" i="3"/>
  <c r="BO48" i="3"/>
  <c r="BI48" i="3"/>
  <c r="BC48" i="3"/>
  <c r="AW48" i="3"/>
  <c r="AQ48" i="3"/>
  <c r="AK48" i="3"/>
  <c r="AE48" i="3"/>
  <c r="Y48" i="3"/>
  <c r="S48" i="3"/>
  <c r="M48" i="3"/>
  <c r="H48" i="3"/>
  <c r="BT47" i="3"/>
  <c r="BO47" i="3"/>
  <c r="BI47" i="3"/>
  <c r="BC47" i="3"/>
  <c r="AW47" i="3"/>
  <c r="AQ47" i="3"/>
  <c r="AK47" i="3"/>
  <c r="AE47" i="3"/>
  <c r="Y47" i="3"/>
  <c r="S47" i="3"/>
  <c r="M47" i="3"/>
  <c r="H47" i="3"/>
  <c r="BT46" i="3"/>
  <c r="BO46" i="3"/>
  <c r="BI46" i="3"/>
  <c r="BC46" i="3"/>
  <c r="AW46" i="3"/>
  <c r="AQ46" i="3"/>
  <c r="AK46" i="3"/>
  <c r="AE46" i="3"/>
  <c r="Y46" i="3"/>
  <c r="S46" i="3"/>
  <c r="M46" i="3"/>
  <c r="H46" i="3"/>
  <c r="BT45" i="3"/>
  <c r="BO45" i="3"/>
  <c r="BQ45" i="3" s="1"/>
  <c r="BU45" i="3" s="1"/>
  <c r="BV45" i="3" s="1"/>
  <c r="BI45" i="3"/>
  <c r="BC45" i="3"/>
  <c r="AW45" i="3"/>
  <c r="AQ45" i="3"/>
  <c r="AK45" i="3"/>
  <c r="AE45" i="3"/>
  <c r="Y45" i="3"/>
  <c r="S45" i="3"/>
  <c r="M45" i="3"/>
  <c r="H45" i="3"/>
  <c r="BT44" i="3"/>
  <c r="BO44" i="3"/>
  <c r="BI44" i="3"/>
  <c r="BC44" i="3"/>
  <c r="AW44" i="3"/>
  <c r="AQ44" i="3"/>
  <c r="AK44" i="3"/>
  <c r="AE44" i="3"/>
  <c r="Y44" i="3"/>
  <c r="S44" i="3"/>
  <c r="M44" i="3"/>
  <c r="H44" i="3"/>
  <c r="BQ44" i="3" s="1"/>
  <c r="BU44" i="3" s="1"/>
  <c r="BV44" i="3" s="1"/>
  <c r="BT43" i="3"/>
  <c r="BO43" i="3"/>
  <c r="BI43" i="3"/>
  <c r="BC43" i="3"/>
  <c r="AW43" i="3"/>
  <c r="AQ43" i="3"/>
  <c r="AK43" i="3"/>
  <c r="AE43" i="3"/>
  <c r="Y43" i="3"/>
  <c r="S43" i="3"/>
  <c r="M43" i="3"/>
  <c r="H43" i="3"/>
  <c r="BQ43" i="3" s="1"/>
  <c r="BT42" i="3"/>
  <c r="BO42" i="3"/>
  <c r="BI42" i="3"/>
  <c r="BC42" i="3"/>
  <c r="AW42" i="3"/>
  <c r="AQ42" i="3"/>
  <c r="AK42" i="3"/>
  <c r="AE42" i="3"/>
  <c r="Y42" i="3"/>
  <c r="S42" i="3"/>
  <c r="BQ42" i="3" s="1"/>
  <c r="BU42" i="3" s="1"/>
  <c r="BV42" i="3" s="1"/>
  <c r="M42" i="3"/>
  <c r="H42" i="3"/>
  <c r="BT41" i="3"/>
  <c r="BU41" i="3" s="1"/>
  <c r="BV41" i="3" s="1"/>
  <c r="BO41" i="3"/>
  <c r="BI41" i="3"/>
  <c r="BC41" i="3"/>
  <c r="AW41" i="3"/>
  <c r="AQ41" i="3"/>
  <c r="AK41" i="3"/>
  <c r="AE41" i="3"/>
  <c r="Y41" i="3"/>
  <c r="S41" i="3"/>
  <c r="M41" i="3"/>
  <c r="H41" i="3"/>
  <c r="BQ41" i="3" s="1"/>
  <c r="BT40" i="3"/>
  <c r="BO40" i="3"/>
  <c r="BI40" i="3"/>
  <c r="BC40" i="3"/>
  <c r="AW40" i="3"/>
  <c r="AQ40" i="3"/>
  <c r="AK40" i="3"/>
  <c r="AE40" i="3"/>
  <c r="Y40" i="3"/>
  <c r="S40" i="3"/>
  <c r="M40" i="3"/>
  <c r="H40" i="3"/>
  <c r="BT39" i="3"/>
  <c r="BO39" i="3"/>
  <c r="BI39" i="3"/>
  <c r="BC39" i="3"/>
  <c r="AW39" i="3"/>
  <c r="AQ39" i="3"/>
  <c r="AK39" i="3"/>
  <c r="AE39" i="3"/>
  <c r="Y39" i="3"/>
  <c r="S39" i="3"/>
  <c r="M39" i="3"/>
  <c r="H39" i="3"/>
  <c r="BQ39" i="3" s="1"/>
  <c r="D39" i="3"/>
  <c r="BT38" i="3"/>
  <c r="BQ38" i="3"/>
  <c r="BO38" i="3"/>
  <c r="BI38" i="3"/>
  <c r="BC38" i="3"/>
  <c r="AW38" i="3"/>
  <c r="AQ38" i="3"/>
  <c r="AK38" i="3"/>
  <c r="AE38" i="3"/>
  <c r="Y38" i="3"/>
  <c r="S38" i="3"/>
  <c r="M38" i="3"/>
  <c r="H38" i="3"/>
  <c r="BT37" i="3"/>
  <c r="BO37" i="3"/>
  <c r="BI37" i="3"/>
  <c r="BC37" i="3"/>
  <c r="AW37" i="3"/>
  <c r="AQ37" i="3"/>
  <c r="AK37" i="3"/>
  <c r="AE37" i="3"/>
  <c r="Y37" i="3"/>
  <c r="S37" i="3"/>
  <c r="M37" i="3"/>
  <c r="H37" i="3"/>
  <c r="BT36" i="3"/>
  <c r="BO36" i="3"/>
  <c r="BI36" i="3"/>
  <c r="BC36" i="3"/>
  <c r="AW36" i="3"/>
  <c r="AQ36" i="3"/>
  <c r="AK36" i="3"/>
  <c r="AE36" i="3"/>
  <c r="Y36" i="3"/>
  <c r="S36" i="3"/>
  <c r="M36" i="3"/>
  <c r="H36" i="3"/>
  <c r="BT35" i="3"/>
  <c r="BO35" i="3"/>
  <c r="BI35" i="3"/>
  <c r="BC35" i="3"/>
  <c r="AW35" i="3"/>
  <c r="AQ35" i="3"/>
  <c r="AK35" i="3"/>
  <c r="AE35" i="3"/>
  <c r="Y35" i="3"/>
  <c r="S35" i="3"/>
  <c r="M35" i="3"/>
  <c r="H35" i="3"/>
  <c r="BT34" i="3"/>
  <c r="BO34" i="3"/>
  <c r="BI34" i="3"/>
  <c r="BC34" i="3"/>
  <c r="AW34" i="3"/>
  <c r="AQ34" i="3"/>
  <c r="AK34" i="3"/>
  <c r="AE34" i="3"/>
  <c r="Y34" i="3"/>
  <c r="S34" i="3"/>
  <c r="M34" i="3"/>
  <c r="H34" i="3"/>
  <c r="BQ34" i="3" s="1"/>
  <c r="BT33" i="3"/>
  <c r="BO33" i="3"/>
  <c r="BI33" i="3"/>
  <c r="BC33" i="3"/>
  <c r="AW33" i="3"/>
  <c r="AQ33" i="3"/>
  <c r="AK33" i="3"/>
  <c r="AE33" i="3"/>
  <c r="Y33" i="3"/>
  <c r="S33" i="3"/>
  <c r="M33" i="3"/>
  <c r="H33" i="3"/>
  <c r="BQ33" i="3" s="1"/>
  <c r="BT32" i="3"/>
  <c r="BO32" i="3"/>
  <c r="BI32" i="3"/>
  <c r="BC32" i="3"/>
  <c r="AW32" i="3"/>
  <c r="AQ32" i="3"/>
  <c r="AK32" i="3"/>
  <c r="AE32" i="3"/>
  <c r="Y32" i="3"/>
  <c r="S32" i="3"/>
  <c r="M32" i="3"/>
  <c r="H32" i="3"/>
  <c r="BT31" i="3"/>
  <c r="BO31" i="3"/>
  <c r="BI31" i="3"/>
  <c r="BC31" i="3"/>
  <c r="AW31" i="3"/>
  <c r="AQ31" i="3"/>
  <c r="AK31" i="3"/>
  <c r="AE31" i="3"/>
  <c r="Y31" i="3"/>
  <c r="S31" i="3"/>
  <c r="M31" i="3"/>
  <c r="H31" i="3"/>
  <c r="BQ31" i="3" s="1"/>
  <c r="BU31" i="3" s="1"/>
  <c r="BV31" i="3" s="1"/>
  <c r="BT30" i="3"/>
  <c r="BO30" i="3"/>
  <c r="BI30" i="3"/>
  <c r="BC30" i="3"/>
  <c r="AW30" i="3"/>
  <c r="AQ30" i="3"/>
  <c r="AK30" i="3"/>
  <c r="AE30" i="3"/>
  <c r="Y30" i="3"/>
  <c r="S30" i="3"/>
  <c r="M30" i="3"/>
  <c r="H30" i="3"/>
  <c r="BQ30" i="3" s="1"/>
  <c r="BT29" i="3"/>
  <c r="BU29" i="3" s="1"/>
  <c r="BV29" i="3" s="1"/>
  <c r="BO29" i="3"/>
  <c r="BI29" i="3"/>
  <c r="BC29" i="3"/>
  <c r="AW29" i="3"/>
  <c r="AQ29" i="3"/>
  <c r="AK29" i="3"/>
  <c r="AE29" i="3"/>
  <c r="Y29" i="3"/>
  <c r="BQ29" i="3" s="1"/>
  <c r="S29" i="3"/>
  <c r="M29" i="3"/>
  <c r="H29" i="3"/>
  <c r="BT28" i="3"/>
  <c r="BO28" i="3"/>
  <c r="BI28" i="3"/>
  <c r="BC28" i="3"/>
  <c r="AW28" i="3"/>
  <c r="AQ28" i="3"/>
  <c r="AK28" i="3"/>
  <c r="AE28" i="3"/>
  <c r="Y28" i="3"/>
  <c r="S28" i="3"/>
  <c r="M28" i="3"/>
  <c r="H28" i="3"/>
  <c r="BT27" i="3"/>
  <c r="BO27" i="3"/>
  <c r="BI27" i="3"/>
  <c r="BC27" i="3"/>
  <c r="AW27" i="3"/>
  <c r="AQ27" i="3"/>
  <c r="AK27" i="3"/>
  <c r="AE27" i="3"/>
  <c r="Y27" i="3"/>
  <c r="S27" i="3"/>
  <c r="M27" i="3"/>
  <c r="H27" i="3"/>
  <c r="BT26" i="3"/>
  <c r="BO26" i="3"/>
  <c r="BI26" i="3"/>
  <c r="BC26" i="3"/>
  <c r="AW26" i="3"/>
  <c r="AQ26" i="3"/>
  <c r="AK26" i="3"/>
  <c r="AE26" i="3"/>
  <c r="Y26" i="3"/>
  <c r="S26" i="3"/>
  <c r="M26" i="3"/>
  <c r="H26" i="3"/>
  <c r="BT25" i="3"/>
  <c r="BO25" i="3"/>
  <c r="BI25" i="3"/>
  <c r="BC25" i="3"/>
  <c r="AW25" i="3"/>
  <c r="AQ25" i="3"/>
  <c r="AK25" i="3"/>
  <c r="AE25" i="3"/>
  <c r="Y25" i="3"/>
  <c r="S25" i="3"/>
  <c r="M25" i="3"/>
  <c r="H25" i="3"/>
  <c r="BQ25" i="3" s="1"/>
  <c r="BT24" i="3"/>
  <c r="BO24" i="3"/>
  <c r="BI24" i="3"/>
  <c r="BC24" i="3"/>
  <c r="AW24" i="3"/>
  <c r="AQ24" i="3"/>
  <c r="AK24" i="3"/>
  <c r="AE24" i="3"/>
  <c r="Y24" i="3"/>
  <c r="S24" i="3"/>
  <c r="M24" i="3"/>
  <c r="H24" i="3"/>
  <c r="BT23" i="3"/>
  <c r="BO23" i="3"/>
  <c r="BI23" i="3"/>
  <c r="BC23" i="3"/>
  <c r="AW23" i="3"/>
  <c r="AQ23" i="3"/>
  <c r="AK23" i="3"/>
  <c r="AE23" i="3"/>
  <c r="Y23" i="3"/>
  <c r="S23" i="3"/>
  <c r="M23" i="3"/>
  <c r="H23" i="3"/>
  <c r="BT22" i="3"/>
  <c r="BO22" i="3"/>
  <c r="BI22" i="3"/>
  <c r="BC22" i="3"/>
  <c r="AW22" i="3"/>
  <c r="AQ22" i="3"/>
  <c r="AK22" i="3"/>
  <c r="AE22" i="3"/>
  <c r="Y22" i="3"/>
  <c r="S22" i="3"/>
  <c r="M22" i="3"/>
  <c r="H22" i="3"/>
  <c r="BT21" i="3"/>
  <c r="BO21" i="3"/>
  <c r="BI21" i="3"/>
  <c r="BC21" i="3"/>
  <c r="AW21" i="3"/>
  <c r="AQ21" i="3"/>
  <c r="AK21" i="3"/>
  <c r="AE21" i="3"/>
  <c r="Y21" i="3"/>
  <c r="S21" i="3"/>
  <c r="M21" i="3"/>
  <c r="H21" i="3"/>
  <c r="BT20" i="3"/>
  <c r="BO20" i="3"/>
  <c r="BI20" i="3"/>
  <c r="BC20" i="3"/>
  <c r="AW20" i="3"/>
  <c r="AQ20" i="3"/>
  <c r="AK20" i="3"/>
  <c r="AE20" i="3"/>
  <c r="Y20" i="3"/>
  <c r="S20" i="3"/>
  <c r="M20" i="3"/>
  <c r="H20" i="3"/>
  <c r="BT19" i="3"/>
  <c r="BO19" i="3"/>
  <c r="BI19" i="3"/>
  <c r="BC19" i="3"/>
  <c r="AW19" i="3"/>
  <c r="AQ19" i="3"/>
  <c r="AK19" i="3"/>
  <c r="AE19" i="3"/>
  <c r="Y19" i="3"/>
  <c r="S19" i="3"/>
  <c r="M19" i="3"/>
  <c r="H19" i="3"/>
  <c r="D19" i="3"/>
  <c r="BT18" i="3"/>
  <c r="BU18" i="3" s="1"/>
  <c r="BV18" i="3" s="1"/>
  <c r="BQ18" i="3"/>
  <c r="BO18" i="3"/>
  <c r="BI18" i="3"/>
  <c r="BC18" i="3"/>
  <c r="AW18" i="3"/>
  <c r="AQ18" i="3"/>
  <c r="AK18" i="3"/>
  <c r="AE18" i="3"/>
  <c r="Y18" i="3"/>
  <c r="S18" i="3"/>
  <c r="M18" i="3"/>
  <c r="H18" i="3"/>
  <c r="BT17" i="3"/>
  <c r="BO17" i="3"/>
  <c r="BI17" i="3"/>
  <c r="BC17" i="3"/>
  <c r="AW17" i="3"/>
  <c r="AQ17" i="3"/>
  <c r="AK17" i="3"/>
  <c r="AE17" i="3"/>
  <c r="Y17" i="3"/>
  <c r="S17" i="3"/>
  <c r="M17" i="3"/>
  <c r="H17" i="3"/>
  <c r="BT16" i="3"/>
  <c r="BO16" i="3"/>
  <c r="BI16" i="3"/>
  <c r="BC16" i="3"/>
  <c r="AW16" i="3"/>
  <c r="AQ16" i="3"/>
  <c r="AK16" i="3"/>
  <c r="AE16" i="3"/>
  <c r="Y16" i="3"/>
  <c r="S16" i="3"/>
  <c r="M16" i="3"/>
  <c r="BQ16" i="3" s="1"/>
  <c r="BU16" i="3" s="1"/>
  <c r="BV16" i="3" s="1"/>
  <c r="H16" i="3"/>
  <c r="BT15" i="3"/>
  <c r="BU15" i="3" s="1"/>
  <c r="BV15" i="3" s="1"/>
  <c r="BQ15" i="3"/>
  <c r="BT57" i="2"/>
  <c r="BO57" i="2"/>
  <c r="BI57" i="2"/>
  <c r="BC57" i="2"/>
  <c r="AW57" i="2"/>
  <c r="AQ57" i="2"/>
  <c r="AK57" i="2"/>
  <c r="AE57" i="2"/>
  <c r="Y57" i="2"/>
  <c r="S57" i="2"/>
  <c r="M57" i="2"/>
  <c r="H57" i="2"/>
  <c r="BT56" i="2"/>
  <c r="BO56" i="2"/>
  <c r="BI56" i="2"/>
  <c r="BC56" i="2"/>
  <c r="AW56" i="2"/>
  <c r="AQ56" i="2"/>
  <c r="AK56" i="2"/>
  <c r="AE56" i="2"/>
  <c r="Y56" i="2"/>
  <c r="S56" i="2"/>
  <c r="M56" i="2"/>
  <c r="H56" i="2"/>
  <c r="BT55" i="2"/>
  <c r="BO55" i="2"/>
  <c r="BI55" i="2"/>
  <c r="BC55" i="2"/>
  <c r="AW55" i="2"/>
  <c r="AQ55" i="2"/>
  <c r="AK55" i="2"/>
  <c r="AE55" i="2"/>
  <c r="Y55" i="2"/>
  <c r="S55" i="2"/>
  <c r="M55" i="2"/>
  <c r="H55" i="2"/>
  <c r="D55" i="2"/>
  <c r="BT54" i="2"/>
  <c r="BO54" i="2"/>
  <c r="BI54" i="2"/>
  <c r="BC54" i="2"/>
  <c r="AW54" i="2"/>
  <c r="AQ54" i="2"/>
  <c r="AK54" i="2"/>
  <c r="AE54" i="2"/>
  <c r="Y54" i="2"/>
  <c r="S54" i="2"/>
  <c r="M54" i="2"/>
  <c r="H54" i="2"/>
  <c r="BT53" i="2"/>
  <c r="BO53" i="2"/>
  <c r="BI53" i="2"/>
  <c r="BC53" i="2"/>
  <c r="AW53" i="2"/>
  <c r="AQ53" i="2"/>
  <c r="AK53" i="2"/>
  <c r="AE53" i="2"/>
  <c r="Y53" i="2"/>
  <c r="S53" i="2"/>
  <c r="M53" i="2"/>
  <c r="H53" i="2"/>
  <c r="BQ53" i="2" s="1"/>
  <c r="BU53" i="2" s="1"/>
  <c r="BV53" i="2" s="1"/>
  <c r="BT52" i="2"/>
  <c r="BO52" i="2"/>
  <c r="BI52" i="2"/>
  <c r="BC52" i="2"/>
  <c r="AW52" i="2"/>
  <c r="AQ52" i="2"/>
  <c r="AK52" i="2"/>
  <c r="AE52" i="2"/>
  <c r="Y52" i="2"/>
  <c r="S52" i="2"/>
  <c r="M52" i="2"/>
  <c r="H52" i="2"/>
  <c r="BT51" i="2"/>
  <c r="BU51" i="2" s="1"/>
  <c r="BV51" i="2" s="1"/>
  <c r="BO51" i="2"/>
  <c r="BI51" i="2"/>
  <c r="BC51" i="2"/>
  <c r="AW51" i="2"/>
  <c r="AQ51" i="2"/>
  <c r="AK51" i="2"/>
  <c r="AE51" i="2"/>
  <c r="Y51" i="2"/>
  <c r="BQ51" i="2" s="1"/>
  <c r="S51" i="2"/>
  <c r="M51" i="2"/>
  <c r="H51" i="2"/>
  <c r="BT50" i="2"/>
  <c r="BO50" i="2"/>
  <c r="BI50" i="2"/>
  <c r="BC50" i="2"/>
  <c r="AW50" i="2"/>
  <c r="AQ50" i="2"/>
  <c r="AK50" i="2"/>
  <c r="AE50" i="2"/>
  <c r="Y50" i="2"/>
  <c r="S50" i="2"/>
  <c r="M50" i="2"/>
  <c r="H50" i="2"/>
  <c r="BT49" i="2"/>
  <c r="BO49" i="2"/>
  <c r="BI49" i="2"/>
  <c r="BC49" i="2"/>
  <c r="AW49" i="2"/>
  <c r="AQ49" i="2"/>
  <c r="AK49" i="2"/>
  <c r="AE49" i="2"/>
  <c r="Y49" i="2"/>
  <c r="S49" i="2"/>
  <c r="M49" i="2"/>
  <c r="H49" i="2"/>
  <c r="BT48" i="2"/>
  <c r="BQ48" i="2"/>
  <c r="BU48" i="2" s="1"/>
  <c r="BV48" i="2" s="1"/>
  <c r="BO48" i="2"/>
  <c r="BI48" i="2"/>
  <c r="BC48" i="2"/>
  <c r="AW48" i="2"/>
  <c r="AQ48" i="2"/>
  <c r="AK48" i="2"/>
  <c r="AE48" i="2"/>
  <c r="Y48" i="2"/>
  <c r="S48" i="2"/>
  <c r="M48" i="2"/>
  <c r="H48" i="2"/>
  <c r="BT47" i="2"/>
  <c r="BU47" i="2" s="1"/>
  <c r="BV47" i="2" s="1"/>
  <c r="BO47" i="2"/>
  <c r="BI47" i="2"/>
  <c r="BC47" i="2"/>
  <c r="AW47" i="2"/>
  <c r="AQ47" i="2"/>
  <c r="AK47" i="2"/>
  <c r="AE47" i="2"/>
  <c r="Y47" i="2"/>
  <c r="S47" i="2"/>
  <c r="BQ47" i="2" s="1"/>
  <c r="M47" i="2"/>
  <c r="H47" i="2"/>
  <c r="BT46" i="2"/>
  <c r="BU46" i="2" s="1"/>
  <c r="BV46" i="2" s="1"/>
  <c r="BO46" i="2"/>
  <c r="BI46" i="2"/>
  <c r="BC46" i="2"/>
  <c r="AW46" i="2"/>
  <c r="AQ46" i="2"/>
  <c r="AK46" i="2"/>
  <c r="AE46" i="2"/>
  <c r="Y46" i="2"/>
  <c r="S46" i="2"/>
  <c r="M46" i="2"/>
  <c r="H46" i="2"/>
  <c r="BQ46" i="2" s="1"/>
  <c r="BT45" i="2"/>
  <c r="BU45" i="2" s="1"/>
  <c r="BV45" i="2" s="1"/>
  <c r="BO45" i="2"/>
  <c r="BI45" i="2"/>
  <c r="BC45" i="2"/>
  <c r="AW45" i="2"/>
  <c r="AQ45" i="2"/>
  <c r="AK45" i="2"/>
  <c r="AE45" i="2"/>
  <c r="Y45" i="2"/>
  <c r="S45" i="2"/>
  <c r="M45" i="2"/>
  <c r="H45" i="2"/>
  <c r="BQ45" i="2" s="1"/>
  <c r="BT44" i="2"/>
  <c r="BO44" i="2"/>
  <c r="BI44" i="2"/>
  <c r="BC44" i="2"/>
  <c r="AW44" i="2"/>
  <c r="AQ44" i="2"/>
  <c r="AK44" i="2"/>
  <c r="AE44" i="2"/>
  <c r="Y44" i="2"/>
  <c r="S44" i="2"/>
  <c r="M44" i="2"/>
  <c r="BQ44" i="2" s="1"/>
  <c r="BU44" i="2" s="1"/>
  <c r="BV44" i="2" s="1"/>
  <c r="H44" i="2"/>
  <c r="BT43" i="2"/>
  <c r="BO43" i="2"/>
  <c r="BI43" i="2"/>
  <c r="BC43" i="2"/>
  <c r="AW43" i="2"/>
  <c r="AQ43" i="2"/>
  <c r="AK43" i="2"/>
  <c r="AE43" i="2"/>
  <c r="Y43" i="2"/>
  <c r="S43" i="2"/>
  <c r="BQ43" i="2" s="1"/>
  <c r="M43" i="2"/>
  <c r="H43" i="2"/>
  <c r="BT42" i="2"/>
  <c r="BO42" i="2"/>
  <c r="BI42" i="2"/>
  <c r="BC42" i="2"/>
  <c r="AW42" i="2"/>
  <c r="AQ42" i="2"/>
  <c r="AK42" i="2"/>
  <c r="AE42" i="2"/>
  <c r="Y42" i="2"/>
  <c r="S42" i="2"/>
  <c r="M42" i="2"/>
  <c r="H42" i="2"/>
  <c r="BT41" i="2"/>
  <c r="BO41" i="2"/>
  <c r="BI41" i="2"/>
  <c r="BC41" i="2"/>
  <c r="AW41" i="2"/>
  <c r="AQ41" i="2"/>
  <c r="AK41" i="2"/>
  <c r="AE41" i="2"/>
  <c r="Y41" i="2"/>
  <c r="S41" i="2"/>
  <c r="M41" i="2"/>
  <c r="H41" i="2"/>
  <c r="BT40" i="2"/>
  <c r="BU40" i="2" s="1"/>
  <c r="BV40" i="2" s="1"/>
  <c r="BO40" i="2"/>
  <c r="BI40" i="2"/>
  <c r="BC40" i="2"/>
  <c r="AW40" i="2"/>
  <c r="AQ40" i="2"/>
  <c r="BQ40" i="2" s="1"/>
  <c r="AK40" i="2"/>
  <c r="AE40" i="2"/>
  <c r="Y40" i="2"/>
  <c r="S40" i="2"/>
  <c r="M40" i="2"/>
  <c r="H40" i="2"/>
  <c r="BT39" i="2"/>
  <c r="BO39" i="2"/>
  <c r="BI39" i="2"/>
  <c r="BC39" i="2"/>
  <c r="AW39" i="2"/>
  <c r="AQ39" i="2"/>
  <c r="AK39" i="2"/>
  <c r="AE39" i="2"/>
  <c r="Y39" i="2"/>
  <c r="S39" i="2"/>
  <c r="M39" i="2"/>
  <c r="H39" i="2"/>
  <c r="BT38" i="2"/>
  <c r="BO38" i="2"/>
  <c r="BI38" i="2"/>
  <c r="BC38" i="2"/>
  <c r="AW38" i="2"/>
  <c r="AQ38" i="2"/>
  <c r="AK38" i="2"/>
  <c r="AE38" i="2"/>
  <c r="Y38" i="2"/>
  <c r="S38" i="2"/>
  <c r="M38" i="2"/>
  <c r="H38" i="2"/>
  <c r="BT37" i="2"/>
  <c r="BO37" i="2"/>
  <c r="BI37" i="2"/>
  <c r="BC37" i="2"/>
  <c r="AW37" i="2"/>
  <c r="AQ37" i="2"/>
  <c r="AK37" i="2"/>
  <c r="AE37" i="2"/>
  <c r="Y37" i="2"/>
  <c r="S37" i="2"/>
  <c r="M37" i="2"/>
  <c r="H37" i="2"/>
  <c r="BT36" i="2"/>
  <c r="BO36" i="2"/>
  <c r="BI36" i="2"/>
  <c r="BC36" i="2"/>
  <c r="AW36" i="2"/>
  <c r="AQ36" i="2"/>
  <c r="AK36" i="2"/>
  <c r="AE36" i="2"/>
  <c r="Y36" i="2"/>
  <c r="S36" i="2"/>
  <c r="M36" i="2"/>
  <c r="H36" i="2"/>
  <c r="BQ36" i="2" s="1"/>
  <c r="BT35" i="2"/>
  <c r="BO35" i="2"/>
  <c r="BI35" i="2"/>
  <c r="BC35" i="2"/>
  <c r="AW35" i="2"/>
  <c r="AQ35" i="2"/>
  <c r="AK35" i="2"/>
  <c r="AE35" i="2"/>
  <c r="Y35" i="2"/>
  <c r="S35" i="2"/>
  <c r="M35" i="2"/>
  <c r="H35" i="2"/>
  <c r="BT34" i="2"/>
  <c r="BU34" i="2" s="1"/>
  <c r="BV34" i="2" s="1"/>
  <c r="BO34" i="2"/>
  <c r="BI34" i="2"/>
  <c r="BC34" i="2"/>
  <c r="AW34" i="2"/>
  <c r="AQ34" i="2"/>
  <c r="AK34" i="2"/>
  <c r="AE34" i="2"/>
  <c r="Y34" i="2"/>
  <c r="S34" i="2"/>
  <c r="M34" i="2"/>
  <c r="H34" i="2"/>
  <c r="BQ34" i="2" s="1"/>
  <c r="BT33" i="2"/>
  <c r="BU33" i="2" s="1"/>
  <c r="BV33" i="2" s="1"/>
  <c r="BO33" i="2"/>
  <c r="BI33" i="2"/>
  <c r="BC33" i="2"/>
  <c r="AW33" i="2"/>
  <c r="AQ33" i="2"/>
  <c r="AK33" i="2"/>
  <c r="AE33" i="2"/>
  <c r="Y33" i="2"/>
  <c r="S33" i="2"/>
  <c r="M33" i="2"/>
  <c r="H33" i="2"/>
  <c r="BQ33" i="2" s="1"/>
  <c r="BT32" i="2"/>
  <c r="BO32" i="2"/>
  <c r="BI32" i="2"/>
  <c r="BC32" i="2"/>
  <c r="AW32" i="2"/>
  <c r="AQ32" i="2"/>
  <c r="AK32" i="2"/>
  <c r="AE32" i="2"/>
  <c r="Y32" i="2"/>
  <c r="S32" i="2"/>
  <c r="M32" i="2"/>
  <c r="BQ32" i="2" s="1"/>
  <c r="BU32" i="2" s="1"/>
  <c r="BV32" i="2" s="1"/>
  <c r="H32" i="2"/>
  <c r="BT31" i="2"/>
  <c r="BO31" i="2"/>
  <c r="BI31" i="2"/>
  <c r="BC31" i="2"/>
  <c r="AW31" i="2"/>
  <c r="AQ31" i="2"/>
  <c r="AK31" i="2"/>
  <c r="AE31" i="2"/>
  <c r="Y31" i="2"/>
  <c r="BQ31" i="2" s="1"/>
  <c r="S31" i="2"/>
  <c r="M31" i="2"/>
  <c r="H31" i="2"/>
  <c r="BT30" i="2"/>
  <c r="BO30" i="2"/>
  <c r="BI30" i="2"/>
  <c r="BC30" i="2"/>
  <c r="AW30" i="2"/>
  <c r="AQ30" i="2"/>
  <c r="AK30" i="2"/>
  <c r="AE30" i="2"/>
  <c r="Y30" i="2"/>
  <c r="S30" i="2"/>
  <c r="M30" i="2"/>
  <c r="H30" i="2"/>
  <c r="BT29" i="2"/>
  <c r="BO29" i="2"/>
  <c r="BI29" i="2"/>
  <c r="BC29" i="2"/>
  <c r="AW29" i="2"/>
  <c r="AQ29" i="2"/>
  <c r="AK29" i="2"/>
  <c r="AE29" i="2"/>
  <c r="Y29" i="2"/>
  <c r="S29" i="2"/>
  <c r="M29" i="2"/>
  <c r="H29" i="2"/>
  <c r="BT28" i="2"/>
  <c r="BO28" i="2"/>
  <c r="BI28" i="2"/>
  <c r="BC28" i="2"/>
  <c r="AW28" i="2"/>
  <c r="AQ28" i="2"/>
  <c r="AK28" i="2"/>
  <c r="AE28" i="2"/>
  <c r="Y28" i="2"/>
  <c r="S28" i="2"/>
  <c r="M28" i="2"/>
  <c r="H28" i="2"/>
  <c r="BQ28" i="2" s="1"/>
  <c r="BT27" i="2"/>
  <c r="BO27" i="2"/>
  <c r="BI27" i="2"/>
  <c r="BC27" i="2"/>
  <c r="AW27" i="2"/>
  <c r="AQ27" i="2"/>
  <c r="AK27" i="2"/>
  <c r="AE27" i="2"/>
  <c r="Y27" i="2"/>
  <c r="S27" i="2"/>
  <c r="BQ27" i="2" s="1"/>
  <c r="M27" i="2"/>
  <c r="H27" i="2"/>
  <c r="BT26" i="2"/>
  <c r="BU26" i="2" s="1"/>
  <c r="BV26" i="2" s="1"/>
  <c r="BO26" i="2"/>
  <c r="BI26" i="2"/>
  <c r="BC26" i="2"/>
  <c r="AW26" i="2"/>
  <c r="AQ26" i="2"/>
  <c r="AK26" i="2"/>
  <c r="AE26" i="2"/>
  <c r="Y26" i="2"/>
  <c r="S26" i="2"/>
  <c r="M26" i="2"/>
  <c r="H26" i="2"/>
  <c r="BQ26" i="2" s="1"/>
  <c r="BT25" i="2"/>
  <c r="BU25" i="2" s="1"/>
  <c r="BV25" i="2" s="1"/>
  <c r="BO25" i="2"/>
  <c r="BI25" i="2"/>
  <c r="BC25" i="2"/>
  <c r="AW25" i="2"/>
  <c r="AQ25" i="2"/>
  <c r="AK25" i="2"/>
  <c r="AE25" i="2"/>
  <c r="Y25" i="2"/>
  <c r="S25" i="2"/>
  <c r="M25" i="2"/>
  <c r="H25" i="2"/>
  <c r="BQ25" i="2" s="1"/>
  <c r="BT24" i="2"/>
  <c r="BO24" i="2"/>
  <c r="BI24" i="2"/>
  <c r="BC24" i="2"/>
  <c r="AW24" i="2"/>
  <c r="AQ24" i="2"/>
  <c r="AK24" i="2"/>
  <c r="AE24" i="2"/>
  <c r="Y24" i="2"/>
  <c r="S24" i="2"/>
  <c r="M24" i="2"/>
  <c r="BQ24" i="2" s="1"/>
  <c r="BU24" i="2" s="1"/>
  <c r="BV24" i="2" s="1"/>
  <c r="H24" i="2"/>
  <c r="BT23" i="2"/>
  <c r="BO23" i="2"/>
  <c r="BI23" i="2"/>
  <c r="BC23" i="2"/>
  <c r="AW23" i="2"/>
  <c r="AQ23" i="2"/>
  <c r="AK23" i="2"/>
  <c r="AE23" i="2"/>
  <c r="Y23" i="2"/>
  <c r="BQ23" i="2" s="1"/>
  <c r="S23" i="2"/>
  <c r="M23" i="2"/>
  <c r="H23" i="2"/>
  <c r="BT22" i="2"/>
  <c r="BO22" i="2"/>
  <c r="BI22" i="2"/>
  <c r="BC22" i="2"/>
  <c r="AW22" i="2"/>
  <c r="AQ22" i="2"/>
  <c r="AK22" i="2"/>
  <c r="AE22" i="2"/>
  <c r="Y22" i="2"/>
  <c r="S22" i="2"/>
  <c r="M22" i="2"/>
  <c r="H22" i="2"/>
  <c r="BQ22" i="2" s="1"/>
  <c r="BT21" i="2"/>
  <c r="BO21" i="2"/>
  <c r="BI21" i="2"/>
  <c r="BC21" i="2"/>
  <c r="AW21" i="2"/>
  <c r="AQ21" i="2"/>
  <c r="AK21" i="2"/>
  <c r="AE21" i="2"/>
  <c r="Y21" i="2"/>
  <c r="S21" i="2"/>
  <c r="M21" i="2"/>
  <c r="H21" i="2"/>
  <c r="BT20" i="2"/>
  <c r="BU20" i="2" s="1"/>
  <c r="BV20" i="2" s="1"/>
  <c r="BO20" i="2"/>
  <c r="BI20" i="2"/>
  <c r="BC20" i="2"/>
  <c r="AW20" i="2"/>
  <c r="AQ20" i="2"/>
  <c r="AK20" i="2"/>
  <c r="AE20" i="2"/>
  <c r="Y20" i="2"/>
  <c r="BQ20" i="2" s="1"/>
  <c r="S20" i="2"/>
  <c r="M20" i="2"/>
  <c r="H20" i="2"/>
  <c r="BT19" i="2"/>
  <c r="BQ19" i="2"/>
  <c r="BO19" i="2"/>
  <c r="BI19" i="2"/>
  <c r="BC19" i="2"/>
  <c r="AW19" i="2"/>
  <c r="AQ19" i="2"/>
  <c r="AK19" i="2"/>
  <c r="AE19" i="2"/>
  <c r="Y19" i="2"/>
  <c r="S19" i="2"/>
  <c r="M19" i="2"/>
  <c r="H19" i="2"/>
  <c r="BT18" i="2"/>
  <c r="BO18" i="2"/>
  <c r="BI18" i="2"/>
  <c r="BC18" i="2"/>
  <c r="AW18" i="2"/>
  <c r="AQ18" i="2"/>
  <c r="AK18" i="2"/>
  <c r="AE18" i="2"/>
  <c r="Y18" i="2"/>
  <c r="S18" i="2"/>
  <c r="M18" i="2"/>
  <c r="H18" i="2"/>
  <c r="BQ18" i="2" s="1"/>
  <c r="BT17" i="2"/>
  <c r="BO17" i="2"/>
  <c r="BI17" i="2"/>
  <c r="BC17" i="2"/>
  <c r="AW17" i="2"/>
  <c r="AQ17" i="2"/>
  <c r="AK17" i="2"/>
  <c r="AE17" i="2"/>
  <c r="Y17" i="2"/>
  <c r="S17" i="2"/>
  <c r="M17" i="2"/>
  <c r="H17" i="2"/>
  <c r="BT16" i="2"/>
  <c r="BO16" i="2"/>
  <c r="BI16" i="2"/>
  <c r="BC16" i="2"/>
  <c r="AW16" i="2"/>
  <c r="AQ16" i="2"/>
  <c r="AK16" i="2"/>
  <c r="AE16" i="2"/>
  <c r="Y16" i="2"/>
  <c r="S16" i="2"/>
  <c r="M16" i="2"/>
  <c r="H16" i="2"/>
  <c r="BQ16" i="2" s="1"/>
  <c r="BT15" i="2"/>
  <c r="BQ15" i="2"/>
  <c r="BQ41" i="4" l="1"/>
  <c r="BU41" i="4" s="1"/>
  <c r="BV41" i="4" s="1"/>
  <c r="BQ16" i="10"/>
  <c r="BU16" i="10" s="1"/>
  <c r="BV16" i="10" s="1"/>
  <c r="BU22" i="2"/>
  <c r="BV22" i="2" s="1"/>
  <c r="BU28" i="2"/>
  <c r="BV28" i="2" s="1"/>
  <c r="BU36" i="2"/>
  <c r="BV36" i="2" s="1"/>
  <c r="BU16" i="2"/>
  <c r="BV16" i="2" s="1"/>
  <c r="BU18" i="2"/>
  <c r="BV18" i="2" s="1"/>
  <c r="BU17" i="9"/>
  <c r="BV17" i="9" s="1"/>
  <c r="BU33" i="5"/>
  <c r="BV33" i="5" s="1"/>
  <c r="BU37" i="5"/>
  <c r="BV37" i="5" s="1"/>
  <c r="BQ17" i="3"/>
  <c r="BQ27" i="9"/>
  <c r="BU27" i="9" s="1"/>
  <c r="BV27" i="9" s="1"/>
  <c r="BU32" i="9"/>
  <c r="BV32" i="9" s="1"/>
  <c r="BU36" i="9"/>
  <c r="BV36" i="9" s="1"/>
  <c r="BU49" i="2"/>
  <c r="BV49" i="2" s="1"/>
  <c r="BU50" i="2"/>
  <c r="BV50" i="2" s="1"/>
  <c r="BU42" i="5"/>
  <c r="BV42" i="5" s="1"/>
  <c r="BU15" i="2"/>
  <c r="BV15" i="2" s="1"/>
  <c r="BU21" i="2"/>
  <c r="BV21" i="2" s="1"/>
  <c r="BU27" i="2"/>
  <c r="BV27" i="2" s="1"/>
  <c r="BQ35" i="2"/>
  <c r="BU35" i="2" s="1"/>
  <c r="BV35" i="2" s="1"/>
  <c r="BQ49" i="2"/>
  <c r="BQ50" i="2"/>
  <c r="BQ21" i="3"/>
  <c r="BU21" i="3" s="1"/>
  <c r="BV21" i="3" s="1"/>
  <c r="BQ24" i="3"/>
  <c r="BU24" i="3" s="1"/>
  <c r="BV24" i="3" s="1"/>
  <c r="BU30" i="7"/>
  <c r="BV30" i="7" s="1"/>
  <c r="BU42" i="9"/>
  <c r="BV42" i="9" s="1"/>
  <c r="BU46" i="9"/>
  <c r="BV46" i="9" s="1"/>
  <c r="BU47" i="9"/>
  <c r="BV47" i="9" s="1"/>
  <c r="BQ21" i="2"/>
  <c r="BQ37" i="2"/>
  <c r="BU37" i="2" s="1"/>
  <c r="BV37" i="2" s="1"/>
  <c r="BQ38" i="2"/>
  <c r="BU38" i="2" s="1"/>
  <c r="BV38" i="2" s="1"/>
  <c r="BU39" i="2"/>
  <c r="BV39" i="2" s="1"/>
  <c r="BQ49" i="3"/>
  <c r="BU49" i="3" s="1"/>
  <c r="BV49" i="3" s="1"/>
  <c r="BQ57" i="4"/>
  <c r="BU57" i="4" s="1"/>
  <c r="BV57" i="4" s="1"/>
  <c r="BU19" i="6"/>
  <c r="BV19" i="6" s="1"/>
  <c r="BQ37" i="6"/>
  <c r="BQ29" i="7"/>
  <c r="BU29" i="7" s="1"/>
  <c r="BV29" i="7" s="1"/>
  <c r="BQ34" i="7"/>
  <c r="BU34" i="7" s="1"/>
  <c r="BV34" i="7" s="1"/>
  <c r="BQ40" i="8"/>
  <c r="BU40" i="8" s="1"/>
  <c r="BV40" i="8" s="1"/>
  <c r="BU25" i="3"/>
  <c r="BV25" i="3" s="1"/>
  <c r="BQ46" i="3"/>
  <c r="BU46" i="3" s="1"/>
  <c r="BV46" i="3" s="1"/>
  <c r="BQ53" i="3"/>
  <c r="BU53" i="3" s="1"/>
  <c r="BV53" i="3" s="1"/>
  <c r="BQ54" i="2"/>
  <c r="BU55" i="2"/>
  <c r="BV55" i="2" s="1"/>
  <c r="BU56" i="2"/>
  <c r="BV56" i="2" s="1"/>
  <c r="BQ22" i="3"/>
  <c r="BQ28" i="3"/>
  <c r="BU28" i="3" s="1"/>
  <c r="BV28" i="3" s="1"/>
  <c r="BU30" i="3"/>
  <c r="BV30" i="3" s="1"/>
  <c r="BQ30" i="2"/>
  <c r="BU30" i="2" s="1"/>
  <c r="BV30" i="2" s="1"/>
  <c r="BQ39" i="2"/>
  <c r="BQ55" i="2"/>
  <c r="BQ57" i="2"/>
  <c r="BU57" i="2" s="1"/>
  <c r="BV57" i="2" s="1"/>
  <c r="BQ47" i="3"/>
  <c r="BQ43" i="5"/>
  <c r="BQ17" i="2"/>
  <c r="BU17" i="2" s="1"/>
  <c r="BV17" i="2" s="1"/>
  <c r="BQ29" i="2"/>
  <c r="BU29" i="2" s="1"/>
  <c r="BV29" i="2" s="1"/>
  <c r="BU41" i="2"/>
  <c r="BV41" i="2" s="1"/>
  <c r="BU23" i="2"/>
  <c r="BV23" i="2" s="1"/>
  <c r="BU31" i="2"/>
  <c r="BV31" i="2" s="1"/>
  <c r="BQ41" i="2"/>
  <c r="BQ42" i="2"/>
  <c r="BU42" i="2" s="1"/>
  <c r="BV42" i="2" s="1"/>
  <c r="BU43" i="2"/>
  <c r="BV43" i="2" s="1"/>
  <c r="BQ32" i="3"/>
  <c r="BU32" i="3" s="1"/>
  <c r="BV32" i="3" s="1"/>
  <c r="BU33" i="3"/>
  <c r="BV33" i="3" s="1"/>
  <c r="BU36" i="6"/>
  <c r="BV36" i="6" s="1"/>
  <c r="BQ26" i="3"/>
  <c r="BU22" i="4"/>
  <c r="BV22" i="4" s="1"/>
  <c r="BU25" i="4"/>
  <c r="BV25" i="4" s="1"/>
  <c r="BU30" i="4"/>
  <c r="BV30" i="4" s="1"/>
  <c r="BU19" i="2"/>
  <c r="BV19" i="2" s="1"/>
  <c r="BQ56" i="2"/>
  <c r="BU17" i="3"/>
  <c r="BV17" i="3" s="1"/>
  <c r="BQ37" i="3"/>
  <c r="BU37" i="3" s="1"/>
  <c r="BV37" i="3" s="1"/>
  <c r="BU38" i="3"/>
  <c r="BV38" i="3" s="1"/>
  <c r="BQ22" i="4"/>
  <c r="BU23" i="5"/>
  <c r="BV23" i="5" s="1"/>
  <c r="BU27" i="5"/>
  <c r="BV27" i="5" s="1"/>
  <c r="BU41" i="8"/>
  <c r="BV41" i="8" s="1"/>
  <c r="BU20" i="9"/>
  <c r="BV20" i="9" s="1"/>
  <c r="BU28" i="9"/>
  <c r="BV28" i="9" s="1"/>
  <c r="BU38" i="9"/>
  <c r="BV38" i="9" s="1"/>
  <c r="BQ27" i="4"/>
  <c r="BU27" i="4" s="1"/>
  <c r="BV27" i="4" s="1"/>
  <c r="BU43" i="4"/>
  <c r="BV43" i="4" s="1"/>
  <c r="BU51" i="4"/>
  <c r="BV51" i="4" s="1"/>
  <c r="BQ52" i="5"/>
  <c r="BU52" i="5" s="1"/>
  <c r="BV52" i="5" s="1"/>
  <c r="BQ42" i="6"/>
  <c r="BU45" i="6"/>
  <c r="BV45" i="6" s="1"/>
  <c r="BU53" i="6"/>
  <c r="BV53" i="6" s="1"/>
  <c r="BU21" i="8"/>
  <c r="BV21" i="8" s="1"/>
  <c r="BQ34" i="8"/>
  <c r="BU34" i="8" s="1"/>
  <c r="BV34" i="8" s="1"/>
  <c r="BQ20" i="9"/>
  <c r="BQ30" i="9"/>
  <c r="BU30" i="9" s="1"/>
  <c r="BV30" i="9" s="1"/>
  <c r="BQ31" i="9"/>
  <c r="BU31" i="9" s="1"/>
  <c r="BV31" i="9" s="1"/>
  <c r="BQ39" i="9"/>
  <c r="BU39" i="9" s="1"/>
  <c r="BV39" i="9" s="1"/>
  <c r="BQ58" i="9"/>
  <c r="BU54" i="2"/>
  <c r="BV54" i="2" s="1"/>
  <c r="BQ19" i="3"/>
  <c r="BU19" i="3" s="1"/>
  <c r="BV19" i="3" s="1"/>
  <c r="BU39" i="3"/>
  <c r="BV39" i="3" s="1"/>
  <c r="BU51" i="3"/>
  <c r="BV51" i="3" s="1"/>
  <c r="BQ44" i="4"/>
  <c r="BU44" i="4" s="1"/>
  <c r="BV44" i="4" s="1"/>
  <c r="BQ52" i="4"/>
  <c r="BU52" i="4" s="1"/>
  <c r="BV52" i="4" s="1"/>
  <c r="BQ25" i="5"/>
  <c r="BU25" i="5" s="1"/>
  <c r="BV25" i="5" s="1"/>
  <c r="BQ22" i="7"/>
  <c r="BQ31" i="7"/>
  <c r="BU51" i="7"/>
  <c r="BV51" i="7" s="1"/>
  <c r="BU49" i="8"/>
  <c r="BV49" i="8" s="1"/>
  <c r="BQ40" i="9"/>
  <c r="BU40" i="9" s="1"/>
  <c r="BV40" i="9" s="1"/>
  <c r="BQ59" i="9"/>
  <c r="BU59" i="9" s="1"/>
  <c r="BV59" i="9" s="1"/>
  <c r="BQ20" i="3"/>
  <c r="BU20" i="3" s="1"/>
  <c r="BV20" i="3" s="1"/>
  <c r="BU26" i="3"/>
  <c r="BV26" i="3" s="1"/>
  <c r="BQ40" i="3"/>
  <c r="BU40" i="3" s="1"/>
  <c r="BV40" i="3" s="1"/>
  <c r="BQ52" i="3"/>
  <c r="BU52" i="3" s="1"/>
  <c r="BV52" i="3" s="1"/>
  <c r="BQ16" i="5"/>
  <c r="BU16" i="5" s="1"/>
  <c r="BV16" i="5" s="1"/>
  <c r="BU35" i="5"/>
  <c r="BV35" i="5" s="1"/>
  <c r="BU43" i="5"/>
  <c r="BV43" i="5" s="1"/>
  <c r="BU53" i="5"/>
  <c r="BV53" i="5" s="1"/>
  <c r="BU21" i="6"/>
  <c r="BV21" i="6" s="1"/>
  <c r="BU46" i="6"/>
  <c r="BV46" i="6" s="1"/>
  <c r="BU29" i="8"/>
  <c r="BV29" i="8" s="1"/>
  <c r="BQ42" i="8"/>
  <c r="BU42" i="8" s="1"/>
  <c r="BV42" i="8" s="1"/>
  <c r="BQ41" i="9"/>
  <c r="BU41" i="9" s="1"/>
  <c r="BV41" i="9" s="1"/>
  <c r="BQ27" i="3"/>
  <c r="BU27" i="3" s="1"/>
  <c r="BV27" i="3" s="1"/>
  <c r="BQ23" i="4"/>
  <c r="BU23" i="4" s="1"/>
  <c r="BV23" i="4" s="1"/>
  <c r="BQ39" i="4"/>
  <c r="BU39" i="4" s="1"/>
  <c r="BV39" i="4" s="1"/>
  <c r="BQ17" i="5"/>
  <c r="BU17" i="5" s="1"/>
  <c r="BV17" i="5" s="1"/>
  <c r="BQ35" i="5"/>
  <c r="BQ45" i="5"/>
  <c r="BU45" i="5" s="1"/>
  <c r="BV45" i="5" s="1"/>
  <c r="BQ46" i="5"/>
  <c r="BU46" i="5" s="1"/>
  <c r="BV46" i="5" s="1"/>
  <c r="BQ54" i="5"/>
  <c r="BU54" i="5" s="1"/>
  <c r="BV54" i="5" s="1"/>
  <c r="BQ21" i="6"/>
  <c r="BQ22" i="6"/>
  <c r="BU22" i="6" s="1"/>
  <c r="BV22" i="6" s="1"/>
  <c r="BU28" i="6"/>
  <c r="BV28" i="6" s="1"/>
  <c r="BQ47" i="6"/>
  <c r="BU47" i="6" s="1"/>
  <c r="BV47" i="6" s="1"/>
  <c r="BU56" i="6"/>
  <c r="BV56" i="6" s="1"/>
  <c r="BU57" i="6"/>
  <c r="BV57" i="6" s="1"/>
  <c r="BU17" i="7"/>
  <c r="BV17" i="7" s="1"/>
  <c r="BU26" i="7"/>
  <c r="BV26" i="7" s="1"/>
  <c r="BQ36" i="7"/>
  <c r="BU36" i="7" s="1"/>
  <c r="BV36" i="7" s="1"/>
  <c r="BU52" i="7"/>
  <c r="BV52" i="7" s="1"/>
  <c r="BQ22" i="8"/>
  <c r="BU22" i="8" s="1"/>
  <c r="BV22" i="8" s="1"/>
  <c r="BU57" i="8"/>
  <c r="BV57" i="8" s="1"/>
  <c r="BQ19" i="9"/>
  <c r="BU19" i="9" s="1"/>
  <c r="BV19" i="9" s="1"/>
  <c r="BQ48" i="9"/>
  <c r="BU48" i="9" s="1"/>
  <c r="BV48" i="9" s="1"/>
  <c r="BU34" i="3"/>
  <c r="BV34" i="3" s="1"/>
  <c r="BQ34" i="5"/>
  <c r="BU34" i="5" s="1"/>
  <c r="BV34" i="5" s="1"/>
  <c r="BQ30" i="6"/>
  <c r="BU30" i="6" s="1"/>
  <c r="BV30" i="6" s="1"/>
  <c r="BQ38" i="6"/>
  <c r="BU38" i="6" s="1"/>
  <c r="BV38" i="6" s="1"/>
  <c r="BQ56" i="6"/>
  <c r="BQ27" i="7"/>
  <c r="BU43" i="7"/>
  <c r="BV43" i="7" s="1"/>
  <c r="BU37" i="8"/>
  <c r="BV37" i="8" s="1"/>
  <c r="BQ50" i="8"/>
  <c r="BU50" i="8" s="1"/>
  <c r="BV50" i="8" s="1"/>
  <c r="BU23" i="9"/>
  <c r="BV23" i="9" s="1"/>
  <c r="BQ35" i="3"/>
  <c r="BU35" i="3" s="1"/>
  <c r="BV35" i="3" s="1"/>
  <c r="BU47" i="3"/>
  <c r="BV47" i="3" s="1"/>
  <c r="BQ46" i="4"/>
  <c r="BU46" i="4" s="1"/>
  <c r="BV46" i="4" s="1"/>
  <c r="BQ54" i="4"/>
  <c r="BU54" i="4" s="1"/>
  <c r="BV54" i="4" s="1"/>
  <c r="BQ56" i="5"/>
  <c r="BU56" i="5" s="1"/>
  <c r="BV56" i="5" s="1"/>
  <c r="BQ20" i="6"/>
  <c r="BU20" i="6" s="1"/>
  <c r="BV20" i="6" s="1"/>
  <c r="BQ18" i="7"/>
  <c r="BU18" i="7" s="1"/>
  <c r="BV18" i="7" s="1"/>
  <c r="BQ35" i="7"/>
  <c r="BQ45" i="7"/>
  <c r="BU45" i="7" s="1"/>
  <c r="BV45" i="7" s="1"/>
  <c r="BQ46" i="7"/>
  <c r="BU46" i="7" s="1"/>
  <c r="BV46" i="7" s="1"/>
  <c r="BU17" i="8"/>
  <c r="BV17" i="8" s="1"/>
  <c r="BQ30" i="8"/>
  <c r="BU30" i="8" s="1"/>
  <c r="BV30" i="8" s="1"/>
  <c r="BQ25" i="9"/>
  <c r="BU25" i="9" s="1"/>
  <c r="BV25" i="9" s="1"/>
  <c r="BU43" i="9"/>
  <c r="BV43" i="9" s="1"/>
  <c r="BQ21" i="10"/>
  <c r="BU21" i="10" s="1"/>
  <c r="BV21" i="10" s="1"/>
  <c r="BQ36" i="3"/>
  <c r="BU36" i="3" s="1"/>
  <c r="BV36" i="3" s="1"/>
  <c r="BQ48" i="3"/>
  <c r="BU48" i="3" s="1"/>
  <c r="BV48" i="3" s="1"/>
  <c r="BQ19" i="4"/>
  <c r="BU19" i="4" s="1"/>
  <c r="BV19" i="4" s="1"/>
  <c r="BQ35" i="4"/>
  <c r="BU35" i="4" s="1"/>
  <c r="BV35" i="4" s="1"/>
  <c r="BU47" i="4"/>
  <c r="BV47" i="4" s="1"/>
  <c r="BU55" i="4"/>
  <c r="BV55" i="4" s="1"/>
  <c r="BQ28" i="5"/>
  <c r="BU28" i="5" s="1"/>
  <c r="BV28" i="5" s="1"/>
  <c r="BQ29" i="6"/>
  <c r="BU29" i="6" s="1"/>
  <c r="BV29" i="6" s="1"/>
  <c r="BU49" i="6"/>
  <c r="BV49" i="6" s="1"/>
  <c r="BQ20" i="7"/>
  <c r="BU20" i="7" s="1"/>
  <c r="BV20" i="7" s="1"/>
  <c r="BQ53" i="7"/>
  <c r="BU53" i="7" s="1"/>
  <c r="BV53" i="7" s="1"/>
  <c r="BU45" i="8"/>
  <c r="BV45" i="8" s="1"/>
  <c r="BQ26" i="9"/>
  <c r="BU26" i="9" s="1"/>
  <c r="BV26" i="9" s="1"/>
  <c r="BQ34" i="9"/>
  <c r="BU34" i="9" s="1"/>
  <c r="BV34" i="9" s="1"/>
  <c r="BQ44" i="9"/>
  <c r="BU44" i="9" s="1"/>
  <c r="BV44" i="9" s="1"/>
  <c r="BU22" i="3"/>
  <c r="BV22" i="3" s="1"/>
  <c r="BQ48" i="4"/>
  <c r="BU48" i="4" s="1"/>
  <c r="BV48" i="4" s="1"/>
  <c r="BQ56" i="4"/>
  <c r="BU56" i="4" s="1"/>
  <c r="BV56" i="4" s="1"/>
  <c r="BU38" i="5"/>
  <c r="BV38" i="5" s="1"/>
  <c r="BQ49" i="5"/>
  <c r="BU49" i="5" s="1"/>
  <c r="BV49" i="5" s="1"/>
  <c r="BQ55" i="6"/>
  <c r="BU55" i="6" s="1"/>
  <c r="BV55" i="6" s="1"/>
  <c r="BU60" i="6"/>
  <c r="BV60" i="6" s="1"/>
  <c r="BU47" i="7"/>
  <c r="BV47" i="7" s="1"/>
  <c r="BU55" i="7"/>
  <c r="BV55" i="7" s="1"/>
  <c r="BU25" i="8"/>
  <c r="BV25" i="8" s="1"/>
  <c r="BQ38" i="8"/>
  <c r="BU38" i="8" s="1"/>
  <c r="BV38" i="8" s="1"/>
  <c r="BQ16" i="9"/>
  <c r="BU16" i="9" s="1"/>
  <c r="BV16" i="9" s="1"/>
  <c r="BQ52" i="2"/>
  <c r="BU52" i="2" s="1"/>
  <c r="BV52" i="2" s="1"/>
  <c r="BQ23" i="3"/>
  <c r="BU23" i="3" s="1"/>
  <c r="BV23" i="3" s="1"/>
  <c r="BU29" i="5"/>
  <c r="BV29" i="5" s="1"/>
  <c r="BQ39" i="5"/>
  <c r="BU39" i="5" s="1"/>
  <c r="BV39" i="5" s="1"/>
  <c r="BQ40" i="5"/>
  <c r="BU40" i="5" s="1"/>
  <c r="BV40" i="5" s="1"/>
  <c r="BU15" i="6"/>
  <c r="BV15" i="6" s="1"/>
  <c r="BU24" i="6"/>
  <c r="BV24" i="6" s="1"/>
  <c r="BQ34" i="6"/>
  <c r="BU34" i="6" s="1"/>
  <c r="BV34" i="6" s="1"/>
  <c r="BU50" i="6"/>
  <c r="BV50" i="6" s="1"/>
  <c r="BQ44" i="7"/>
  <c r="BU44" i="7" s="1"/>
  <c r="BV44" i="7" s="1"/>
  <c r="BQ18" i="8"/>
  <c r="BU18" i="8" s="1"/>
  <c r="BV18" i="8" s="1"/>
  <c r="BU53" i="8"/>
  <c r="BV53" i="8" s="1"/>
  <c r="BQ17" i="9"/>
  <c r="BU43" i="3"/>
  <c r="BV43" i="3" s="1"/>
  <c r="BQ31" i="4"/>
  <c r="BU31" i="4" s="1"/>
  <c r="BV31" i="4" s="1"/>
  <c r="BQ21" i="5"/>
  <c r="BU21" i="5" s="1"/>
  <c r="BV21" i="5" s="1"/>
  <c r="BQ22" i="5"/>
  <c r="BU22" i="5" s="1"/>
  <c r="BV22" i="5" s="1"/>
  <c r="BQ30" i="5"/>
  <c r="BU30" i="5" s="1"/>
  <c r="BV30" i="5" s="1"/>
  <c r="BQ41" i="5"/>
  <c r="BU41" i="5" s="1"/>
  <c r="BV41" i="5" s="1"/>
  <c r="BQ16" i="6"/>
  <c r="BU16" i="6" s="1"/>
  <c r="BV16" i="6" s="1"/>
  <c r="BQ25" i="6"/>
  <c r="BU25" i="6" s="1"/>
  <c r="BV25" i="6" s="1"/>
  <c r="BQ35" i="6"/>
  <c r="BU35" i="6" s="1"/>
  <c r="BV35" i="6" s="1"/>
  <c r="BU41" i="6"/>
  <c r="BV41" i="6" s="1"/>
  <c r="BU42" i="6"/>
  <c r="BV42" i="6" s="1"/>
  <c r="BU43" i="6"/>
  <c r="BV43" i="6" s="1"/>
  <c r="BQ61" i="6"/>
  <c r="BU61" i="6" s="1"/>
  <c r="BV61" i="6" s="1"/>
  <c r="BU22" i="7"/>
  <c r="BV22" i="7" s="1"/>
  <c r="BU23" i="7"/>
  <c r="BV23" i="7" s="1"/>
  <c r="BU48" i="7"/>
  <c r="BV48" i="7" s="1"/>
  <c r="BU33" i="8"/>
  <c r="BV33" i="8" s="1"/>
  <c r="BQ24" i="9"/>
  <c r="BU24" i="9" s="1"/>
  <c r="BV24" i="9" s="1"/>
  <c r="BQ37" i="9"/>
  <c r="BU37" i="9" s="1"/>
  <c r="BV37" i="9" s="1"/>
  <c r="BQ24" i="5"/>
  <c r="BU24" i="5" s="1"/>
  <c r="BV24" i="5" s="1"/>
  <c r="BQ48" i="5"/>
  <c r="BU48" i="5" s="1"/>
  <c r="BV48" i="5" s="1"/>
  <c r="BU37" i="6"/>
  <c r="BV37" i="6" s="1"/>
  <c r="BU39" i="7"/>
  <c r="BV39" i="7" s="1"/>
  <c r="BQ33" i="9"/>
  <c r="BU33" i="9" s="1"/>
  <c r="BV33" i="9" s="1"/>
  <c r="BQ17" i="10"/>
  <c r="BU17" i="10" s="1"/>
  <c r="BV17" i="10" s="1"/>
  <c r="BU33" i="6"/>
  <c r="BV33" i="6" s="1"/>
  <c r="BU35" i="7"/>
  <c r="BV35" i="7" s="1"/>
  <c r="BQ18" i="10"/>
  <c r="BU18" i="10" s="1"/>
  <c r="BV18" i="10" s="1"/>
  <c r="BQ20" i="5"/>
  <c r="BU20" i="5" s="1"/>
  <c r="BV20" i="5" s="1"/>
  <c r="BQ44" i="5"/>
  <c r="BU44" i="5" s="1"/>
  <c r="BV44" i="5" s="1"/>
  <c r="BU31" i="7"/>
  <c r="BV31" i="7" s="1"/>
  <c r="BQ29" i="9"/>
  <c r="BU29" i="9" s="1"/>
  <c r="BV29" i="9" s="1"/>
  <c r="BQ19" i="10"/>
  <c r="BU19" i="10" s="1"/>
  <c r="BV19" i="10" s="1"/>
  <c r="BU27" i="7"/>
  <c r="BV27" i="7" s="1"/>
  <c r="BU49" i="9"/>
  <c r="BV49" i="9" s="1"/>
  <c r="BQ20" i="10"/>
  <c r="BU20" i="10" s="1"/>
  <c r="BV20" i="10" s="1"/>
  <c r="BU17" i="6"/>
  <c r="BV17" i="6" s="1"/>
  <c r="BU19" i="7"/>
  <c r="BV19" i="7" s="1"/>
  <c r="BQ50" i="9"/>
  <c r="BU50" i="9" s="1"/>
  <c r="BV50" i="9" s="1"/>
  <c r="BQ22" i="10"/>
  <c r="BU22" i="10" s="1"/>
  <c r="BV22" i="10" s="1"/>
  <c r="BU25" i="10"/>
  <c r="BV25" i="10" s="1"/>
  <c r="BQ36" i="5"/>
  <c r="BU36" i="5" s="1"/>
  <c r="BV36" i="5" s="1"/>
  <c r="BQ21" i="9"/>
  <c r="BU21" i="9" s="1"/>
  <c r="BV21" i="9" s="1"/>
  <c r="BQ45" i="9"/>
  <c r="BU45" i="9" s="1"/>
  <c r="BV45" i="9" s="1"/>
  <c r="BU58" i="9"/>
  <c r="BV58" i="9" s="1"/>
  <c r="BQ23" i="10"/>
  <c r="BU23" i="10" s="1"/>
  <c r="BV23" i="10" s="1"/>
  <c r="BQ24" i="10"/>
  <c r="BU24" i="10" s="1"/>
  <c r="BV24" i="10" s="1"/>
  <c r="BU16" i="12"/>
  <c r="BV16" i="12" s="1"/>
  <c r="BU19" i="12"/>
  <c r="BV19" i="12" s="1"/>
  <c r="BU20" i="12"/>
  <c r="BV20" i="12" s="1"/>
  <c r="BU23" i="12"/>
  <c r="BV23" i="12" s="1"/>
  <c r="BU24" i="12"/>
  <c r="BV24" i="12" s="1"/>
  <c r="BU27" i="12"/>
  <c r="BV27" i="12" s="1"/>
  <c r="BU28" i="12"/>
  <c r="BV28" i="12" s="1"/>
  <c r="BU31" i="12"/>
  <c r="BV31" i="12" s="1"/>
  <c r="BU32" i="12"/>
  <c r="BV32" i="12" s="1"/>
  <c r="BU35" i="12"/>
  <c r="BV35" i="12" s="1"/>
  <c r="BU36" i="12"/>
  <c r="BV36" i="12" s="1"/>
  <c r="BU39" i="12"/>
  <c r="BV39" i="12" s="1"/>
  <c r="BU40" i="12"/>
  <c r="BV40" i="12" s="1"/>
  <c r="BU43" i="12"/>
  <c r="BV43" i="12" s="1"/>
  <c r="BU44" i="12"/>
  <c r="BV44" i="12" s="1"/>
  <c r="BU47" i="12"/>
  <c r="BV47" i="12" s="1"/>
  <c r="BU48" i="12"/>
  <c r="BV48" i="12" s="1"/>
  <c r="BU51" i="12"/>
  <c r="BV51" i="12" s="1"/>
  <c r="BU52" i="12"/>
  <c r="BV52" i="12" s="1"/>
  <c r="BU55" i="12"/>
  <c r="BV55" i="12" s="1"/>
  <c r="BU56" i="12"/>
  <c r="BV56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20" authorId="0" shapeId="0" xr:uid="{00000000-0006-0000-0100-000005000000}">
      <text>
        <r>
          <rPr>
            <sz val="11"/>
            <color theme="1"/>
            <rFont val="Calibri"/>
            <scheme val="minor"/>
          </rPr>
          <t>======
ID#AAAAsCr50hI
Fajar Riansyah    (2023-04-01 04:05:44)
Pindah dari slot Senin, 10:30
------
ID#AAAAu8BLYpo
pascalino putra    (2023-04-09 14:45:44)
nilai pengetikan dan kerja tim dari slot sebelumnya belum ditaruh</t>
        </r>
      </text>
    </comment>
    <comment ref="G20" authorId="0" shapeId="0" xr:uid="{00000000-0006-0000-0100-000003000000}">
      <text>
        <r>
          <rPr>
            <sz val="11"/>
            <color theme="1"/>
            <rFont val="Calibri"/>
            <scheme val="minor"/>
          </rPr>
          <t>======
ID#AAAAwcCRlqg
Sartika Gafur    (2023-05-08 01:15:04)
mengerjakan secara remote dengan teman timnya, lalu ikut slot 10.30</t>
        </r>
      </text>
    </comment>
    <comment ref="C33" authorId="0" shapeId="0" xr:uid="{00000000-0006-0000-0100-000002000000}">
      <text>
        <r>
          <rPr>
            <sz val="11"/>
            <color theme="1"/>
            <rFont val="Calibri"/>
            <scheme val="minor"/>
          </rPr>
          <t>======
ID#AAAAzw8AyzA
Sartika Gafur    (2023-06-26 03:02:15)
gagal, tidak hadir 6x</t>
        </r>
      </text>
    </comment>
    <comment ref="D33" authorId="0" shapeId="0" xr:uid="{00000000-0006-0000-0100-000007000000}">
      <text>
        <r>
          <rPr>
            <sz val="11"/>
            <color theme="1"/>
            <rFont val="Calibri"/>
            <scheme val="minor"/>
          </rPr>
          <t>======
ID#AAAAsCr50hA
Fajar Riansyah    (2023-04-01 04:05:17)
Pindah dari slot Senin, 10:30</t>
        </r>
      </text>
    </comment>
    <comment ref="BE42" authorId="0" shapeId="0" xr:uid="{00000000-0006-0000-0100-000001000000}">
      <text>
        <r>
          <rPr>
            <sz val="11"/>
            <color theme="1"/>
            <rFont val="Calibri"/>
            <scheme val="minor"/>
          </rPr>
          <t>======
ID#AAAA0an5GUc
Sartika Gafur    (2023-07-10 02:28:49)
mengumpulkan pretest</t>
        </r>
      </text>
    </comment>
    <comment ref="D55" authorId="0" shapeId="0" xr:uid="{00000000-0006-0000-0100-000006000000}">
      <text>
        <r>
          <rPr>
            <sz val="11"/>
            <color theme="1"/>
            <rFont val="Calibri"/>
            <scheme val="minor"/>
          </rPr>
          <t>======
ID#AAAAsCr50hE
Fajar Riansyah    (2023-04-01 04:05:29)
Pindah dari slot Senin, 10:30</t>
        </r>
      </text>
    </comment>
    <comment ref="D57" authorId="0" shapeId="0" xr:uid="{00000000-0006-0000-0100-000004000000}">
      <text>
        <r>
          <rPr>
            <sz val="11"/>
            <color theme="1"/>
            <rFont val="Calibri"/>
            <scheme val="minor"/>
          </rPr>
          <t>======
ID#AAAAuqGOtFU
Sartika Gafur    (2023-04-05 05:15:22)
entah kelompok berapa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Xx9fZwKzoFqc1YxEPcZfBYxzO5Q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O33" authorId="0" shapeId="0" xr:uid="{00000000-0006-0000-0200-000001000000}">
      <text>
        <r>
          <rPr>
            <sz val="11"/>
            <color theme="1"/>
            <rFont val="Calibri"/>
            <scheme val="minor"/>
          </rPr>
          <t>======
ID#AAAAsEtC-kw
Sartika Gafur    (2023-04-03 03:31:56)
mengumpulkan pretest sejam setelah praktikum selesai</t>
        </r>
      </text>
    </comment>
    <comment ref="D52" authorId="0" shapeId="0" xr:uid="{00000000-0006-0000-0200-000003000000}">
      <text>
        <r>
          <rPr>
            <sz val="11"/>
            <color theme="1"/>
            <rFont val="Calibri"/>
            <scheme val="minor"/>
          </rPr>
          <t>======
ID#AAAAsCr50hM
Fajar Riansyah    (2023-04-01 04:11:18)
pindah dari slot Senin, 07:30</t>
        </r>
      </text>
    </comment>
    <comment ref="C53" authorId="0" shapeId="0" xr:uid="{00000000-0006-0000-0200-000002000000}">
      <text>
        <r>
          <rPr>
            <sz val="11"/>
            <color theme="1"/>
            <rFont val="Calibri"/>
            <scheme val="minor"/>
          </rPr>
          <t>======
ID#AAAAsDB8Lx0
Sartika Gafur    (2023-04-02 00:05:26)
pindah Rabu 13.30 kelas I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RXji86X7/GwJQmc++cRoK5sl74w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21" authorId="0" shapeId="0" xr:uid="{00000000-0006-0000-0300-000001000000}">
      <text>
        <r>
          <rPr>
            <sz val="11"/>
            <color theme="1"/>
            <rFont val="Calibri"/>
            <scheme val="minor"/>
          </rPr>
          <t>======
ID#AAAA1AakzvM
pascalino putra    (2023-07-11 04:01:43)
tidak hadir ketika presensi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Syn7UXtkBI9jRMTjDRWthHyYhAw=="/>
    </ext>
  </extL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L17" authorId="0" shapeId="0" xr:uid="{00000000-0006-0000-0500-000003000000}">
      <text>
        <r>
          <rPr>
            <sz val="11"/>
            <color theme="1"/>
            <rFont val="Calibri"/>
            <scheme val="minor"/>
          </rPr>
          <t>======
ID#AAAA1qVtpSU
Fahrizky Syihabudin Ibrahim    (2023-07-27 15:04:01)
file tdk ada</t>
        </r>
      </text>
    </comment>
    <comment ref="BN17" authorId="0" shapeId="0" xr:uid="{00000000-0006-0000-0500-000002000000}">
      <text>
        <r>
          <rPr>
            <sz val="11"/>
            <color theme="1"/>
            <rFont val="Calibri"/>
            <scheme val="minor"/>
          </rPr>
          <t>======
ID#AAAA1qVtpSY
Fahrizky Syihabudin Ibrahim    (2023-07-27 15:04:14)
file tdk ada</t>
        </r>
      </text>
    </comment>
    <comment ref="BK23" authorId="0" shapeId="0" xr:uid="{00000000-0006-0000-0500-000001000000}">
      <text>
        <r>
          <rPr>
            <sz val="11"/>
            <color theme="1"/>
            <rFont val="Calibri"/>
            <scheme val="minor"/>
          </rPr>
          <t>======
ID#AAAA1qVtpSc
Fahrizky Syihabudin Ibrahim    (2023-07-27 15:05:32)
file tdk ada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42q8yg0twN+gp/AH5OwrYwS8GaA=="/>
    </ext>
  </extL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K16" authorId="0" shapeId="0" xr:uid="{00000000-0006-0000-0700-000004000000}">
      <text>
        <r>
          <rPr>
            <sz val="11"/>
            <color theme="1"/>
            <rFont val="Calibri"/>
            <scheme val="minor"/>
          </rPr>
          <t>======
ID#AAAA1qVtpS4
Fahrizky Syihabudin Ibrahim    (2023-07-27 15:59:46)
terlambat</t>
        </r>
      </text>
    </comment>
    <comment ref="BN16" authorId="0" shapeId="0" xr:uid="{00000000-0006-0000-0700-000002000000}">
      <text>
        <r>
          <rPr>
            <sz val="11"/>
            <color theme="1"/>
            <rFont val="Calibri"/>
            <scheme val="minor"/>
          </rPr>
          <t>======
ID#AAAA1qVtpTA
Fahrizky Syihabudin Ibrahim    (2023-07-27 16:21:19)
terlambat</t>
        </r>
      </text>
    </comment>
    <comment ref="O20" authorId="0" shapeId="0" xr:uid="{00000000-0006-0000-0700-00000C000000}">
      <text>
        <r>
          <rPr>
            <sz val="11"/>
            <color theme="1"/>
            <rFont val="Calibri"/>
            <scheme val="minor"/>
          </rPr>
          <t>======
ID#AAAAvKzrnrI
Fahrizky Syihabudin Ibrahim    (2023-04-15 02:33:10)
salah soal</t>
        </r>
      </text>
    </comment>
    <comment ref="BH23" authorId="0" shapeId="0" xr:uid="{00000000-0006-0000-0700-000007000000}">
      <text>
        <r>
          <rPr>
            <sz val="11"/>
            <color theme="1"/>
            <rFont val="Calibri"/>
            <scheme val="minor"/>
          </rPr>
          <t>======
ID#AAAA1fU-l3Q
Fahrizky Syihabudin Ibrahim    (2023-07-23 08:16:51)
sama persis tpi ada penjelasan</t>
        </r>
      </text>
    </comment>
    <comment ref="BB24" authorId="0" shapeId="0" xr:uid="{00000000-0006-0000-0700-000009000000}">
      <text>
        <r>
          <rPr>
            <sz val="11"/>
            <color theme="1"/>
            <rFont val="Calibri"/>
            <scheme val="minor"/>
          </rPr>
          <t>======
ID#AAAA1fU-l3A
Fahrizky Syihabudin Ibrahim    (2023-07-23 05:50:09)
terlambat sekali</t>
        </r>
      </text>
    </comment>
    <comment ref="BH24" authorId="0" shapeId="0" xr:uid="{00000000-0006-0000-0700-000006000000}">
      <text>
        <r>
          <rPr>
            <sz val="11"/>
            <color theme="1"/>
            <rFont val="Calibri"/>
            <scheme val="minor"/>
          </rPr>
          <t>======
ID#AAAA1fU-l3U
Fahrizky Syihabudin Ibrahim    (2023-07-23 08:17:04)
sama persis</t>
        </r>
      </text>
    </comment>
    <comment ref="BK24" authorId="0" shapeId="0" xr:uid="{00000000-0006-0000-0700-000003000000}">
      <text>
        <r>
          <rPr>
            <sz val="11"/>
            <color theme="1"/>
            <rFont val="Calibri"/>
            <scheme val="minor"/>
          </rPr>
          <t>======
ID#AAAA1qVtpS8
Fahrizky Syihabudin Ibrahim    (2023-07-27 16:04:18)
terlambat</t>
        </r>
      </text>
    </comment>
    <comment ref="BH25" authorId="0" shapeId="0" xr:uid="{00000000-0006-0000-0700-000005000000}">
      <text>
        <r>
          <rPr>
            <sz val="11"/>
            <color theme="1"/>
            <rFont val="Calibri"/>
            <scheme val="minor"/>
          </rPr>
          <t>======
ID#AAAA1fU-l3Y
Fahrizky Syihabudin Ibrahim    (2023-07-23 08:17:15)
sama persis</t>
        </r>
      </text>
    </comment>
    <comment ref="R27" authorId="0" shapeId="0" xr:uid="{00000000-0006-0000-0700-00000B000000}">
      <text>
        <r>
          <rPr>
            <sz val="11"/>
            <color theme="1"/>
            <rFont val="Calibri"/>
            <scheme val="minor"/>
          </rPr>
          <t>======
ID#AAAAvKzrnrM
Fahrizky Syihabudin Ibrahim    (2023-04-15 04:16:53)
salah soal</t>
        </r>
      </text>
    </comment>
    <comment ref="BB27" authorId="0" shapeId="0" xr:uid="{00000000-0006-0000-0700-000008000000}">
      <text>
        <r>
          <rPr>
            <sz val="11"/>
            <color theme="1"/>
            <rFont val="Calibri"/>
            <scheme val="minor"/>
          </rPr>
          <t>======
ID#AAAA1fU-l3E
Fahrizky Syihabudin Ibrahim    (2023-07-23 05:50:22)
terlambat sekali</t>
        </r>
      </text>
    </comment>
    <comment ref="BM34" authorId="0" shapeId="0" xr:uid="{00000000-0006-0000-0700-000001000000}">
      <text>
        <r>
          <rPr>
            <sz val="11"/>
            <color theme="1"/>
            <rFont val="Calibri"/>
            <scheme val="minor"/>
          </rPr>
          <t>======
ID#AAAA1tJfx0E
MRifa'i Nestli    (2023-07-30 10:04:41)
studi kasus tidak sesuai sama sekali</t>
        </r>
      </text>
    </comment>
    <comment ref="C44" authorId="0" shapeId="0" xr:uid="{00000000-0006-0000-0700-00000D000000}">
      <text>
        <r>
          <rPr>
            <sz val="11"/>
            <color theme="1"/>
            <rFont val="Calibri"/>
            <scheme val="minor"/>
          </rPr>
          <t>======
ID#AAAAsDB8Lx4
Sartika Gafur    (2023-04-02 00:06:44)
pindahan Senin 10.30</t>
        </r>
      </text>
    </comment>
    <comment ref="BE44" authorId="0" shapeId="0" xr:uid="{00000000-0006-0000-0700-00000A000000}">
      <text>
        <r>
          <rPr>
            <sz val="11"/>
            <color theme="1"/>
            <rFont val="Calibri"/>
            <scheme val="minor"/>
          </rPr>
          <t>======
ID#AAAA0an5GUY
Sartika Gafur    (2023-07-10 02:26:17)
mengumpulkan pretest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10V7mVisW41L9EEZdiImGBNBkeA=="/>
    </ext>
  </extL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H16" authorId="0" shapeId="0" xr:uid="{00000000-0006-0000-0800-000002000000}">
      <text>
        <r>
          <rPr>
            <sz val="11"/>
            <color theme="1"/>
            <rFont val="Calibri"/>
            <scheme val="minor"/>
          </rPr>
          <t>======
ID#AAAA1fU-l3I
Fahrizky Syihabudin Ibrahim    (2023-07-23 07:33:17)
sama persis</t>
        </r>
      </text>
    </comment>
    <comment ref="BH17" authorId="0" shapeId="0" xr:uid="{00000000-0006-0000-0800-000001000000}">
      <text>
        <r>
          <rPr>
            <sz val="11"/>
            <color theme="1"/>
            <rFont val="Calibri"/>
            <scheme val="minor"/>
          </rPr>
          <t>======
ID#AAAA1fU-l3M
Fahrizky Syihabudin Ibrahim    (2023-07-23 07:33:35)
sama persis</t>
        </r>
      </text>
    </comment>
    <comment ref="BR34" authorId="0" shapeId="0" xr:uid="{00000000-0006-0000-0800-000003000000}">
      <text>
        <r>
          <rPr>
            <sz val="11"/>
            <color theme="1"/>
            <rFont val="Calibri"/>
            <scheme val="minor"/>
          </rPr>
          <t>======
ID#AAAAyvlPpdg
MRifa'i Nestli    (2023-06-08 12:02:35)
nilai ditangan dosen</t>
        </r>
      </text>
    </comment>
    <comment ref="D56" authorId="0" shapeId="0" xr:uid="{00000000-0006-0000-0800-000005000000}">
      <text>
        <r>
          <rPr>
            <sz val="11"/>
            <color theme="1"/>
            <rFont val="Calibri"/>
            <scheme val="minor"/>
          </rPr>
          <t>======
ID#AAAAt75ScCw
Fahrizky Syihabudin Ibrahim    (2023-03-29 05:52:37)
pindah slot 7.30 rabu BD</t>
        </r>
      </text>
    </comment>
    <comment ref="C57" authorId="0" shapeId="0" xr:uid="{00000000-0006-0000-0800-000004000000}">
      <text>
        <r>
          <rPr>
            <sz val="11"/>
            <color theme="1"/>
            <rFont val="Calibri"/>
            <scheme val="minor"/>
          </rPr>
          <t>======
ID#AAAAsAQrU0w
Sartika Gafur    (2023-03-30 03:18:01)
Pindah Senin 10.30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J+/ZD3a+V7LzLoTloiLOuQ6xWYQ=="/>
    </ext>
  </extL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R27" authorId="0" shapeId="0" xr:uid="{00000000-0006-0000-0B00-000001000000}">
      <text>
        <r>
          <rPr>
            <sz val="11"/>
            <color theme="1"/>
            <rFont val="Calibri"/>
            <scheme val="minor"/>
          </rPr>
          <t>======
ID#AAAA2PoqcYc
Vitri Septia Kirani    (2023-08-03 02:06:38)
nilai di dosen</t>
        </r>
      </text>
    </comment>
    <comment ref="BR40" authorId="0" shapeId="0" xr:uid="{00000000-0006-0000-0B00-000002000000}">
      <text>
        <r>
          <rPr>
            <sz val="11"/>
            <color theme="1"/>
            <rFont val="Calibri"/>
            <scheme val="minor"/>
          </rPr>
          <t>======
ID#AAAA2PoqcYY
Vitri Septia Kirani    (2023-08-03 02:06:22)
nilai di dosen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xbbzwwH70Tp1a9wTMMTyRra/FPw=="/>
    </ext>
  </extLst>
</comments>
</file>

<file path=xl/sharedStrings.xml><?xml version="1.0" encoding="utf-8"?>
<sst xmlns="http://schemas.openxmlformats.org/spreadsheetml/2006/main" count="2512" uniqueCount="596">
  <si>
    <t>Portal Praktikum Algoritma Pemrograman 2023</t>
  </si>
  <si>
    <t>Pengumuman Singkat :</t>
  </si>
  <si>
    <t>Setiap asisten mendampingi 3-4 tim di tiap slotnya.</t>
  </si>
  <si>
    <t>Harap mengoptimalkan kanal/platform yang ada untuk media komunikasi dan diskusi apabila ada hal atau teknis yang tidak dipahami</t>
  </si>
  <si>
    <t>Praktikum ini tidak rumit ataupun mudah, tapi bagaimana cara pandang kalian untuk menghargai proses perubahan diri</t>
  </si>
  <si>
    <t xml:space="preserve">DOSEN PENGAMPU </t>
  </si>
  <si>
    <t>Drs. Wahyu Pujiyono, M. Kom.</t>
  </si>
  <si>
    <t>-</t>
  </si>
  <si>
    <t>yywahyup@tif.uad.ac.id</t>
  </si>
  <si>
    <t>Rusydi Umar, M. T., Ph.D.</t>
  </si>
  <si>
    <t>rusydi.umar@tif.uad.ac.id</t>
  </si>
  <si>
    <t>Dr. Ir. Ardi Pujiyanta, M. T.</t>
  </si>
  <si>
    <t>ardipujiyanta@tif.uad.ac.id</t>
  </si>
  <si>
    <t>Dr. Ardiansyah, S. T., M. Cs.</t>
  </si>
  <si>
    <t>Eko Ariwibowo, S. T., M. Kom.</t>
  </si>
  <si>
    <t>Tedy Setiadi, Drs., M. T.</t>
  </si>
  <si>
    <t>Asisten</t>
  </si>
  <si>
    <t>Fajar Riansyah Aryda Putra</t>
  </si>
  <si>
    <t>fajar2100018165@webmail.uad.ac.id</t>
  </si>
  <si>
    <t>Pascalino Vincentius Belling Bahy Putra</t>
  </si>
  <si>
    <t>pascalino2100018495@webmail.uad.ac.id</t>
  </si>
  <si>
    <t>Farid Hibaturrachman</t>
  </si>
  <si>
    <t>farid2100018444@webmail.uad.ac.id</t>
  </si>
  <si>
    <t>Sartika Gafur</t>
  </si>
  <si>
    <t>sartika2000018397@webmail.uad.ac.id</t>
  </si>
  <si>
    <t>Firda Mardiaturrahman</t>
  </si>
  <si>
    <r>
      <rPr>
        <sz val="11"/>
        <rFont val="Times New Roman"/>
      </rPr>
      <t>firda2100018027@webmail.uad.</t>
    </r>
    <r>
      <rPr>
        <u/>
        <sz val="11"/>
        <color rgb="FF1155CC"/>
        <rFont val="Times New Roman"/>
      </rPr>
      <t>ac.id</t>
    </r>
  </si>
  <si>
    <t>Vitri Septia Kirani</t>
  </si>
  <si>
    <t>vitri2100018059@webmail.uad.ac.id</t>
  </si>
  <si>
    <t>Pinasti Robi Aulia</t>
  </si>
  <si>
    <t>pinasti2100018118@webmail.uad.ac.id</t>
  </si>
  <si>
    <t>Aziz Azmi Jundullah Al Islami</t>
  </si>
  <si>
    <t>aziz2100018442@webmail.uad.ac.id</t>
  </si>
  <si>
    <t>Ibnu Zaman</t>
  </si>
  <si>
    <t>ibnu2100018150@webmail.uad.ac.id</t>
  </si>
  <si>
    <t>Faqih 'Ainul Yaqin Nursaid</t>
  </si>
  <si>
    <t>faqih2000018415@webmail.uad.ac.id</t>
  </si>
  <si>
    <t>Abdilah Muttaqin</t>
  </si>
  <si>
    <t xml:space="preserve">Ahmad Rizgifan Fauzhy </t>
  </si>
  <si>
    <t>Faisal Habibie</t>
  </si>
  <si>
    <t>Slot Asisten</t>
  </si>
  <si>
    <t>Jaringan</t>
  </si>
  <si>
    <t>Senin 07:30-10:30 (F)</t>
  </si>
  <si>
    <t>Senin 10:30-13:30 (J)</t>
  </si>
  <si>
    <t>Rabu 10:30-13:30 (H)</t>
  </si>
  <si>
    <t>Rabu 13:30-16:30 (I)</t>
  </si>
  <si>
    <t>Kamis 07:30-10:30 (G)</t>
  </si>
  <si>
    <t>Fajar</t>
  </si>
  <si>
    <t>Kamis 10:30-13:30 (G)</t>
  </si>
  <si>
    <t>Faqih</t>
  </si>
  <si>
    <t>Dhandhy</t>
  </si>
  <si>
    <t>Gifan</t>
  </si>
  <si>
    <t>Ibnu</t>
  </si>
  <si>
    <t>Dhandy</t>
  </si>
  <si>
    <t>Pascalino</t>
  </si>
  <si>
    <t>Pinasti</t>
  </si>
  <si>
    <t>Jumat 13:30-16:30 (A)</t>
  </si>
  <si>
    <t>Basis Data</t>
  </si>
  <si>
    <t>Selasa 10:30-13:30 (B)</t>
  </si>
  <si>
    <t>Selasa 13:30-16:30 (D)</t>
  </si>
  <si>
    <t>Aziz</t>
  </si>
  <si>
    <t>Rahman</t>
  </si>
  <si>
    <t>Abdil</t>
  </si>
  <si>
    <t>Azis</t>
  </si>
  <si>
    <t>Rabu 07:30-10:30 (C)</t>
  </si>
  <si>
    <t>Faisal</t>
  </si>
  <si>
    <t>Rabu 10:30-13:30 (E)</t>
  </si>
  <si>
    <t>Kirani</t>
  </si>
  <si>
    <t>Rifai</t>
  </si>
  <si>
    <t>Firda</t>
  </si>
  <si>
    <t xml:space="preserve">Pinasti </t>
  </si>
  <si>
    <t>Syihab</t>
  </si>
  <si>
    <t>Nama Mata Praktikum</t>
  </si>
  <si>
    <t>Algoritma Pemrograman</t>
  </si>
  <si>
    <t>Kelas/Slot</t>
  </si>
  <si>
    <t>F / Senin, 07.30-10.30 Lab.Jaringan</t>
  </si>
  <si>
    <t>NIM</t>
  </si>
  <si>
    <t>Nama</t>
  </si>
  <si>
    <t>Replit</t>
  </si>
  <si>
    <t xml:space="preserve"> </t>
  </si>
  <si>
    <t>Koordinator Praktikum</t>
  </si>
  <si>
    <t>Drs. Wahyu Pujiyono, M. Kom</t>
  </si>
  <si>
    <t>SARTIKA GAFUR</t>
  </si>
  <si>
    <t>@SARTiKAGAFUR</t>
  </si>
  <si>
    <t>Koordinator Asisten</t>
  </si>
  <si>
    <t>PASCALINO VINCETIUS BELING BAHY PUTRA</t>
  </si>
  <si>
    <t>@pascalinoPutra</t>
  </si>
  <si>
    <t>Jumlah Pertemuan + Responsi</t>
  </si>
  <si>
    <t>MUHAMMAD RAMADHANDY  NUZIRWAN</t>
  </si>
  <si>
    <t>@MUHAMMADRAMA50</t>
  </si>
  <si>
    <t>@Rymnant</t>
  </si>
  <si>
    <t>CPL</t>
  </si>
  <si>
    <t>CPL-01</t>
  </si>
  <si>
    <t>CPL-04</t>
  </si>
  <si>
    <t>CPL-08</t>
  </si>
  <si>
    <t>Nilai Praktikum</t>
  </si>
  <si>
    <t>Responsi</t>
  </si>
  <si>
    <t>Nilai Akhir</t>
  </si>
  <si>
    <t>Huruf</t>
  </si>
  <si>
    <t>CPMK</t>
  </si>
  <si>
    <t>CPMK-01</t>
  </si>
  <si>
    <t>CPMK-02</t>
  </si>
  <si>
    <t>CPMK-03</t>
  </si>
  <si>
    <t>CPMK-04</t>
  </si>
  <si>
    <t>CPMK-05</t>
  </si>
  <si>
    <t>Pertemuan</t>
  </si>
  <si>
    <t>Bentuk Assessment</t>
  </si>
  <si>
    <t>Pengetikan 10 Jari</t>
  </si>
  <si>
    <t>Kerja Tim</t>
  </si>
  <si>
    <t>Subtotal</t>
  </si>
  <si>
    <t>Pretest</t>
  </si>
  <si>
    <t>Praktikum</t>
  </si>
  <si>
    <t>Posttest</t>
  </si>
  <si>
    <t>Bobot Kuantitatif (%)</t>
  </si>
  <si>
    <t>No Tim</t>
  </si>
  <si>
    <t>Nama Mahasiswa</t>
  </si>
  <si>
    <t>Kelas</t>
  </si>
  <si>
    <t>UTS</t>
  </si>
  <si>
    <t>UAS</t>
  </si>
  <si>
    <t>Nilai Maksimal</t>
  </si>
  <si>
    <t>PASCAL</t>
  </si>
  <si>
    <t>Muhammad Ferry Febriansyah</t>
  </si>
  <si>
    <t>F</t>
  </si>
  <si>
    <t>FAHREZA MANDALA PUTRA</t>
  </si>
  <si>
    <t>M RAFFI MAULANA</t>
  </si>
  <si>
    <t>ALFAH</t>
  </si>
  <si>
    <t>KURNIA MEILIYANI</t>
  </si>
  <si>
    <t>NABILA AWALIA</t>
  </si>
  <si>
    <t>WISNU WICAKSONO</t>
  </si>
  <si>
    <t>ANDIKA SUYANDRA</t>
  </si>
  <si>
    <t>MUHAMAD PUGUH WAHYUDI</t>
  </si>
  <si>
    <t>DHANDY</t>
  </si>
  <si>
    <t>TIYO YOWANDA</t>
  </si>
  <si>
    <t>RICO WIDIYATMA</t>
  </si>
  <si>
    <t>M. WAHYU DWI HIDAYAT</t>
  </si>
  <si>
    <t>Raka Satya Prasasta</t>
  </si>
  <si>
    <t>FAJAR HIDAYAT</t>
  </si>
  <si>
    <t>MERDEKA AGUSTIA RIZKYANI</t>
  </si>
  <si>
    <t>MARTIN VIZALDI</t>
  </si>
  <si>
    <t>FATHURRAHMAN ALGHOZI</t>
  </si>
  <si>
    <t>FATHUBA BITTUQO</t>
  </si>
  <si>
    <t>?</t>
  </si>
  <si>
    <t>SARTiKA</t>
  </si>
  <si>
    <t>FAIZ NUR AQIL</t>
  </si>
  <si>
    <t>M. DHIWA RAHMA FATHANI</t>
  </si>
  <si>
    <t>RIAN FATHUL RIZKI</t>
  </si>
  <si>
    <t>RICO PRIMA ANGGORO HADIAN</t>
  </si>
  <si>
    <t>CHARELLINA PRAMUDYANTORO</t>
  </si>
  <si>
    <t>FIORELLA ADISTYA MONIAGA</t>
  </si>
  <si>
    <t>RIFQI ARYA PUTRA</t>
  </si>
  <si>
    <t>DIAN ANISA PUTRI</t>
  </si>
  <si>
    <t>WIDYA FAHMIDA SARI ALYA R.</t>
  </si>
  <si>
    <t>RACHMAN</t>
  </si>
  <si>
    <t>BRIGITTO JULIO NICEFORUS</t>
  </si>
  <si>
    <t>Ammara Desma Marzooqa</t>
  </si>
  <si>
    <t>FARHATUSH SHALIHAH YUMNA</t>
  </si>
  <si>
    <t>KHAIRIL HAKIM</t>
  </si>
  <si>
    <t>M. AGENG ZAYEM WAHID</t>
  </si>
  <si>
    <t>MOCH IHSAN RAMADHANI</t>
  </si>
  <si>
    <t>SYIFA AURA ARASY</t>
  </si>
  <si>
    <t>FATIHA SHAFIYATUN NUHA</t>
  </si>
  <si>
    <t>SYAIKHU BASYAR SUYOKO</t>
  </si>
  <si>
    <t>AUFA HAMDY KESUMA</t>
  </si>
  <si>
    <t>YOGA PRAMUDYA</t>
  </si>
  <si>
    <t>MOCHAMAD HAIDAR MUZAKI</t>
  </si>
  <si>
    <t>RAFI MAHRIZKY YUNANTO PUTRA</t>
  </si>
  <si>
    <t>CANDY ARDIKA PANGESTU</t>
  </si>
  <si>
    <t>J / Senin, 10.30-13.30 Lab.Jaringan</t>
  </si>
  <si>
    <t>@pinastirobiauli</t>
  </si>
  <si>
    <t>Aziz Azmi JAI</t>
  </si>
  <si>
    <t>@AzizAzmi3</t>
  </si>
  <si>
    <t>TEGAR ARYA BAGASKARA</t>
  </si>
  <si>
    <t>J</t>
  </si>
  <si>
    <t>Pulung Kartiko Aji</t>
  </si>
  <si>
    <t>ARYA AGUNG WICAKSONO</t>
  </si>
  <si>
    <t>RATU BRILLIANDINI SASSA</t>
  </si>
  <si>
    <t>RITA LUSPITA</t>
  </si>
  <si>
    <t>MUHAMMAD IRFAN RAFI</t>
  </si>
  <si>
    <t>RENATA AURA SYRGA</t>
  </si>
  <si>
    <t>AZIZ</t>
  </si>
  <si>
    <t>INDRI OLIVIA SAFITRI</t>
  </si>
  <si>
    <t>FAAZA HUSNA MA'AAYISYA</t>
  </si>
  <si>
    <t>VAYA ZABRINA AZAHRA</t>
  </si>
  <si>
    <t>MOHAMMAD IRFAN FADHLI</t>
  </si>
  <si>
    <t>KHERIL FAQIH WIDISTYONO</t>
  </si>
  <si>
    <t>FAHREZA RIFKY FERDIANSYAH</t>
  </si>
  <si>
    <t>FAISHAL ADY</t>
  </si>
  <si>
    <t>ANDIKA PRAYITNO</t>
  </si>
  <si>
    <t>CHRISTIANO NICHOLAS S.</t>
  </si>
  <si>
    <t>PINASTI</t>
  </si>
  <si>
    <t>ZEIN DEVANO RACHEL SHP</t>
  </si>
  <si>
    <t>DERI SATRIA TERNADO</t>
  </si>
  <si>
    <t>YUDITTIA AHMAD</t>
  </si>
  <si>
    <t>AMELYA EKA SAPUTRI</t>
  </si>
  <si>
    <t>FADILLA MANDA</t>
  </si>
  <si>
    <t>REINA DIAN NABILLA SAPUTRI</t>
  </si>
  <si>
    <t>RIZQI DARMAWAN</t>
  </si>
  <si>
    <t>AHMAD RIZKY N.K</t>
  </si>
  <si>
    <t>ARFA ZAIDAN RIZKI</t>
  </si>
  <si>
    <t>ANANDA BAGUS INDRA</t>
  </si>
  <si>
    <t>M. SANDY ALFACHARI</t>
  </si>
  <si>
    <t>GIGA AVANZA</t>
  </si>
  <si>
    <t>M. ALIEF FACHRULLAH ASRAJI</t>
  </si>
  <si>
    <t>ZWERLY NOVRATA STILO</t>
  </si>
  <si>
    <t>M. MUSTHOFA MASYHUR</t>
  </si>
  <si>
    <t>MUHAMMAD FANDY</t>
  </si>
  <si>
    <t>REYDIYANSYA S. DAMOPOLII</t>
  </si>
  <si>
    <t>M. Rayhan Panji Banuraga</t>
  </si>
  <si>
    <t>DWIKI QODRIYONO</t>
  </si>
  <si>
    <t>DEDEN DARMAWAN</t>
  </si>
  <si>
    <t>I</t>
  </si>
  <si>
    <t>B / Selasa, 10.30-13.30 Lab.Basis Data</t>
  </si>
  <si>
    <t>@ibnuzaman17</t>
  </si>
  <si>
    <t>Pascalino V B B Putra</t>
  </si>
  <si>
    <t>HAMDAN AL ATSARI</t>
  </si>
  <si>
    <t>B</t>
  </si>
  <si>
    <t>M. ABU BAKAR UMAR UAAS</t>
  </si>
  <si>
    <t>ATHALLAH NAUFAL M.</t>
  </si>
  <si>
    <t>MAZAYA AMALIA DEWI</t>
  </si>
  <si>
    <t>SANDI ASIS OMAR KHOSY</t>
  </si>
  <si>
    <t>FAISHAL FARUQ NAWAWI</t>
  </si>
  <si>
    <t>GILANG FEBRIANO</t>
  </si>
  <si>
    <t>M. Fauzan Taufiqurrahman</t>
  </si>
  <si>
    <t>AINUL PASHA MAYANG SURI</t>
  </si>
  <si>
    <t>MARSHANDA AIDA P.</t>
  </si>
  <si>
    <t>NABILA DINASTY ADWITIYA</t>
  </si>
  <si>
    <t>CHERIN ADELIA SYAKILA</t>
  </si>
  <si>
    <t>YUWANANTA VALENCIA A.</t>
  </si>
  <si>
    <t>GHIFARI TRISTAN FADLI</t>
  </si>
  <si>
    <t>YUSUF ABDURAFI SISWANTO</t>
  </si>
  <si>
    <t>YUZAR FAISAL NUROHMAN</t>
  </si>
  <si>
    <t>FIKRI ZAIN AMINUN</t>
  </si>
  <si>
    <t>AQIEF IDLAN HAKIMI</t>
  </si>
  <si>
    <t>IBNU</t>
  </si>
  <si>
    <t>M. DZAKA AL FIKRI</t>
  </si>
  <si>
    <t>MUHAMMAD NAUFAL DZAKY</t>
  </si>
  <si>
    <t>FARREL ZACKY AS SYAHID R.</t>
  </si>
  <si>
    <t>BINTANG LAKSMANA</t>
  </si>
  <si>
    <t>ABDA IRSYA PUTRAMIRUDIN</t>
  </si>
  <si>
    <t>ALTAV ELFAZELL</t>
  </si>
  <si>
    <t>AULIANA</t>
  </si>
  <si>
    <t>DELEGASI DARUL HANIF</t>
  </si>
  <si>
    <t>ASRAF FAHRUDDIN</t>
  </si>
  <si>
    <t>DAFFA KHOIRUL MAULANA</t>
  </si>
  <si>
    <t>IKA PUTRI WULANDARI</t>
  </si>
  <si>
    <t>ALYA MAHA WIRAHMA</t>
  </si>
  <si>
    <t>FANIA NABELLA</t>
  </si>
  <si>
    <t>ALWI MUJAHID SIREGAR</t>
  </si>
  <si>
    <t>ADI SUSWIANTARA</t>
  </si>
  <si>
    <t>RAFIF GHANI WIDIANDHI</t>
  </si>
  <si>
    <t>DAFFA DAMAR PRADIPTA</t>
  </si>
  <si>
    <t>NAUFAL DZAKWAN</t>
  </si>
  <si>
    <t>REYNALDO AHNAF PRASETYO N.</t>
  </si>
  <si>
    <t>AUGUSTAV FAHRUL ALZAIYA</t>
  </si>
  <si>
    <t>FAJAR EKO PRASTYO</t>
  </si>
  <si>
    <t>DIO ANDREAN</t>
  </si>
  <si>
    <t>FARDA KUSUMA ANGGI A.</t>
  </si>
  <si>
    <t>D / Selasa, 13.30-16.30 Lab.Basis Data</t>
  </si>
  <si>
    <t>Faqih 'Ainul Yaqin N.</t>
  </si>
  <si>
    <t>@FAYNexus</t>
  </si>
  <si>
    <t>Aziz Azmi J A I</t>
  </si>
  <si>
    <t>Ahmad Rizgifan Fauzhy</t>
  </si>
  <si>
    <t>Abdilah</t>
  </si>
  <si>
    <t>M. ALVIN KHOIRUL RIZKY</t>
  </si>
  <si>
    <t>D</t>
  </si>
  <si>
    <t>AKA AKMAL</t>
  </si>
  <si>
    <t>AHMAD FAWWAZ JAUHAR A.</t>
  </si>
  <si>
    <t>WILDAN HAFILUDIN</t>
  </si>
  <si>
    <t>FAIRUZ ALDA PERKASA</t>
  </si>
  <si>
    <t>I GUSTI ARYA ADITYA DHARMA</t>
  </si>
  <si>
    <t>FARHAN IRGI FARESCHY</t>
  </si>
  <si>
    <t>SULTON BAHARUDIN YUSUF</t>
  </si>
  <si>
    <t>HAFIL JAMMI'US SYAGHIR</t>
  </si>
  <si>
    <t>ADITYA NAVRA ERLANGGA</t>
  </si>
  <si>
    <t>ANDIKA PUTRA WIJAYA</t>
  </si>
  <si>
    <t>GIA SULIPRI</t>
  </si>
  <si>
    <t>NURHIKMA WIJAYA N.</t>
  </si>
  <si>
    <t>AKHMAD SOLIKHIN</t>
  </si>
  <si>
    <t>WIDYA SHAFIYAH</t>
  </si>
  <si>
    <t>MUTIARA ZAHIRA ABADI</t>
  </si>
  <si>
    <t>CHIQITITA SIREGAR</t>
  </si>
  <si>
    <t>ANGGER TIRTA TETALEN MUKTI</t>
  </si>
  <si>
    <t>FAHRUL IMAM SUSILO</t>
  </si>
  <si>
    <t>FARRAS FERNANDA</t>
  </si>
  <si>
    <t>BAYU KHARISMA</t>
  </si>
  <si>
    <t>NIEN SARNIATI</t>
  </si>
  <si>
    <t>FATMAWATI M. NASRUDDIN</t>
  </si>
  <si>
    <t>NOLA FERISKA</t>
  </si>
  <si>
    <t>ARDDIAN DARMAWAN</t>
  </si>
  <si>
    <t>MUH DIAZ NAZARUDIN R.</t>
  </si>
  <si>
    <t>SHAH FIRIZKI AZMI</t>
  </si>
  <si>
    <t>ADHIM KHAIRIL ANAM</t>
  </si>
  <si>
    <t>M. FHARAHBI FACHRI</t>
  </si>
  <si>
    <t>NOWAF DAFFA ASWANA</t>
  </si>
  <si>
    <t>ZIDANE FERDIANSYAH</t>
  </si>
  <si>
    <t>M. RICO PRATAMA</t>
  </si>
  <si>
    <t>M. PUJO PRASETYO</t>
  </si>
  <si>
    <t>NAUFAL MUZAKKI</t>
  </si>
  <si>
    <t>FADIYA GHIFARI AZKA</t>
  </si>
  <si>
    <t>AHMAD RAIHAN FAAZA W.</t>
  </si>
  <si>
    <t>INZAGHI HABIBI</t>
  </si>
  <si>
    <t>SYAFIQ AZHAMI YUSMAN</t>
  </si>
  <si>
    <t>ADELIA NATASHA PUTRI</t>
  </si>
  <si>
    <t>FIRZA RAMADHANI MUTTAQIN</t>
  </si>
  <si>
    <t>FELIA NADIA FIKARDA</t>
  </si>
  <si>
    <t>E / Rabu 13.30-16.30 Lab. Basis Data</t>
  </si>
  <si>
    <t>FAHRIZKY S. I</t>
  </si>
  <si>
    <t>M. RIFA'i NESTLI</t>
  </si>
  <si>
    <t>FAISAL HABIBIE</t>
  </si>
  <si>
    <t>Mentor</t>
  </si>
  <si>
    <t>EZAR ATHA KHAEROSHI</t>
  </si>
  <si>
    <t>E</t>
  </si>
  <si>
    <t>FADLI HAFIZH SIDIQ</t>
  </si>
  <si>
    <t>FADHILAH WIDYA PM</t>
  </si>
  <si>
    <t>ADITIYA SUBAKTI</t>
  </si>
  <si>
    <t>BAMBANG DIMAS SAPUTRA</t>
  </si>
  <si>
    <t>FAIZ RIZAL ADLI</t>
  </si>
  <si>
    <t>M. ARIFRAHMAN HAKIM</t>
  </si>
  <si>
    <t>M.RICKY AL-HUDA</t>
  </si>
  <si>
    <t>SINGGIH ROMADONI</t>
  </si>
  <si>
    <t>IHSAN ARDIANSYAH</t>
  </si>
  <si>
    <t>HARNUM SALSABILA</t>
  </si>
  <si>
    <t>SHOLAHUDIN JAUHARI EL SYA'NA</t>
  </si>
  <si>
    <t>DWI MENTARI SEMESTA</t>
  </si>
  <si>
    <t>LISYA KARTIKAWARNA MAHARANI</t>
  </si>
  <si>
    <t>HANIFAH PUTRI TRISNAWATI</t>
  </si>
  <si>
    <t>M.RIDHO NAUFAL DWINANDA PAKPAHAN</t>
  </si>
  <si>
    <t>AJI PRIMA SAPUTRA</t>
  </si>
  <si>
    <t>ALIEF LUTPHI WIBOWO</t>
  </si>
  <si>
    <t>FARELL CAHYANING BAGASKARA</t>
  </si>
  <si>
    <t>C</t>
  </si>
  <si>
    <t>MUHAMMAD RIZKI HABIBULLAH</t>
  </si>
  <si>
    <t>HANIF FALAH KURNIAWAN</t>
  </si>
  <si>
    <t>Rifa'i</t>
  </si>
  <si>
    <t>ALIYA SOFURA NUZBAND</t>
  </si>
  <si>
    <t>NUR HAFIZH PRATAMA SUYUDI</t>
  </si>
  <si>
    <t>M. RAIHAN FRAKASYA</t>
  </si>
  <si>
    <t>MUHAMMAD NAJMI RAHMANI</t>
  </si>
  <si>
    <t>NICHO PRASETYO</t>
  </si>
  <si>
    <t>BAGUS TEGAR RAHARDIANSYAH</t>
  </si>
  <si>
    <t>HANSEN FERDIANSYAH</t>
  </si>
  <si>
    <t>RAIHAN RAIS WICAKSONO</t>
  </si>
  <si>
    <t>ALFIAN AZIZ ARDIANSYAH</t>
  </si>
  <si>
    <t>FAUZI RAHMAT SAPUTRO</t>
  </si>
  <si>
    <t>AHMAD IQBAL ARBANI</t>
  </si>
  <si>
    <t>WAHYU DWIYANTO</t>
  </si>
  <si>
    <t>ELLEN CHANDRA</t>
  </si>
  <si>
    <t>ANNISA AULIA</t>
  </si>
  <si>
    <t>HADI PURWO DARMINTO</t>
  </si>
  <si>
    <t>RENDY ZULIANDA</t>
  </si>
  <si>
    <t>FIDYAH RAHMAN</t>
  </si>
  <si>
    <t>HAFIYA HAFIZAH DINA SUMAILA</t>
  </si>
  <si>
    <t>FAIZ RACHMA SUPRIYANTO</t>
  </si>
  <si>
    <t>MUHAMMAD SAMMY AIDIL</t>
  </si>
  <si>
    <t>IBNU RAZAQ HUSAINI THALIB</t>
  </si>
  <si>
    <t>AQEF IDLAN HAKIMI</t>
  </si>
  <si>
    <t>inhal &gt; 3</t>
  </si>
  <si>
    <t>C / Rabu, 07.30-10.30 Lab. Basis Data</t>
  </si>
  <si>
    <t>Fajar Riansyah</t>
  </si>
  <si>
    <t>ID Asisten</t>
  </si>
  <si>
    <t>@Vitriseptia</t>
  </si>
  <si>
    <t>M. DWIKI WICAKSONO</t>
  </si>
  <si>
    <t>ALDI TULUS PRIBADI</t>
  </si>
  <si>
    <t>ALFARABI GAZALI SATI</t>
  </si>
  <si>
    <t>YUNITA LESTARI</t>
  </si>
  <si>
    <t>NURHANI DWI HADRY</t>
  </si>
  <si>
    <t>JOY ADRIANSYAH</t>
  </si>
  <si>
    <t>AISYAH DWI PUSPITA ASRININGTYAS</t>
  </si>
  <si>
    <t>AHMAD SHOLIKHIN</t>
  </si>
  <si>
    <t>APRI SINGGIH WIDODO</t>
  </si>
  <si>
    <t>@09FirdaMardiatu</t>
  </si>
  <si>
    <t>RIDHO ADI WICAKSONO</t>
  </si>
  <si>
    <t>YUSEP FATHUL ANWAR</t>
  </si>
  <si>
    <t>NABILAH AKMAL</t>
  </si>
  <si>
    <t>SYNTHIA WULANDARI</t>
  </si>
  <si>
    <t>AMATULLAH NOVA NUR AFRANI</t>
  </si>
  <si>
    <t>TEMBANG RARAS KUSUMAWURI</t>
  </si>
  <si>
    <t>IMAN SETIAWAN</t>
  </si>
  <si>
    <t>ELING SURYO NUGROHO</t>
  </si>
  <si>
    <t>ADITYA SETYO PRABOWO</t>
  </si>
  <si>
    <t>MUHAMMAD IRFAN TRINUGROHO</t>
  </si>
  <si>
    <t>MUHAMMAD GHOZALI AKBAR</t>
  </si>
  <si>
    <t>MUHAMMAD ROZAKY MUTHOHAR</t>
  </si>
  <si>
    <t>FATAHIRA ANGGITA SAPUTRI</t>
  </si>
  <si>
    <t>FIRYAL JINAN TA'ALI</t>
  </si>
  <si>
    <t>DEWI NURHAYATY LALAMENTIK</t>
  </si>
  <si>
    <t>MUHAMMAD SYAWALI HIDAYATULLAH WINDYATMOJO</t>
  </si>
  <si>
    <t>YUDHA WIRA DHARMA</t>
  </si>
  <si>
    <t>FARIS RIDHWAN ZAKIY</t>
  </si>
  <si>
    <t>@FajarRiansyah1</t>
  </si>
  <si>
    <t>HASAN NUR RASYID</t>
  </si>
  <si>
    <t>RIDO ISA REVANANDA</t>
  </si>
  <si>
    <t>BINTANG ANUGRAH RAMADHAN</t>
  </si>
  <si>
    <t>FAJAR TANGGUH WIBOWO</t>
  </si>
  <si>
    <t>FARIS NUR RIZQIAWAN</t>
  </si>
  <si>
    <t>ANDRIANSYAH</t>
  </si>
  <si>
    <t>NOVAL LIAS RAMADANI</t>
  </si>
  <si>
    <t>DESTYAWAN SATRIA NUGRAHA</t>
  </si>
  <si>
    <t>RIFQI FARHAN SAPUTRA</t>
  </si>
  <si>
    <t>AHMAD MUSTHAQIM</t>
  </si>
  <si>
    <t>MUHAMMAD ALIF RAMADHANI</t>
  </si>
  <si>
    <t>FARQAD ASSANJI</t>
  </si>
  <si>
    <t>RAHMAD BIMA SYAHPUTRA</t>
  </si>
  <si>
    <t>I / Rabu 13.30 Lab. Jaringan</t>
  </si>
  <si>
    <t>REDHO HARLI SAPUTRA</t>
  </si>
  <si>
    <t>fahrizkyibrahim@gmail.com</t>
  </si>
  <si>
    <t>@Muhammad-Rifai3</t>
  </si>
  <si>
    <t>Syhab</t>
  </si>
  <si>
    <t>MUHAMMAD SYAFIQ ZHALIFUNAS</t>
  </si>
  <si>
    <t>MIFTAHUL FATIH AZIZ</t>
  </si>
  <si>
    <t>NAIDA RENATA NURSYAFRIWAN PUTRI</t>
  </si>
  <si>
    <t>EKA KURNIA NINGSIH LESTARI</t>
  </si>
  <si>
    <t>ASFANISSA AINUN SALSABILA</t>
  </si>
  <si>
    <t>DINDA PUTRI ANJANI</t>
  </si>
  <si>
    <t>M REINZA CHANIAGO</t>
  </si>
  <si>
    <t xml:space="preserve">ADITYA RINO EKA JOVARIO	</t>
  </si>
  <si>
    <t>DAFA ADIRABBANI</t>
  </si>
  <si>
    <t>IVAN DHANY JESSICCA PRIHANDANA</t>
  </si>
  <si>
    <t>MUHAMMAD RAYYAN KHADAFI</t>
  </si>
  <si>
    <t>MUHAMMAD 'IZZA MUBARAK</t>
  </si>
  <si>
    <t>HAURA FAESA SYAHPUTRI ARINDI</t>
  </si>
  <si>
    <t>DENI SAHENDRA</t>
  </si>
  <si>
    <t>LUTFA NUR KHASANAH</t>
  </si>
  <si>
    <t>INES TRISEPTIANI</t>
  </si>
  <si>
    <t>CHRIS TEPER FERDIYANTO</t>
  </si>
  <si>
    <t>BAHTIAR MARDEIS</t>
  </si>
  <si>
    <t>DANU NASRULLOH</t>
  </si>
  <si>
    <t>MUHAMMAD NOUVAL GHOIZY</t>
  </si>
  <si>
    <t>Sartika</t>
  </si>
  <si>
    <t>RAMARAJASHARIFA GIANLEO ELDI</t>
  </si>
  <si>
    <t>MUHAMMAD ALIF XANDRI</t>
  </si>
  <si>
    <t>FARHAN HAFID ABDILLAH</t>
  </si>
  <si>
    <t>MUHAMMAD UMAR HATTA</t>
  </si>
  <si>
    <t>FAOZAN FAHMI ARDHANA</t>
  </si>
  <si>
    <t>FURQAN MULYA PRATAMA</t>
  </si>
  <si>
    <t>LOVE FRENDO FRAZA AULIA SATRIA</t>
  </si>
  <si>
    <t>DYAS WAHYUDI SAFAAT</t>
  </si>
  <si>
    <t>Redho</t>
  </si>
  <si>
    <t>BENTA FASHA MUKTIFALAH</t>
  </si>
  <si>
    <t>ADHITYA WIRA YUDA</t>
  </si>
  <si>
    <t>AHMAD TEJA MAULANA</t>
  </si>
  <si>
    <t>NADYA GAYATRI</t>
  </si>
  <si>
    <t>ENDRA DANISWARA</t>
  </si>
  <si>
    <t>DAFFA FACHREZY DHARMAWAN</t>
  </si>
  <si>
    <t>MUHAMMAD FUAD RAMADHAN</t>
  </si>
  <si>
    <t>SAIFUL ANIS</t>
  </si>
  <si>
    <t>MUHAMAD FARHAN NURJAMIL</t>
  </si>
  <si>
    <t>M. MILKY GAZURA</t>
  </si>
  <si>
    <t>DIAN ARI MAHIZA</t>
  </si>
  <si>
    <t>ARVIN SULTAN SATRIA</t>
  </si>
  <si>
    <t>f</t>
  </si>
  <si>
    <t>H / Rabu 10.30 Lab. Jaringan</t>
  </si>
  <si>
    <t>Fahrizky</t>
  </si>
  <si>
    <t>M IKBAL ALFA RIZI</t>
  </si>
  <si>
    <t>H</t>
  </si>
  <si>
    <t>HILMI KURNIA</t>
  </si>
  <si>
    <t>MUJADDID FATHI ATHO'ILLAH</t>
  </si>
  <si>
    <t>R. Muhammad Sultan Arief</t>
  </si>
  <si>
    <t>HAFID DARIS FADLURAHMAN</t>
  </si>
  <si>
    <t>ATHALLAH FADHIL AHMAD</t>
  </si>
  <si>
    <t>ZAHIRA ABSHARI</t>
  </si>
  <si>
    <t>RAYHAN AKBAR HIDAYAT</t>
  </si>
  <si>
    <t>IVAN DARMAWAN</t>
  </si>
  <si>
    <t>ALDI PRAMONO</t>
  </si>
  <si>
    <t>RAFI ADAM NOOR</t>
  </si>
  <si>
    <t>ILHAM BINTARIS RAHUTAMA</t>
  </si>
  <si>
    <t>ZHAKIA SEFTA AYU ARSHANDA</t>
  </si>
  <si>
    <t>RIZKA PUTRI ANANDA</t>
  </si>
  <si>
    <t>PUTRI EKA ANDINI</t>
  </si>
  <si>
    <t>JHOIFHA WINOLA</t>
  </si>
  <si>
    <t>MUHAMMAD HIFDZUL FATIH</t>
  </si>
  <si>
    <t>DYANTI SALMA SALSABIELA</t>
  </si>
  <si>
    <t>SIRLY ZIADATUL MUSTAFIDAH</t>
  </si>
  <si>
    <t>HANIFAH ZAHRATUNNISA AFIAH</t>
  </si>
  <si>
    <t>VELISA AMANDA PUTRI</t>
  </si>
  <si>
    <t>MOHAMMAD FAJRI RATRI</t>
  </si>
  <si>
    <t>RACHMAT FAJAR ALBAROKAH</t>
  </si>
  <si>
    <t>ANDI FARDIAZ AKBAR</t>
  </si>
  <si>
    <t>RAVA JULAIGIAWAL PUTRA DERMAWAN</t>
  </si>
  <si>
    <t>RYAN DALIWA SUKMANA</t>
  </si>
  <si>
    <t>NISRINA SYIFA HASNA MUFIDA</t>
  </si>
  <si>
    <t>FARIS RAIHAN NUR RAHMAT</t>
  </si>
  <si>
    <t>FAJAR SETIA PAMBUDI</t>
  </si>
  <si>
    <t>RIFMAN NARANGGA PINASTHIKA</t>
  </si>
  <si>
    <t>Alif Akbar</t>
  </si>
  <si>
    <t>MUHAMAD GILANG ALFAJAR AKBAR</t>
  </si>
  <si>
    <t>ARYA FITRI SENTANU</t>
  </si>
  <si>
    <t>RASYID RAHMAN</t>
  </si>
  <si>
    <t>Agus Herdiansyah</t>
  </si>
  <si>
    <t>FADHILAH WIDYA PUTRA MAHARDIKA</t>
  </si>
  <si>
    <t>MAHIMSA FAHKA FAKHRUDIN</t>
  </si>
  <si>
    <t>ZIDAN RIZKY ALDAURI</t>
  </si>
  <si>
    <t>G / Kamis, 07.30 Lab. Jaringan</t>
  </si>
  <si>
    <t>Pascal</t>
  </si>
  <si>
    <t>ILHAM FARIZ SHIDIQ</t>
  </si>
  <si>
    <t>G</t>
  </si>
  <si>
    <t>BRE BENOWO</t>
  </si>
  <si>
    <t>LUTHFAN ZAKI HERLAMBANG</t>
  </si>
  <si>
    <t>@fajarriansyah1</t>
  </si>
  <si>
    <t>ULFIA ISNI MAUDIRA</t>
  </si>
  <si>
    <t>SELVIE PURNAMA DEWI</t>
  </si>
  <si>
    <t>KHAIRUNISA SALSABILA KURNIAWAN</t>
  </si>
  <si>
    <t>WIZUANA ALIFFATUT TADLQIROH</t>
  </si>
  <si>
    <t>WHISNU AJI PRADANA</t>
  </si>
  <si>
    <t>M. ISALDI</t>
  </si>
  <si>
    <t>G / Kamis, 10.30 Lab. Jaringan</t>
  </si>
  <si>
    <t>M Ramadhandy  N</t>
  </si>
  <si>
    <t>FAQIH</t>
  </si>
  <si>
    <t>SYAHRUL MUBARAK</t>
  </si>
  <si>
    <t>ALIFIA AMALIA AZZARA</t>
  </si>
  <si>
    <t>MUHAMMAD NAUFAL AKBAR</t>
  </si>
  <si>
    <t>DIKI KURNIAWAN</t>
  </si>
  <si>
    <t>AUFAA JIHADAN PRATAMA</t>
  </si>
  <si>
    <t>GALIH YOGA KURNIAWAN</t>
  </si>
  <si>
    <t>FERDIYANSAH MUKTI</t>
  </si>
  <si>
    <t>MALIK ARJUNA PUTRA</t>
  </si>
  <si>
    <t>MUHAMMAD HAFIZON</t>
  </si>
  <si>
    <t>ARDIANTO ALY ROMADHON</t>
  </si>
  <si>
    <t>RISKI TAMA HIDAYATULLAH</t>
  </si>
  <si>
    <t>RAHMAN NENDHIARTO</t>
  </si>
  <si>
    <t>AMIRUL MABRURI</t>
  </si>
  <si>
    <t>GALUH RIDWANTO</t>
  </si>
  <si>
    <t>AL HARITS WIDI SETIAWAN</t>
  </si>
  <si>
    <t>AMRUL IHLASUL AMAL</t>
  </si>
  <si>
    <t>RATU ANABELLA DELIMA SIBURIAN</t>
  </si>
  <si>
    <t>IZZAN NUR ALMAS</t>
  </si>
  <si>
    <t>BINTANG ANDRYA PRATAMA</t>
  </si>
  <si>
    <t>AGIL MIFTAHUL ULUM</t>
  </si>
  <si>
    <t>SITI NUR ROHMAH</t>
  </si>
  <si>
    <t>CARISSA NINDA HUMAIRA</t>
  </si>
  <si>
    <t>GIFAN</t>
  </si>
  <si>
    <t>PRIMA REVLEN</t>
  </si>
  <si>
    <t>FINNA LUTHFIA HAFIZH</t>
  </si>
  <si>
    <t>NURUL AULIA SALSABILA</t>
  </si>
  <si>
    <t>AULIA IRFAN HAKIM</t>
  </si>
  <si>
    <t>TUTUS IHYA ULUMUDDIN</t>
  </si>
  <si>
    <t>RANGGA ADITYA PERMANA</t>
  </si>
  <si>
    <t>MUHAMMAD LUTFI FIKRIAN</t>
  </si>
  <si>
    <t>Said Dananjaya Suryawan</t>
  </si>
  <si>
    <t>MUHAMMAD ARFIH</t>
  </si>
  <si>
    <t>AZRI FAKHREZI DAMANIK</t>
  </si>
  <si>
    <t>AHMAD NABIL ALWI</t>
  </si>
  <si>
    <t>DHIYAUL HAQ IKBAR WISUDA</t>
  </si>
  <si>
    <t>MUHAMMAD NAUFAL FATHIN</t>
  </si>
  <si>
    <t>IPMAWATI DWI REFINDA</t>
  </si>
  <si>
    <t>INTAN DEWI HAPSARI</t>
  </si>
  <si>
    <t>ALYA NURHASANAH</t>
  </si>
  <si>
    <t>AHMAD BARROQ SURYA NEGARA</t>
  </si>
  <si>
    <t>IRFAN TAUFIK</t>
  </si>
  <si>
    <t>FARA AZAHWA</t>
  </si>
  <si>
    <t>A / Jumat 13.30 Lab. Jaringan</t>
  </si>
  <si>
    <t>VITRI SEPTIA KIRANI</t>
  </si>
  <si>
    <t>FIRDA MARDIATURR</t>
  </si>
  <si>
    <t>ABDILAH MUTTAQIN</t>
  </si>
  <si>
    <t>RENDIE ABDI SAPUTRA</t>
  </si>
  <si>
    <t>A</t>
  </si>
  <si>
    <t>REYHANSSAN ISLAMEY</t>
  </si>
  <si>
    <t>MOHAMMAD FARID HENDIANTO</t>
  </si>
  <si>
    <t>LAILA NUR 'AZIZAH</t>
  </si>
  <si>
    <t>DZAKIYYAH HANAN IZDIHAR</t>
  </si>
  <si>
    <t>ZAINNAYA PUTRI DIYANTI</t>
  </si>
  <si>
    <t>AISYAH SYAFI'I NURJANNAH</t>
  </si>
  <si>
    <t>QORI ALFIANI HAKIKI</t>
  </si>
  <si>
    <t>EVINDA APRILIANI</t>
  </si>
  <si>
    <t>MUHAMAD FADHLI AKBAR</t>
  </si>
  <si>
    <t>YOGA RUSYDI ARIFIN</t>
  </si>
  <si>
    <t>ANDI BINTANG TOAR DONDOK</t>
  </si>
  <si>
    <t>KEMAS KHAIRUNSYAH</t>
  </si>
  <si>
    <t>AKYAS MUHAMMAD ZAIDAN</t>
  </si>
  <si>
    <t>YUDHA WAHYU SAPUTRA</t>
  </si>
  <si>
    <t>SHOFA AURELLIA</t>
  </si>
  <si>
    <t>BELLARISSA REVICHA DYAH ANGGRAENI</t>
  </si>
  <si>
    <t>NOFITRI FATIMA AZZAHRA</t>
  </si>
  <si>
    <t>PRINCESSCA YUDHA CAHAYANIE</t>
  </si>
  <si>
    <t>NADYA PRITA RAMADHANI</t>
  </si>
  <si>
    <t>SYIFA' AYU SULISTYOWATI</t>
  </si>
  <si>
    <t>RAIHAN RIDHO MUBAROK</t>
  </si>
  <si>
    <t>VINCENT ALFARIECO PUTRA DAMANIK</t>
  </si>
  <si>
    <t>MOCH RIZQI ARDI SAPUTRA BAMBANG</t>
  </si>
  <si>
    <t>VIONITTA DYAH PUSPITA HARSETYA PUTRI</t>
  </si>
  <si>
    <t>MUHAMMAD NARENDRA HAWARI</t>
  </si>
  <si>
    <t>MUHAMMAD FARRAS AJI RUKMANA</t>
  </si>
  <si>
    <t>INDRA SETYA ARI IRAWAN</t>
  </si>
  <si>
    <t>TEGAR DWI SAPUTRA</t>
  </si>
  <si>
    <t>MUHAMMAD HANAN RAFI HADI PRAYOGO</t>
  </si>
  <si>
    <t>DENTA SEPTYAN AFANDI</t>
  </si>
  <si>
    <t>MUHAMMAD GUSTIKA CHAFIDH 'ALIM</t>
  </si>
  <si>
    <t>ZEKO BAHARUDIN FIRDAUS</t>
  </si>
  <si>
    <t>M. JAKA NOPRIANSYAH</t>
  </si>
  <si>
    <t>FADHIL RAIFAN ANDIKA</t>
  </si>
  <si>
    <t>RAYHAN CAHYA ADELIO</t>
  </si>
  <si>
    <t>ALIFIAN DAMAR ZAKIANSAH</t>
  </si>
  <si>
    <t>NAUFAL ZAFRANY SYAMSUDIN</t>
  </si>
  <si>
    <t>NAELUL MUNA ALIN SYARIF</t>
  </si>
  <si>
    <t>DESTIAN ALDI NUGRAHA</t>
  </si>
  <si>
    <t>ZAHRI RAMADHANI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</si>
</sst>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1"/>
      <color theme="1"/>
      <name val="Calibri"/>
      <scheme val="minor"/>
    </font>
    <font>
      <b/>
      <sz val="24"/>
      <color theme="1"/>
      <name val="Times New Roman"/>
    </font>
    <font>
      <sz val="11"/>
      <name val="Calibri"/>
    </font>
    <font>
      <b/>
      <sz val="18"/>
      <color theme="1"/>
      <name val="Times New Roman"/>
    </font>
    <font>
      <sz val="13"/>
      <color theme="1"/>
      <name val="Times New Roman"/>
    </font>
    <font>
      <sz val="12"/>
      <color theme="1"/>
      <name val="Times New Roman"/>
    </font>
    <font>
      <sz val="11"/>
      <color theme="1"/>
      <name val="Times New Roman"/>
    </font>
    <font>
      <sz val="11"/>
      <color theme="1"/>
      <name val="Times New Roman"/>
    </font>
    <font>
      <u/>
      <sz val="11"/>
      <color rgb="FF0000FF"/>
      <name val="Times New Roman"/>
    </font>
    <font>
      <sz val="18"/>
      <color theme="1"/>
      <name val="Times New Roman"/>
    </font>
    <font>
      <sz val="11"/>
      <color theme="1"/>
      <name val="Arial"/>
    </font>
    <font>
      <sz val="11"/>
      <color theme="1"/>
      <name val="Arial"/>
    </font>
    <font>
      <sz val="18"/>
      <color theme="1"/>
      <name val="Arial"/>
    </font>
    <font>
      <sz val="11"/>
      <color theme="1"/>
      <name val="Calibri"/>
      <scheme val="minor"/>
    </font>
    <font>
      <b/>
      <sz val="11"/>
      <color theme="1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sz val="11"/>
      <color theme="1"/>
      <name val="Calibri"/>
    </font>
    <font>
      <b/>
      <sz val="12"/>
      <color theme="1"/>
      <name val="Times New Roman"/>
    </font>
    <font>
      <sz val="12"/>
      <color rgb="FF000000"/>
      <name val="Times New Roman"/>
    </font>
    <font>
      <sz val="12"/>
      <color theme="1"/>
      <name val="Calibri"/>
    </font>
    <font>
      <sz val="12"/>
      <color rgb="FF000000"/>
      <name val="&quot;Times New Roman&quot;"/>
    </font>
    <font>
      <sz val="12"/>
      <color theme="1"/>
      <name val="Calibri"/>
      <scheme val="minor"/>
    </font>
    <font>
      <b/>
      <sz val="11"/>
      <color theme="1"/>
      <name val="Times New Roman"/>
    </font>
    <font>
      <sz val="12"/>
      <color rgb="FF000000"/>
      <name val="Docs-Calibri"/>
    </font>
    <font>
      <sz val="12"/>
      <color rgb="FF000000"/>
      <name val="Calibri"/>
    </font>
    <font>
      <b/>
      <sz val="11"/>
      <color theme="1"/>
      <name val="Calibri"/>
    </font>
    <font>
      <sz val="12"/>
      <color theme="1"/>
      <name val="&quot;Times New Roman&quot;"/>
    </font>
    <font>
      <b/>
      <sz val="12"/>
      <color theme="1"/>
      <name val="&quot;Times New Roman&quot;"/>
    </font>
    <font>
      <b/>
      <sz val="12"/>
      <color theme="1"/>
      <name val="Times"/>
    </font>
    <font>
      <sz val="12"/>
      <color theme="1"/>
      <name val="Times"/>
    </font>
    <font>
      <sz val="11"/>
      <color rgb="FF000000"/>
      <name val="&quot;Times New Roman&quot;"/>
    </font>
    <font>
      <sz val="12"/>
      <color rgb="FFFFFF00"/>
      <name val="Times New Roman"/>
    </font>
    <font>
      <sz val="11"/>
      <color rgb="FF000000"/>
      <name val="Times New Roman"/>
    </font>
    <font>
      <strike/>
      <sz val="12"/>
      <color theme="1"/>
      <name val="Times New Roman"/>
    </font>
    <font>
      <strike/>
      <sz val="11"/>
      <color theme="1"/>
      <name val="Calibri"/>
    </font>
    <font>
      <strike/>
      <sz val="12"/>
      <color theme="1"/>
      <name val="Calibri"/>
    </font>
    <font>
      <sz val="12"/>
      <color rgb="FFFF0000"/>
      <name val="Calibri"/>
    </font>
    <font>
      <sz val="11"/>
      <color rgb="FFFF0000"/>
      <name val="Calibri"/>
    </font>
    <font>
      <b/>
      <sz val="11"/>
      <color theme="1"/>
      <name val="Calibri"/>
      <scheme val="minor"/>
    </font>
    <font>
      <sz val="11"/>
      <name val="Times New Roman"/>
    </font>
    <font>
      <u/>
      <sz val="11"/>
      <color rgb="FF1155CC"/>
      <name val="Times New Roman"/>
    </font>
  </fonts>
  <fills count="4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6AA84F"/>
        <bgColor rgb="FF6AA84F"/>
      </patternFill>
    </fill>
    <fill>
      <patternFill patternType="solid">
        <fgColor rgb="FFFFFFFF"/>
        <bgColor rgb="FFFFFFFF"/>
      </patternFill>
    </fill>
    <fill>
      <patternFill patternType="solid">
        <fgColor rgb="FF93C47D"/>
        <bgColor rgb="FF93C47D"/>
      </patternFill>
    </fill>
    <fill>
      <patternFill patternType="solid">
        <fgColor rgb="FFD9D9D9"/>
        <bgColor rgb="FFD9D9D9"/>
      </patternFill>
    </fill>
    <fill>
      <patternFill patternType="solid">
        <fgColor rgb="FFFF6161"/>
        <bgColor rgb="FFFF6161"/>
      </patternFill>
    </fill>
    <fill>
      <patternFill patternType="solid">
        <fgColor rgb="FFA64D79"/>
        <bgColor rgb="FFA64D79"/>
      </patternFill>
    </fill>
    <fill>
      <patternFill patternType="solid">
        <fgColor rgb="FFA4C2F4"/>
        <bgColor rgb="FFA4C2F4"/>
      </patternFill>
    </fill>
    <fill>
      <patternFill patternType="solid">
        <fgColor rgb="FFF6B26B"/>
        <bgColor rgb="FFF6B26B"/>
      </patternFill>
    </fill>
    <fill>
      <patternFill patternType="solid">
        <fgColor rgb="FFF9CB9C"/>
        <bgColor rgb="FFF9CB9C"/>
      </patternFill>
    </fill>
    <fill>
      <patternFill patternType="solid">
        <fgColor rgb="FFE06666"/>
        <bgColor rgb="FFE06666"/>
      </patternFill>
    </fill>
    <fill>
      <patternFill patternType="solid">
        <fgColor rgb="FF3D85C6"/>
        <bgColor rgb="FF3D85C6"/>
      </patternFill>
    </fill>
    <fill>
      <patternFill patternType="solid">
        <fgColor rgb="FF666666"/>
        <bgColor rgb="FF666666"/>
      </patternFill>
    </fill>
    <fill>
      <patternFill patternType="solid">
        <fgColor rgb="FFCCCCCC"/>
        <bgColor rgb="FFCCCCCC"/>
      </patternFill>
    </fill>
    <fill>
      <patternFill patternType="solid">
        <fgColor rgb="FF741B47"/>
        <bgColor rgb="FF741B47"/>
      </patternFill>
    </fill>
    <fill>
      <patternFill patternType="solid">
        <fgColor rgb="FFD0E0E3"/>
        <bgColor rgb="FFD0E0E3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FF00FF"/>
        <bgColor rgb="FFFF00FF"/>
      </patternFill>
    </fill>
    <fill>
      <patternFill patternType="solid">
        <fgColor rgb="FFE6B8AF"/>
        <bgColor rgb="FFE6B8AF"/>
      </patternFill>
    </fill>
    <fill>
      <patternFill patternType="solid">
        <fgColor theme="7"/>
        <bgColor theme="7"/>
      </patternFill>
    </fill>
    <fill>
      <patternFill patternType="solid">
        <fgColor rgb="FF8E7CC3"/>
        <bgColor rgb="FF8E7CC3"/>
      </patternFill>
    </fill>
    <fill>
      <patternFill patternType="solid">
        <fgColor rgb="FFA2C4C9"/>
        <bgColor rgb="FFA2C4C9"/>
      </patternFill>
    </fill>
    <fill>
      <patternFill patternType="solid">
        <fgColor rgb="FFEAD1DC"/>
        <bgColor rgb="FFEAD1DC"/>
      </patternFill>
    </fill>
    <fill>
      <patternFill patternType="solid">
        <fgColor rgb="FFCFE2F3"/>
        <bgColor rgb="FFCFE2F3"/>
      </patternFill>
    </fill>
    <fill>
      <patternFill patternType="solid">
        <fgColor rgb="FFFCE5CD"/>
        <bgColor rgb="FFFCE5CD"/>
      </patternFill>
    </fill>
    <fill>
      <patternFill patternType="solid">
        <fgColor rgb="FF4A86E8"/>
        <bgColor rgb="FF4A86E8"/>
      </patternFill>
    </fill>
    <fill>
      <patternFill patternType="solid">
        <fgColor rgb="FFCC4125"/>
        <bgColor rgb="FFCC4125"/>
      </patternFill>
    </fill>
    <fill>
      <patternFill patternType="solid">
        <fgColor rgb="FFCC0000"/>
        <bgColor rgb="FFCC0000"/>
      </patternFill>
    </fill>
    <fill>
      <patternFill patternType="solid">
        <fgColor rgb="FFC27BA0"/>
        <bgColor rgb="FFC27BA0"/>
      </patternFill>
    </fill>
    <fill>
      <patternFill patternType="solid">
        <fgColor rgb="FFB6D7A8"/>
        <bgColor rgb="FFB6D7A8"/>
      </patternFill>
    </fill>
    <fill>
      <patternFill patternType="solid">
        <fgColor rgb="FFDD7E6B"/>
        <bgColor rgb="FFDD7E6B"/>
      </patternFill>
    </fill>
    <fill>
      <patternFill patternType="solid">
        <fgColor rgb="FFD9D2E9"/>
        <bgColor rgb="FFD9D2E9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/>
      <top/>
      <bottom style="thin">
        <color rgb="FF434343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593">
    <xf numFmtId="0" fontId="0" fillId="0" borderId="0" xfId="0" applyFont="1" applyAlignment="1"/>
    <xf numFmtId="0" fontId="4" fillId="0" borderId="7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/>
    </xf>
    <xf numFmtId="0" fontId="5" fillId="4" borderId="6" xfId="0" applyFont="1" applyFill="1" applyBorder="1"/>
    <xf numFmtId="0" fontId="5" fillId="4" borderId="6" xfId="0" applyFont="1" applyFill="1" applyBorder="1" applyAlignment="1">
      <alignment horizontal="center"/>
    </xf>
    <xf numFmtId="0" fontId="6" fillId="4" borderId="6" xfId="0" applyFont="1" applyFill="1" applyBorder="1"/>
    <xf numFmtId="0" fontId="7" fillId="4" borderId="6" xfId="0" applyFont="1" applyFill="1" applyBorder="1"/>
    <xf numFmtId="0" fontId="5" fillId="0" borderId="8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9" xfId="0" applyFont="1" applyBorder="1" applyAlignment="1"/>
    <xf numFmtId="0" fontId="8" fillId="0" borderId="9" xfId="0" applyFont="1" applyBorder="1" applyAlignment="1"/>
    <xf numFmtId="0" fontId="7" fillId="0" borderId="9" xfId="0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/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6" fillId="0" borderId="11" xfId="0" applyFont="1" applyBorder="1" applyAlignment="1"/>
    <xf numFmtId="0" fontId="13" fillId="0" borderId="0" xfId="0" applyFont="1" applyAlignment="1"/>
    <xf numFmtId="0" fontId="14" fillId="7" borderId="11" xfId="0" applyFont="1" applyFill="1" applyBorder="1" applyAlignment="1"/>
    <xf numFmtId="0" fontId="15" fillId="7" borderId="11" xfId="0" applyFont="1" applyFill="1" applyBorder="1" applyAlignment="1"/>
    <xf numFmtId="0" fontId="6" fillId="8" borderId="11" xfId="0" applyFont="1" applyFill="1" applyBorder="1" applyAlignment="1"/>
    <xf numFmtId="0" fontId="16" fillId="8" borderId="11" xfId="0" applyFont="1" applyFill="1" applyBorder="1" applyAlignment="1"/>
    <xf numFmtId="0" fontId="17" fillId="0" borderId="0" xfId="0" applyFont="1" applyAlignment="1"/>
    <xf numFmtId="0" fontId="17" fillId="0" borderId="0" xfId="0" applyFont="1" applyAlignment="1"/>
    <xf numFmtId="0" fontId="16" fillId="0" borderId="11" xfId="0" applyFont="1" applyBorder="1" applyAlignment="1"/>
    <xf numFmtId="0" fontId="5" fillId="0" borderId="11" xfId="0" applyFon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1" fontId="18" fillId="0" borderId="11" xfId="0" applyNumberFormat="1" applyFon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9" borderId="11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8" fillId="6" borderId="1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9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8" fillId="10" borderId="11" xfId="0" applyFont="1" applyFill="1" applyBorder="1" applyAlignment="1">
      <alignment horizontal="center"/>
    </xf>
    <xf numFmtId="0" fontId="18" fillId="6" borderId="1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11" borderId="11" xfId="0" applyFont="1" applyFill="1" applyBorder="1" applyAlignment="1">
      <alignment horizontal="center"/>
    </xf>
    <xf numFmtId="0" fontId="19" fillId="6" borderId="1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16" borderId="11" xfId="0" applyFont="1" applyFill="1" applyBorder="1" applyAlignment="1">
      <alignment horizontal="right"/>
    </xf>
    <xf numFmtId="0" fontId="20" fillId="16" borderId="11" xfId="0" applyFont="1" applyFill="1" applyBorder="1" applyAlignment="1"/>
    <xf numFmtId="0" fontId="5" fillId="0" borderId="11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1" fontId="5" fillId="11" borderId="11" xfId="0" applyNumberFormat="1" applyFont="1" applyFill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1" fontId="18" fillId="6" borderId="1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21" fillId="4" borderId="0" xfId="0" applyFont="1" applyFill="1" applyAlignment="1">
      <alignment horizontal="center"/>
    </xf>
    <xf numFmtId="0" fontId="20" fillId="16" borderId="11" xfId="0" applyFont="1" applyFill="1" applyBorder="1" applyAlignment="1">
      <alignment horizontal="right"/>
    </xf>
    <xf numFmtId="0" fontId="19" fillId="0" borderId="11" xfId="0" applyFont="1" applyBorder="1" applyAlignment="1">
      <alignment horizontal="center"/>
    </xf>
    <xf numFmtId="0" fontId="13" fillId="2" borderId="11" xfId="0" applyFont="1" applyFill="1" applyBorder="1"/>
    <xf numFmtId="0" fontId="20" fillId="17" borderId="11" xfId="0" applyFont="1" applyFill="1" applyBorder="1" applyAlignment="1">
      <alignment horizontal="right"/>
    </xf>
    <xf numFmtId="0" fontId="20" fillId="17" borderId="11" xfId="0" applyFont="1" applyFill="1" applyBorder="1" applyAlignment="1"/>
    <xf numFmtId="0" fontId="5" fillId="0" borderId="0" xfId="0" applyFont="1" applyAlignment="1">
      <alignment horizontal="center"/>
    </xf>
    <xf numFmtId="0" fontId="20" fillId="18" borderId="11" xfId="0" applyFont="1" applyFill="1" applyBorder="1" applyAlignment="1">
      <alignment horizontal="right"/>
    </xf>
    <xf numFmtId="0" fontId="20" fillId="18" borderId="11" xfId="0" applyFont="1" applyFill="1" applyBorder="1" applyAlignment="1"/>
    <xf numFmtId="0" fontId="5" fillId="18" borderId="11" xfId="0" applyFont="1" applyFill="1" applyBorder="1" applyAlignment="1">
      <alignment horizontal="center"/>
    </xf>
    <xf numFmtId="0" fontId="21" fillId="18" borderId="11" xfId="0" applyFont="1" applyFill="1" applyBorder="1" applyAlignment="1">
      <alignment horizontal="center"/>
    </xf>
    <xf numFmtId="0" fontId="18" fillId="18" borderId="11" xfId="0" applyFont="1" applyFill="1" applyBorder="1" applyAlignment="1">
      <alignment horizontal="center"/>
    </xf>
    <xf numFmtId="0" fontId="5" fillId="18" borderId="11" xfId="0" applyFont="1" applyFill="1" applyBorder="1" applyAlignment="1">
      <alignment horizontal="center"/>
    </xf>
    <xf numFmtId="1" fontId="5" fillId="18" borderId="11" xfId="0" applyNumberFormat="1" applyFont="1" applyFill="1" applyBorder="1" applyAlignment="1">
      <alignment horizontal="center"/>
    </xf>
    <xf numFmtId="0" fontId="5" fillId="18" borderId="11" xfId="0" applyFont="1" applyFill="1" applyBorder="1" applyAlignment="1">
      <alignment horizontal="center"/>
    </xf>
    <xf numFmtId="0" fontId="18" fillId="18" borderId="11" xfId="0" applyFont="1" applyFill="1" applyBorder="1" applyAlignment="1">
      <alignment horizontal="center"/>
    </xf>
    <xf numFmtId="0" fontId="19" fillId="18" borderId="11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right"/>
    </xf>
    <xf numFmtId="0" fontId="20" fillId="7" borderId="11" xfId="0" applyFont="1" applyFill="1" applyBorder="1" applyAlignment="1"/>
    <xf numFmtId="0" fontId="5" fillId="0" borderId="15" xfId="0" applyFont="1" applyBorder="1" applyAlignment="1">
      <alignment horizontal="center"/>
    </xf>
    <xf numFmtId="0" fontId="20" fillId="7" borderId="11" xfId="0" applyFont="1" applyFill="1" applyBorder="1" applyAlignment="1"/>
    <xf numFmtId="0" fontId="2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" fontId="5" fillId="6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right"/>
    </xf>
    <xf numFmtId="0" fontId="20" fillId="0" borderId="11" xfId="0" applyFont="1" applyBorder="1" applyAlignment="1"/>
    <xf numFmtId="0" fontId="5" fillId="4" borderId="11" xfId="0" applyFont="1" applyFill="1" applyBorder="1" applyAlignment="1">
      <alignment horizontal="center"/>
    </xf>
    <xf numFmtId="0" fontId="20" fillId="0" borderId="11" xfId="0" applyFont="1" applyBorder="1" applyAlignment="1">
      <alignment horizontal="right"/>
    </xf>
    <xf numFmtId="0" fontId="20" fillId="0" borderId="11" xfId="0" applyFont="1" applyBorder="1" applyAlignment="1"/>
    <xf numFmtId="0" fontId="13" fillId="0" borderId="0" xfId="0" applyFont="1" applyAlignment="1">
      <alignment horizontal="center" vertical="center"/>
    </xf>
    <xf numFmtId="1" fontId="18" fillId="18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left"/>
    </xf>
    <xf numFmtId="0" fontId="15" fillId="0" borderId="11" xfId="0" applyFont="1" applyBorder="1" applyAlignment="1"/>
    <xf numFmtId="0" fontId="7" fillId="0" borderId="1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9" borderId="24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9" borderId="24" xfId="0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0" fillId="0" borderId="7" xfId="0" applyFont="1" applyBorder="1" applyAlignment="1">
      <alignment horizontal="right"/>
    </xf>
    <xf numFmtId="0" fontId="5" fillId="19" borderId="11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18" borderId="1" xfId="0" applyFont="1" applyFill="1" applyBorder="1" applyAlignment="1">
      <alignment horizontal="center"/>
    </xf>
    <xf numFmtId="0" fontId="5" fillId="18" borderId="23" xfId="0" applyFont="1" applyFill="1" applyBorder="1" applyAlignment="1">
      <alignment horizontal="center"/>
    </xf>
    <xf numFmtId="0" fontId="18" fillId="18" borderId="24" xfId="0" applyFont="1" applyFill="1" applyBorder="1" applyAlignment="1">
      <alignment horizontal="center"/>
    </xf>
    <xf numFmtId="0" fontId="5" fillId="18" borderId="3" xfId="0" applyFont="1" applyFill="1" applyBorder="1" applyAlignment="1">
      <alignment horizontal="center"/>
    </xf>
    <xf numFmtId="0" fontId="20" fillId="18" borderId="11" xfId="0" applyFont="1" applyFill="1" applyBorder="1" applyAlignment="1">
      <alignment horizontal="right"/>
    </xf>
    <xf numFmtId="0" fontId="20" fillId="20" borderId="11" xfId="0" applyFont="1" applyFill="1" applyBorder="1" applyAlignment="1">
      <alignment horizontal="right"/>
    </xf>
    <xf numFmtId="0" fontId="20" fillId="20" borderId="11" xfId="0" applyFont="1" applyFill="1" applyBorder="1" applyAlignment="1"/>
    <xf numFmtId="0" fontId="5" fillId="20" borderId="1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8" fillId="9" borderId="27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7" fillId="0" borderId="7" xfId="0" applyFont="1" applyBorder="1" applyAlignment="1"/>
    <xf numFmtId="0" fontId="17" fillId="0" borderId="6" xfId="0" applyFont="1" applyBorder="1" applyAlignment="1"/>
    <xf numFmtId="0" fontId="6" fillId="0" borderId="7" xfId="0" applyFont="1" applyBorder="1" applyAlignment="1"/>
    <xf numFmtId="0" fontId="17" fillId="0" borderId="7" xfId="0" applyFont="1" applyBorder="1" applyAlignment="1">
      <alignment horizontal="right"/>
    </xf>
    <xf numFmtId="0" fontId="17" fillId="0" borderId="6" xfId="0" applyFont="1" applyBorder="1" applyAlignment="1"/>
    <xf numFmtId="0" fontId="13" fillId="0" borderId="11" xfId="0" applyFont="1" applyBorder="1" applyAlignment="1"/>
    <xf numFmtId="0" fontId="5" fillId="0" borderId="11" xfId="0" applyFont="1" applyBorder="1" applyAlignment="1">
      <alignment horizontal="center"/>
    </xf>
    <xf numFmtId="0" fontId="20" fillId="0" borderId="11" xfId="0" applyFont="1" applyBorder="1" applyAlignment="1"/>
    <xf numFmtId="0" fontId="17" fillId="0" borderId="5" xfId="0" applyFont="1" applyBorder="1" applyAlignment="1"/>
    <xf numFmtId="0" fontId="6" fillId="0" borderId="7" xfId="0" applyFont="1" applyBorder="1" applyAlignment="1"/>
    <xf numFmtId="0" fontId="6" fillId="0" borderId="6" xfId="0" applyFont="1" applyBorder="1" applyAlignment="1"/>
    <xf numFmtId="0" fontId="14" fillId="21" borderId="7" xfId="0" applyFont="1" applyFill="1" applyBorder="1" applyAlignment="1">
      <alignment horizontal="right"/>
    </xf>
    <xf numFmtId="0" fontId="14" fillId="21" borderId="6" xfId="0" applyFont="1" applyFill="1" applyBorder="1" applyAlignment="1"/>
    <xf numFmtId="0" fontId="6" fillId="20" borderId="7" xfId="0" applyFont="1" applyFill="1" applyBorder="1" applyAlignment="1">
      <alignment horizontal="right"/>
    </xf>
    <xf numFmtId="0" fontId="6" fillId="20" borderId="6" xfId="0" applyFont="1" applyFill="1" applyBorder="1" applyAlignment="1"/>
    <xf numFmtId="0" fontId="6" fillId="22" borderId="7" xfId="0" applyFont="1" applyFill="1" applyBorder="1" applyAlignment="1">
      <alignment horizontal="right"/>
    </xf>
    <xf numFmtId="0" fontId="6" fillId="22" borderId="6" xfId="0" applyFont="1" applyFill="1" applyBorder="1" applyAlignment="1"/>
    <xf numFmtId="0" fontId="6" fillId="18" borderId="7" xfId="0" applyFont="1" applyFill="1" applyBorder="1" applyAlignment="1">
      <alignment horizontal="right"/>
    </xf>
    <xf numFmtId="0" fontId="6" fillId="18" borderId="6" xfId="0" applyFont="1" applyFill="1" applyBorder="1" applyAlignment="1"/>
    <xf numFmtId="0" fontId="13" fillId="0" borderId="11" xfId="0" applyFont="1" applyBorder="1"/>
    <xf numFmtId="0" fontId="5" fillId="0" borderId="0" xfId="0" applyFont="1" applyAlignment="1">
      <alignment horizontal="center"/>
    </xf>
    <xf numFmtId="1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18" fillId="10" borderId="0" xfId="0" applyFont="1" applyFill="1" applyAlignment="1">
      <alignment horizontal="center"/>
    </xf>
    <xf numFmtId="1" fontId="18" fillId="0" borderId="0" xfId="0" applyNumberFormat="1" applyFont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9" borderId="29" xfId="0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8" fillId="4" borderId="28" xfId="0" applyFont="1" applyFill="1" applyBorder="1" applyAlignment="1">
      <alignment horizontal="center"/>
    </xf>
    <xf numFmtId="0" fontId="18" fillId="6" borderId="0" xfId="0" applyFont="1" applyFill="1" applyAlignment="1">
      <alignment horizontal="center"/>
    </xf>
    <xf numFmtId="0" fontId="18" fillId="6" borderId="29" xfId="0" applyFont="1" applyFill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9" borderId="29" xfId="0" applyFont="1" applyFill="1" applyBorder="1" applyAlignment="1">
      <alignment horizontal="center"/>
    </xf>
    <xf numFmtId="0" fontId="18" fillId="6" borderId="0" xfId="0" applyFont="1" applyFill="1" applyAlignment="1">
      <alignment horizontal="center"/>
    </xf>
    <xf numFmtId="0" fontId="18" fillId="6" borderId="29" xfId="0" applyFont="1" applyFill="1" applyBorder="1" applyAlignment="1">
      <alignment horizontal="center"/>
    </xf>
    <xf numFmtId="0" fontId="18" fillId="11" borderId="0" xfId="0" applyFont="1" applyFill="1" applyAlignment="1">
      <alignment horizontal="center"/>
    </xf>
    <xf numFmtId="0" fontId="19" fillId="6" borderId="29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0" fillId="22" borderId="11" xfId="0" applyFont="1" applyFill="1" applyBorder="1" applyAlignment="1">
      <alignment horizontal="right"/>
    </xf>
    <xf numFmtId="0" fontId="20" fillId="22" borderId="11" xfId="0" applyFont="1" applyFill="1" applyBorder="1" applyAlignment="1"/>
    <xf numFmtId="0" fontId="5" fillId="0" borderId="28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1" fontId="5" fillId="11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10" borderId="0" xfId="0" applyFont="1" applyFill="1" applyAlignment="1">
      <alignment horizontal="center"/>
    </xf>
    <xf numFmtId="1" fontId="18" fillId="6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20" fillId="22" borderId="7" xfId="0" applyFont="1" applyFill="1" applyBorder="1" applyAlignment="1">
      <alignment horizontal="right"/>
    </xf>
    <xf numFmtId="0" fontId="20" fillId="22" borderId="6" xfId="0" applyFont="1" applyFill="1" applyBorder="1" applyAlignment="1"/>
    <xf numFmtId="0" fontId="20" fillId="22" borderId="6" xfId="0" applyFont="1" applyFill="1" applyBorder="1" applyAlignment="1"/>
    <xf numFmtId="0" fontId="24" fillId="22" borderId="7" xfId="0" applyFont="1" applyFill="1" applyBorder="1" applyAlignment="1">
      <alignment horizontal="right"/>
    </xf>
    <xf numFmtId="0" fontId="24" fillId="22" borderId="6" xfId="0" applyFont="1" applyFill="1" applyBorder="1" applyAlignment="1">
      <alignment horizontal="left"/>
    </xf>
    <xf numFmtId="0" fontId="5" fillId="2" borderId="28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0" fillId="22" borderId="7" xfId="0" applyFont="1" applyFill="1" applyBorder="1" applyAlignment="1">
      <alignment horizontal="right"/>
    </xf>
    <xf numFmtId="0" fontId="20" fillId="21" borderId="7" xfId="0" applyFont="1" applyFill="1" applyBorder="1" applyAlignment="1">
      <alignment horizontal="right"/>
    </xf>
    <xf numFmtId="0" fontId="20" fillId="21" borderId="6" xfId="0" applyFont="1" applyFill="1" applyBorder="1" applyAlignment="1"/>
    <xf numFmtId="0" fontId="24" fillId="21" borderId="11" xfId="0" applyFont="1" applyFill="1" applyBorder="1" applyAlignment="1">
      <alignment horizontal="right"/>
    </xf>
    <xf numFmtId="0" fontId="25" fillId="21" borderId="11" xfId="0" applyFont="1" applyFill="1" applyBorder="1"/>
    <xf numFmtId="0" fontId="5" fillId="4" borderId="28" xfId="0" applyFont="1" applyFill="1" applyBorder="1" applyAlignment="1">
      <alignment horizontal="center"/>
    </xf>
    <xf numFmtId="0" fontId="24" fillId="21" borderId="7" xfId="0" applyFont="1" applyFill="1" applyBorder="1" applyAlignment="1">
      <alignment horizontal="right"/>
    </xf>
    <xf numFmtId="0" fontId="25" fillId="21" borderId="6" xfId="0" applyFont="1" applyFill="1" applyBorder="1"/>
    <xf numFmtId="0" fontId="20" fillId="21" borderId="11" xfId="0" applyFont="1" applyFill="1" applyBorder="1" applyAlignment="1"/>
    <xf numFmtId="0" fontId="20" fillId="21" borderId="11" xfId="0" applyFont="1" applyFill="1" applyBorder="1" applyAlignment="1"/>
    <xf numFmtId="0" fontId="20" fillId="18" borderId="7" xfId="0" applyFont="1" applyFill="1" applyBorder="1" applyAlignment="1">
      <alignment horizontal="right"/>
    </xf>
    <xf numFmtId="0" fontId="20" fillId="18" borderId="6" xfId="0" applyFont="1" applyFill="1" applyBorder="1" applyAlignment="1"/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0" fillId="18" borderId="6" xfId="0" applyFont="1" applyFill="1" applyBorder="1" applyAlignment="1"/>
    <xf numFmtId="0" fontId="5" fillId="2" borderId="28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0" fillId="20" borderId="7" xfId="0" applyFont="1" applyFill="1" applyBorder="1" applyAlignment="1">
      <alignment horizontal="right"/>
    </xf>
    <xf numFmtId="0" fontId="20" fillId="20" borderId="6" xfId="0" applyFont="1" applyFill="1" applyBorder="1" applyAlignment="1"/>
    <xf numFmtId="0" fontId="5" fillId="19" borderId="28" xfId="0" applyFont="1" applyFill="1" applyBorder="1" applyAlignment="1">
      <alignment horizontal="center"/>
    </xf>
    <xf numFmtId="0" fontId="20" fillId="20" borderId="6" xfId="0" applyFont="1" applyFill="1" applyBorder="1" applyAlignment="1"/>
    <xf numFmtId="0" fontId="20" fillId="20" borderId="8" xfId="0" applyFont="1" applyFill="1" applyBorder="1" applyAlignment="1">
      <alignment horizontal="right"/>
    </xf>
    <xf numFmtId="0" fontId="20" fillId="20" borderId="9" xfId="0" applyFont="1" applyFill="1" applyBorder="1" applyAlignment="1"/>
    <xf numFmtId="0" fontId="17" fillId="0" borderId="0" xfId="0" applyFont="1" applyAlignment="1"/>
    <xf numFmtId="0" fontId="26" fillId="0" borderId="0" xfId="0" applyFont="1" applyAlignment="1"/>
    <xf numFmtId="0" fontId="27" fillId="0" borderId="0" xfId="0" applyFont="1" applyAlignment="1"/>
    <xf numFmtId="0" fontId="27" fillId="0" borderId="0" xfId="0" applyFont="1" applyAlignment="1"/>
    <xf numFmtId="0" fontId="26" fillId="0" borderId="6" xfId="0" applyFont="1" applyBorder="1" applyAlignment="1"/>
    <xf numFmtId="0" fontId="7" fillId="23" borderId="11" xfId="0" applyFont="1" applyFill="1" applyBorder="1" applyAlignment="1"/>
    <xf numFmtId="0" fontId="7" fillId="24" borderId="11" xfId="0" applyFont="1" applyFill="1" applyBorder="1" applyAlignment="1"/>
    <xf numFmtId="0" fontId="27" fillId="0" borderId="0" xfId="0" applyFont="1" applyAlignment="1">
      <alignment horizontal="left"/>
    </xf>
    <xf numFmtId="0" fontId="7" fillId="25" borderId="11" xfId="0" applyFont="1" applyFill="1" applyBorder="1" applyAlignment="1"/>
    <xf numFmtId="0" fontId="6" fillId="22" borderId="11" xfId="0" applyFont="1" applyFill="1" applyBorder="1" applyAlignment="1"/>
    <xf numFmtId="0" fontId="26" fillId="0" borderId="30" xfId="0" applyFont="1" applyBorder="1" applyAlignment="1">
      <alignment horizontal="center"/>
    </xf>
    <xf numFmtId="0" fontId="17" fillId="0" borderId="30" xfId="0" applyFont="1" applyBorder="1" applyAlignment="1"/>
    <xf numFmtId="1" fontId="28" fillId="0" borderId="0" xfId="0" applyNumberFormat="1" applyFont="1" applyAlignment="1">
      <alignment horizontal="center"/>
    </xf>
    <xf numFmtId="0" fontId="17" fillId="0" borderId="29" xfId="0" applyFont="1" applyBorder="1" applyAlignment="1"/>
    <xf numFmtId="0" fontId="18" fillId="1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9" borderId="29" xfId="0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2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9" borderId="29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5" fillId="6" borderId="29" xfId="0" applyFont="1" applyFill="1" applyBorder="1" applyAlignment="1">
      <alignment horizontal="center"/>
    </xf>
    <xf numFmtId="0" fontId="17" fillId="0" borderId="0" xfId="0" applyFont="1"/>
    <xf numFmtId="0" fontId="18" fillId="11" borderId="0" xfId="0" applyFont="1" applyFill="1" applyAlignment="1">
      <alignment horizontal="center"/>
    </xf>
    <xf numFmtId="0" fontId="20" fillId="23" borderId="7" xfId="0" applyFont="1" applyFill="1" applyBorder="1" applyAlignment="1">
      <alignment horizontal="right"/>
    </xf>
    <xf numFmtId="0" fontId="20" fillId="23" borderId="6" xfId="0" applyFont="1" applyFill="1" applyBorder="1" applyAlignment="1"/>
    <xf numFmtId="0" fontId="17" fillId="0" borderId="29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1" fontId="5" fillId="6" borderId="0" xfId="0" applyNumberFormat="1" applyFont="1" applyFill="1" applyAlignment="1">
      <alignment horizontal="center"/>
    </xf>
    <xf numFmtId="0" fontId="20" fillId="23" borderId="11" xfId="0" applyFont="1" applyFill="1" applyBorder="1" applyAlignment="1">
      <alignment horizontal="right"/>
    </xf>
    <xf numFmtId="0" fontId="20" fillId="23" borderId="11" xfId="0" applyFont="1" applyFill="1" applyBorder="1" applyAlignment="1"/>
    <xf numFmtId="0" fontId="27" fillId="23" borderId="11" xfId="0" applyFont="1" applyFill="1" applyBorder="1" applyAlignment="1">
      <alignment horizontal="right"/>
    </xf>
    <xf numFmtId="0" fontId="17" fillId="23" borderId="11" xfId="0" applyFont="1" applyFill="1" applyBorder="1" applyAlignment="1"/>
    <xf numFmtId="0" fontId="5" fillId="4" borderId="0" xfId="0" applyFont="1" applyFill="1" applyAlignment="1">
      <alignment horizontal="center"/>
    </xf>
    <xf numFmtId="0" fontId="20" fillId="22" borderId="11" xfId="0" applyFont="1" applyFill="1" applyBorder="1" applyAlignment="1">
      <alignment horizontal="right"/>
    </xf>
    <xf numFmtId="0" fontId="20" fillId="22" borderId="7" xfId="0" applyFont="1" applyFill="1" applyBorder="1" applyAlignment="1">
      <alignment horizontal="right"/>
    </xf>
    <xf numFmtId="0" fontId="5" fillId="19" borderId="0" xfId="0" applyFont="1" applyFill="1" applyAlignment="1">
      <alignment horizontal="center"/>
    </xf>
    <xf numFmtId="0" fontId="20" fillId="18" borderId="11" xfId="0" applyFont="1" applyFill="1" applyBorder="1" applyAlignment="1"/>
    <xf numFmtId="0" fontId="0" fillId="18" borderId="0" xfId="0" applyFont="1" applyFill="1" applyAlignment="1">
      <alignment horizontal="center"/>
    </xf>
    <xf numFmtId="0" fontId="5" fillId="18" borderId="28" xfId="0" applyFont="1" applyFill="1" applyBorder="1" applyAlignment="1">
      <alignment horizontal="center"/>
    </xf>
    <xf numFmtId="0" fontId="5" fillId="18" borderId="0" xfId="0" applyFont="1" applyFill="1" applyAlignment="1">
      <alignment horizontal="center"/>
    </xf>
    <xf numFmtId="0" fontId="18" fillId="18" borderId="29" xfId="0" applyFont="1" applyFill="1" applyBorder="1" applyAlignment="1">
      <alignment horizontal="center"/>
    </xf>
    <xf numFmtId="0" fontId="5" fillId="18" borderId="0" xfId="0" applyFont="1" applyFill="1" applyAlignment="1">
      <alignment horizontal="center"/>
    </xf>
    <xf numFmtId="0" fontId="5" fillId="18" borderId="0" xfId="0" applyFont="1" applyFill="1" applyAlignment="1">
      <alignment horizontal="center"/>
    </xf>
    <xf numFmtId="0" fontId="5" fillId="18" borderId="0" xfId="0" applyFont="1" applyFill="1" applyAlignment="1">
      <alignment horizontal="center"/>
    </xf>
    <xf numFmtId="0" fontId="5" fillId="18" borderId="28" xfId="0" applyFont="1" applyFill="1" applyBorder="1" applyAlignment="1">
      <alignment horizontal="center"/>
    </xf>
    <xf numFmtId="1" fontId="5" fillId="18" borderId="0" xfId="0" applyNumberFormat="1" applyFont="1" applyFill="1" applyAlignment="1">
      <alignment horizontal="center"/>
    </xf>
    <xf numFmtId="1" fontId="18" fillId="18" borderId="0" xfId="0" applyNumberFormat="1" applyFont="1" applyFill="1" applyAlignment="1">
      <alignment horizontal="center"/>
    </xf>
    <xf numFmtId="0" fontId="19" fillId="18" borderId="29" xfId="0" applyFont="1" applyFill="1" applyBorder="1" applyAlignment="1">
      <alignment horizontal="center"/>
    </xf>
    <xf numFmtId="0" fontId="20" fillId="18" borderId="7" xfId="0" applyFont="1" applyFill="1" applyBorder="1" applyAlignment="1">
      <alignment horizontal="right"/>
    </xf>
    <xf numFmtId="0" fontId="17" fillId="18" borderId="29" xfId="0" applyFont="1" applyFill="1" applyBorder="1" applyAlignment="1">
      <alignment horizontal="center"/>
    </xf>
    <xf numFmtId="0" fontId="18" fillId="18" borderId="29" xfId="0" applyFont="1" applyFill="1" applyBorder="1" applyAlignment="1">
      <alignment horizontal="center"/>
    </xf>
    <xf numFmtId="0" fontId="13" fillId="18" borderId="0" xfId="0" applyFont="1" applyFill="1"/>
    <xf numFmtId="0" fontId="5" fillId="18" borderId="29" xfId="0" applyFont="1" applyFill="1" applyBorder="1" applyAlignment="1">
      <alignment horizontal="center"/>
    </xf>
    <xf numFmtId="0" fontId="20" fillId="24" borderId="7" xfId="0" applyFont="1" applyFill="1" applyBorder="1" applyAlignment="1">
      <alignment horizontal="right"/>
    </xf>
    <xf numFmtId="0" fontId="20" fillId="24" borderId="6" xfId="0" applyFont="1" applyFill="1" applyBorder="1" applyAlignment="1"/>
    <xf numFmtId="0" fontId="20" fillId="24" borderId="6" xfId="0" applyFont="1" applyFill="1" applyBorder="1" applyAlignment="1"/>
    <xf numFmtId="0" fontId="20" fillId="25" borderId="7" xfId="0" applyFont="1" applyFill="1" applyBorder="1" applyAlignment="1">
      <alignment horizontal="right"/>
    </xf>
    <xf numFmtId="0" fontId="20" fillId="25" borderId="6" xfId="0" applyFont="1" applyFill="1" applyBorder="1" applyAlignment="1"/>
    <xf numFmtId="0" fontId="20" fillId="25" borderId="11" xfId="0" applyFont="1" applyFill="1" applyBorder="1" applyAlignment="1">
      <alignment horizontal="right"/>
    </xf>
    <xf numFmtId="0" fontId="20" fillId="25" borderId="11" xfId="0" applyFont="1" applyFill="1" applyBorder="1" applyAlignment="1"/>
    <xf numFmtId="0" fontId="20" fillId="25" borderId="6" xfId="0" applyFont="1" applyFill="1" applyBorder="1" applyAlignment="1"/>
    <xf numFmtId="0" fontId="5" fillId="0" borderId="30" xfId="0" applyFont="1" applyBorder="1" applyAlignment="1">
      <alignment horizontal="center"/>
    </xf>
    <xf numFmtId="0" fontId="18" fillId="9" borderId="31" xfId="0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0" fontId="5" fillId="19" borderId="30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1" fontId="5" fillId="11" borderId="30" xfId="0" applyNumberFormat="1" applyFont="1" applyFill="1" applyBorder="1" applyAlignment="1">
      <alignment horizontal="center"/>
    </xf>
    <xf numFmtId="1" fontId="5" fillId="6" borderId="30" xfId="0" applyNumberFormat="1" applyFont="1" applyFill="1" applyBorder="1" applyAlignment="1">
      <alignment horizontal="center"/>
    </xf>
    <xf numFmtId="0" fontId="5" fillId="6" borderId="31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0" fillId="0" borderId="11" xfId="0" applyFont="1" applyBorder="1" applyAlignment="1">
      <alignment horizontal="right"/>
    </xf>
    <xf numFmtId="0" fontId="20" fillId="0" borderId="3" xfId="0" applyFont="1" applyBorder="1" applyAlignment="1"/>
    <xf numFmtId="0" fontId="18" fillId="2" borderId="0" xfId="0" applyFont="1" applyFill="1" applyAlignment="1">
      <alignment horizontal="center"/>
    </xf>
    <xf numFmtId="0" fontId="18" fillId="9" borderId="29" xfId="0" applyFont="1" applyFill="1" applyBorder="1" applyAlignment="1">
      <alignment horizontal="center"/>
    </xf>
    <xf numFmtId="0" fontId="20" fillId="0" borderId="7" xfId="0" applyFont="1" applyBorder="1" applyAlignment="1">
      <alignment horizontal="right"/>
    </xf>
    <xf numFmtId="0" fontId="20" fillId="0" borderId="6" xfId="0" applyFont="1" applyBorder="1" applyAlignment="1"/>
    <xf numFmtId="0" fontId="7" fillId="0" borderId="11" xfId="0" applyFont="1" applyBorder="1" applyAlignment="1"/>
    <xf numFmtId="0" fontId="31" fillId="0" borderId="0" xfId="0" applyFont="1" applyAlignment="1"/>
    <xf numFmtId="0" fontId="20" fillId="27" borderId="7" xfId="0" applyFont="1" applyFill="1" applyBorder="1" applyAlignment="1">
      <alignment horizontal="right"/>
    </xf>
    <xf numFmtId="0" fontId="20" fillId="27" borderId="7" xfId="0" applyFont="1" applyFill="1" applyBorder="1" applyAlignment="1">
      <alignment horizontal="left"/>
    </xf>
    <xf numFmtId="0" fontId="20" fillId="27" borderId="11" xfId="0" applyFont="1" applyFill="1" applyBorder="1" applyAlignment="1">
      <alignment horizontal="right"/>
    </xf>
    <xf numFmtId="0" fontId="20" fillId="27" borderId="11" xfId="0" applyFont="1" applyFill="1" applyBorder="1" applyAlignment="1"/>
    <xf numFmtId="0" fontId="20" fillId="27" borderId="11" xfId="0" applyFont="1" applyFill="1" applyBorder="1" applyAlignment="1"/>
    <xf numFmtId="0" fontId="20" fillId="28" borderId="11" xfId="0" applyFont="1" applyFill="1" applyBorder="1" applyAlignment="1">
      <alignment horizontal="right"/>
    </xf>
    <xf numFmtId="0" fontId="20" fillId="28" borderId="11" xfId="0" applyFont="1" applyFill="1" applyBorder="1" applyAlignment="1"/>
    <xf numFmtId="0" fontId="20" fillId="28" borderId="11" xfId="0" applyFont="1" applyFill="1" applyBorder="1" applyAlignment="1"/>
    <xf numFmtId="0" fontId="20" fillId="29" borderId="11" xfId="0" applyFont="1" applyFill="1" applyBorder="1" applyAlignment="1">
      <alignment horizontal="right"/>
    </xf>
    <xf numFmtId="0" fontId="20" fillId="29" borderId="11" xfId="0" applyFont="1" applyFill="1" applyBorder="1" applyAlignment="1"/>
    <xf numFmtId="0" fontId="20" fillId="29" borderId="11" xfId="0" applyFont="1" applyFill="1" applyBorder="1" applyAlignment="1"/>
    <xf numFmtId="0" fontId="21" fillId="2" borderId="0" xfId="0" applyFont="1" applyFill="1" applyAlignment="1">
      <alignment horizontal="center"/>
    </xf>
    <xf numFmtId="0" fontId="20" fillId="23" borderId="11" xfId="0" applyFont="1" applyFill="1" applyBorder="1" applyAlignment="1">
      <alignment horizontal="right"/>
    </xf>
    <xf numFmtId="0" fontId="20" fillId="23" borderId="11" xfId="0" applyFont="1" applyFill="1" applyBorder="1" applyAlignment="1"/>
    <xf numFmtId="0" fontId="20" fillId="23" borderId="11" xfId="0" applyFont="1" applyFill="1" applyBorder="1" applyAlignment="1"/>
    <xf numFmtId="0" fontId="20" fillId="23" borderId="7" xfId="0" applyFont="1" applyFill="1" applyBorder="1" applyAlignment="1">
      <alignment horizontal="right"/>
    </xf>
    <xf numFmtId="0" fontId="20" fillId="23" borderId="7" xfId="0" applyFont="1" applyFill="1" applyBorder="1" applyAlignment="1"/>
    <xf numFmtId="0" fontId="32" fillId="18" borderId="33" xfId="0" applyFont="1" applyFill="1" applyBorder="1" applyAlignment="1">
      <alignment horizontal="center"/>
    </xf>
    <xf numFmtId="0" fontId="32" fillId="18" borderId="34" xfId="0" applyFont="1" applyFill="1" applyBorder="1" applyAlignment="1">
      <alignment horizontal="center"/>
    </xf>
    <xf numFmtId="0" fontId="18" fillId="18" borderId="35" xfId="0" applyFont="1" applyFill="1" applyBorder="1" applyAlignment="1">
      <alignment horizontal="center"/>
    </xf>
    <xf numFmtId="0" fontId="5" fillId="18" borderId="34" xfId="0" applyFont="1" applyFill="1" applyBorder="1" applyAlignment="1">
      <alignment horizontal="center"/>
    </xf>
    <xf numFmtId="0" fontId="5" fillId="18" borderId="34" xfId="0" applyFont="1" applyFill="1" applyBorder="1" applyAlignment="1">
      <alignment horizontal="center"/>
    </xf>
    <xf numFmtId="0" fontId="5" fillId="18" borderId="33" xfId="0" applyFont="1" applyFill="1" applyBorder="1" applyAlignment="1">
      <alignment horizontal="center"/>
    </xf>
    <xf numFmtId="1" fontId="5" fillId="18" borderId="34" xfId="0" applyNumberFormat="1" applyFont="1" applyFill="1" applyBorder="1" applyAlignment="1">
      <alignment horizontal="center"/>
    </xf>
    <xf numFmtId="0" fontId="5" fillId="18" borderId="34" xfId="0" applyFont="1" applyFill="1" applyBorder="1" applyAlignment="1">
      <alignment horizontal="center"/>
    </xf>
    <xf numFmtId="1" fontId="18" fillId="18" borderId="34" xfId="0" applyNumberFormat="1" applyFont="1" applyFill="1" applyBorder="1" applyAlignment="1">
      <alignment horizontal="center"/>
    </xf>
    <xf numFmtId="0" fontId="19" fillId="18" borderId="35" xfId="0" applyFont="1" applyFill="1" applyBorder="1" applyAlignment="1">
      <alignment horizontal="center"/>
    </xf>
    <xf numFmtId="0" fontId="23" fillId="30" borderId="11" xfId="0" applyFont="1" applyFill="1" applyBorder="1" applyAlignment="1"/>
    <xf numFmtId="0" fontId="23" fillId="30" borderId="11" xfId="0" applyFont="1" applyFill="1" applyBorder="1"/>
    <xf numFmtId="0" fontId="7" fillId="21" borderId="11" xfId="0" applyFont="1" applyFill="1" applyBorder="1" applyAlignment="1"/>
    <xf numFmtId="0" fontId="7" fillId="21" borderId="11" xfId="0" applyFont="1" applyFill="1" applyBorder="1" applyAlignment="1"/>
    <xf numFmtId="0" fontId="33" fillId="24" borderId="0" xfId="0" applyFont="1" applyFill="1" applyAlignment="1">
      <alignment horizontal="left"/>
    </xf>
    <xf numFmtId="0" fontId="7" fillId="7" borderId="11" xfId="0" applyFont="1" applyFill="1" applyBorder="1" applyAlignment="1"/>
    <xf numFmtId="0" fontId="16" fillId="7" borderId="0" xfId="0" applyFont="1" applyFill="1" applyAlignment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5" fillId="21" borderId="11" xfId="0" applyFont="1" applyFill="1" applyBorder="1" applyAlignment="1">
      <alignment horizontal="right"/>
    </xf>
    <xf numFmtId="0" fontId="17" fillId="21" borderId="11" xfId="0" applyFont="1" applyFill="1" applyBorder="1" applyAlignmen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1" borderId="11" xfId="0" applyFont="1" applyFill="1" applyBorder="1" applyAlignment="1">
      <alignment horizontal="right"/>
    </xf>
    <xf numFmtId="0" fontId="17" fillId="21" borderId="11" xfId="0" applyFont="1" applyFill="1" applyBorder="1" applyAlignment="1"/>
    <xf numFmtId="0" fontId="5" fillId="0" borderId="5" xfId="0" applyFont="1" applyBorder="1" applyAlignment="1">
      <alignment horizontal="center"/>
    </xf>
    <xf numFmtId="0" fontId="5" fillId="19" borderId="11" xfId="0" applyFont="1" applyFill="1" applyBorder="1" applyAlignment="1">
      <alignment horizontal="right"/>
    </xf>
    <xf numFmtId="0" fontId="17" fillId="19" borderId="11" xfId="0" applyFont="1" applyFill="1" applyBorder="1" applyAlignment="1"/>
    <xf numFmtId="0" fontId="5" fillId="0" borderId="2" xfId="0" applyFont="1" applyBorder="1" applyAlignment="1">
      <alignment horizontal="center"/>
    </xf>
    <xf numFmtId="0" fontId="34" fillId="18" borderId="11" xfId="0" applyFont="1" applyFill="1" applyBorder="1" applyAlignment="1">
      <alignment horizontal="right"/>
    </xf>
    <xf numFmtId="0" fontId="35" fillId="18" borderId="11" xfId="0" applyFont="1" applyFill="1" applyBorder="1" applyAlignment="1"/>
    <xf numFmtId="0" fontId="5" fillId="18" borderId="2" xfId="0" applyFont="1" applyFill="1" applyBorder="1" applyAlignment="1">
      <alignment horizontal="center"/>
    </xf>
    <xf numFmtId="0" fontId="5" fillId="18" borderId="5" xfId="0" applyFont="1" applyFill="1" applyBorder="1" applyAlignment="1">
      <alignment horizontal="center"/>
    </xf>
    <xf numFmtId="0" fontId="35" fillId="18" borderId="11" xfId="0" applyFont="1" applyFill="1" applyBorder="1" applyAlignment="1"/>
    <xf numFmtId="0" fontId="5" fillId="18" borderId="11" xfId="0" applyFont="1" applyFill="1" applyBorder="1" applyAlignment="1">
      <alignment horizontal="center"/>
    </xf>
    <xf numFmtId="0" fontId="17" fillId="21" borderId="11" xfId="0" applyFont="1" applyFill="1" applyBorder="1" applyAlignment="1"/>
    <xf numFmtId="0" fontId="5" fillId="24" borderId="11" xfId="0" applyFont="1" applyFill="1" applyBorder="1" applyAlignment="1">
      <alignment horizontal="right"/>
    </xf>
    <xf numFmtId="0" fontId="17" fillId="24" borderId="11" xfId="0" applyFont="1" applyFill="1" applyBorder="1" applyAlignment="1"/>
    <xf numFmtId="0" fontId="5" fillId="2" borderId="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right"/>
    </xf>
    <xf numFmtId="0" fontId="17" fillId="7" borderId="11" xfId="0" applyFont="1" applyFill="1" applyBorder="1" applyAlignment="1"/>
    <xf numFmtId="0" fontId="5" fillId="30" borderId="11" xfId="0" applyFont="1" applyFill="1" applyBorder="1" applyAlignment="1">
      <alignment horizontal="right"/>
    </xf>
    <xf numFmtId="0" fontId="17" fillId="30" borderId="11" xfId="0" applyFont="1" applyFill="1" applyBorder="1" applyAlignment="1"/>
    <xf numFmtId="0" fontId="20" fillId="30" borderId="11" xfId="0" applyFont="1" applyFill="1" applyBorder="1" applyAlignment="1">
      <alignment horizontal="right"/>
    </xf>
    <xf numFmtId="0" fontId="17" fillId="30" borderId="3" xfId="0" applyFont="1" applyFill="1" applyBorder="1" applyAlignment="1"/>
    <xf numFmtId="0" fontId="7" fillId="0" borderId="11" xfId="0" applyFont="1" applyBorder="1" applyAlignment="1"/>
    <xf numFmtId="0" fontId="7" fillId="21" borderId="11" xfId="0" applyFont="1" applyFill="1" applyBorder="1" applyAlignment="1"/>
    <xf numFmtId="0" fontId="7" fillId="24" borderId="11" xfId="0" applyFont="1" applyFill="1" applyBorder="1" applyAlignment="1"/>
    <xf numFmtId="0" fontId="7" fillId="25" borderId="11" xfId="0" applyFont="1" applyFill="1" applyBorder="1" applyAlignment="1"/>
    <xf numFmtId="0" fontId="6" fillId="31" borderId="11" xfId="0" applyFont="1" applyFill="1" applyBorder="1" applyAlignment="1"/>
    <xf numFmtId="0" fontId="18" fillId="4" borderId="0" xfId="0" applyFont="1" applyFill="1" applyAlignment="1">
      <alignment horizontal="center"/>
    </xf>
    <xf numFmtId="0" fontId="18" fillId="4" borderId="0" xfId="0" applyFont="1" applyFill="1" applyAlignment="1">
      <alignment horizontal="center" vertical="center"/>
    </xf>
    <xf numFmtId="0" fontId="36" fillId="18" borderId="7" xfId="0" applyFont="1" applyFill="1" applyBorder="1" applyAlignment="1">
      <alignment horizontal="right"/>
    </xf>
    <xf numFmtId="0" fontId="20" fillId="25" borderId="7" xfId="0" applyFont="1" applyFill="1" applyBorder="1" applyAlignment="1">
      <alignment horizontal="right"/>
    </xf>
    <xf numFmtId="0" fontId="17" fillId="25" borderId="11" xfId="0" applyFont="1" applyFill="1" applyBorder="1" applyAlignment="1"/>
    <xf numFmtId="0" fontId="17" fillId="25" borderId="11" xfId="0" applyFont="1" applyFill="1" applyBorder="1" applyAlignment="1"/>
    <xf numFmtId="0" fontId="20" fillId="32" borderId="7" xfId="0" applyFont="1" applyFill="1" applyBorder="1" applyAlignment="1">
      <alignment horizontal="right"/>
    </xf>
    <xf numFmtId="0" fontId="17" fillId="32" borderId="11" xfId="0" applyFont="1" applyFill="1" applyBorder="1" applyAlignment="1"/>
    <xf numFmtId="0" fontId="5" fillId="4" borderId="0" xfId="0" applyFont="1" applyFill="1" applyAlignment="1">
      <alignment horizontal="center"/>
    </xf>
    <xf numFmtId="0" fontId="17" fillId="32" borderId="11" xfId="0" applyFont="1" applyFill="1" applyBorder="1" applyAlignment="1"/>
    <xf numFmtId="0" fontId="20" fillId="24" borderId="7" xfId="0" applyFont="1" applyFill="1" applyBorder="1" applyAlignment="1">
      <alignment horizontal="right"/>
    </xf>
    <xf numFmtId="0" fontId="17" fillId="24" borderId="11" xfId="0" applyFont="1" applyFill="1" applyBorder="1" applyAlignment="1"/>
    <xf numFmtId="0" fontId="20" fillId="24" borderId="11" xfId="0" applyFont="1" applyFill="1" applyBorder="1" applyAlignment="1">
      <alignment horizontal="right"/>
    </xf>
    <xf numFmtId="0" fontId="20" fillId="24" borderId="15" xfId="0" applyFont="1" applyFill="1" applyBorder="1" applyAlignment="1">
      <alignment horizontal="right"/>
    </xf>
    <xf numFmtId="0" fontId="17" fillId="24" borderId="15" xfId="0" applyFont="1" applyFill="1" applyBorder="1" applyAlignment="1"/>
    <xf numFmtId="0" fontId="20" fillId="24" borderId="11" xfId="0" applyFont="1" applyFill="1" applyBorder="1" applyAlignment="1">
      <alignment horizontal="right"/>
    </xf>
    <xf numFmtId="0" fontId="17" fillId="24" borderId="11" xfId="0" applyFont="1" applyFill="1" applyBorder="1" applyAlignment="1"/>
    <xf numFmtId="0" fontId="5" fillId="2" borderId="32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18" fillId="9" borderId="31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1" fontId="18" fillId="6" borderId="30" xfId="0" applyNumberFormat="1" applyFont="1" applyFill="1" applyBorder="1" applyAlignment="1">
      <alignment horizontal="center"/>
    </xf>
    <xf numFmtId="0" fontId="19" fillId="6" borderId="31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37" fillId="20" borderId="11" xfId="0" applyFont="1" applyFill="1" applyBorder="1" applyAlignment="1">
      <alignment horizontal="right"/>
    </xf>
    <xf numFmtId="0" fontId="38" fillId="20" borderId="11" xfId="0" applyFont="1" applyFill="1" applyBorder="1" applyAlignment="1"/>
    <xf numFmtId="0" fontId="18" fillId="9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0" fontId="17" fillId="20" borderId="11" xfId="0" applyFont="1" applyFill="1" applyBorder="1" applyAlignment="1"/>
    <xf numFmtId="0" fontId="17" fillId="0" borderId="11" xfId="0" applyFont="1" applyBorder="1" applyAlignment="1"/>
    <xf numFmtId="0" fontId="17" fillId="0" borderId="11" xfId="0" applyFont="1" applyBorder="1" applyAlignment="1"/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" fontId="5" fillId="11" borderId="28" xfId="0" applyNumberFormat="1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22" fillId="0" borderId="11" xfId="0" applyFont="1" applyBorder="1" applyAlignment="1"/>
    <xf numFmtId="0" fontId="5" fillId="19" borderId="0" xfId="0" applyFont="1" applyFill="1" applyAlignment="1">
      <alignment horizontal="center"/>
    </xf>
    <xf numFmtId="0" fontId="5" fillId="0" borderId="28" xfId="0" applyFont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17" fillId="9" borderId="7" xfId="0" applyFont="1" applyFill="1" applyBorder="1" applyAlignment="1">
      <alignment horizontal="right"/>
    </xf>
    <xf numFmtId="0" fontId="26" fillId="9" borderId="6" xfId="0" applyFont="1" applyFill="1" applyBorder="1" applyAlignment="1"/>
    <xf numFmtId="0" fontId="17" fillId="33" borderId="7" xfId="0" applyFont="1" applyFill="1" applyBorder="1" applyAlignment="1">
      <alignment horizontal="right"/>
    </xf>
    <xf numFmtId="0" fontId="17" fillId="33" borderId="6" xfId="0" applyFont="1" applyFill="1" applyBorder="1" applyAlignment="1"/>
    <xf numFmtId="0" fontId="17" fillId="5" borderId="7" xfId="0" applyFont="1" applyFill="1" applyBorder="1" applyAlignment="1">
      <alignment horizontal="right"/>
    </xf>
    <xf numFmtId="0" fontId="17" fillId="5" borderId="6" xfId="0" applyFont="1" applyFill="1" applyBorder="1" applyAlignment="1"/>
    <xf numFmtId="0" fontId="17" fillId="12" borderId="7" xfId="0" applyFont="1" applyFill="1" applyBorder="1" applyAlignment="1">
      <alignment horizontal="right"/>
    </xf>
    <xf numFmtId="0" fontId="17" fillId="12" borderId="6" xfId="0" applyFont="1" applyFill="1" applyBorder="1" applyAlignment="1"/>
    <xf numFmtId="0" fontId="20" fillId="34" borderId="11" xfId="0" applyFont="1" applyFill="1" applyBorder="1" applyAlignment="1">
      <alignment horizontal="right"/>
    </xf>
    <xf numFmtId="0" fontId="20" fillId="34" borderId="11" xfId="0" applyFont="1" applyFill="1" applyBorder="1" applyAlignment="1"/>
    <xf numFmtId="0" fontId="17" fillId="34" borderId="7" xfId="0" applyFont="1" applyFill="1" applyBorder="1" applyAlignment="1">
      <alignment horizontal="right"/>
    </xf>
    <xf numFmtId="0" fontId="17" fillId="34" borderId="6" xfId="0" applyFont="1" applyFill="1" applyBorder="1" applyAlignment="1"/>
    <xf numFmtId="0" fontId="5" fillId="0" borderId="28" xfId="0" applyFont="1" applyBorder="1" applyAlignment="1">
      <alignment horizontal="center"/>
    </xf>
    <xf numFmtId="0" fontId="20" fillId="9" borderId="11" xfId="0" applyFont="1" applyFill="1" applyBorder="1" applyAlignment="1">
      <alignment horizontal="right"/>
    </xf>
    <xf numFmtId="0" fontId="20" fillId="9" borderId="11" xfId="0" applyFont="1" applyFill="1" applyBorder="1" applyAlignment="1"/>
    <xf numFmtId="0" fontId="20" fillId="9" borderId="11" xfId="0" applyFont="1" applyFill="1" applyBorder="1" applyAlignment="1"/>
    <xf numFmtId="0" fontId="20" fillId="35" borderId="11" xfId="0" applyFont="1" applyFill="1" applyBorder="1" applyAlignment="1">
      <alignment horizontal="right"/>
    </xf>
    <xf numFmtId="0" fontId="20" fillId="35" borderId="11" xfId="0" applyFont="1" applyFill="1" applyBorder="1" applyAlignment="1"/>
    <xf numFmtId="0" fontId="20" fillId="35" borderId="11" xfId="0" applyFont="1" applyFill="1" applyBorder="1" applyAlignment="1">
      <alignment horizontal="right"/>
    </xf>
    <xf numFmtId="0" fontId="20" fillId="35" borderId="11" xfId="0" applyFont="1" applyFill="1" applyBorder="1" applyAlignment="1"/>
    <xf numFmtId="0" fontId="20" fillId="33" borderId="11" xfId="0" applyFont="1" applyFill="1" applyBorder="1" applyAlignment="1">
      <alignment horizontal="right"/>
    </xf>
    <xf numFmtId="0" fontId="20" fillId="33" borderId="11" xfId="0" applyFont="1" applyFill="1" applyBorder="1" applyAlignment="1"/>
    <xf numFmtId="0" fontId="20" fillId="33" borderId="11" xfId="0" applyFont="1" applyFill="1" applyBorder="1" applyAlignment="1"/>
    <xf numFmtId="0" fontId="17" fillId="18" borderId="11" xfId="0" applyFont="1" applyFill="1" applyBorder="1" applyAlignment="1">
      <alignment horizontal="right"/>
    </xf>
    <xf numFmtId="0" fontId="17" fillId="18" borderId="2" xfId="0" applyFont="1" applyFill="1" applyBorder="1" applyAlignment="1"/>
    <xf numFmtId="0" fontId="23" fillId="4" borderId="11" xfId="0" applyFont="1" applyFill="1" applyBorder="1" applyAlignment="1"/>
    <xf numFmtId="0" fontId="14" fillId="0" borderId="6" xfId="0" applyFont="1" applyBorder="1" applyAlignment="1"/>
    <xf numFmtId="0" fontId="6" fillId="0" borderId="7" xfId="0" applyFont="1" applyBorder="1" applyAlignment="1">
      <alignment horizontal="right"/>
    </xf>
    <xf numFmtId="0" fontId="6" fillId="0" borderId="6" xfId="0" applyFont="1" applyBorder="1" applyAlignment="1"/>
    <xf numFmtId="0" fontId="20" fillId="36" borderId="7" xfId="0" applyFont="1" applyFill="1" applyBorder="1" applyAlignment="1">
      <alignment horizontal="right"/>
    </xf>
    <xf numFmtId="0" fontId="20" fillId="36" borderId="6" xfId="0" applyFont="1" applyFill="1" applyBorder="1" applyAlignment="1"/>
    <xf numFmtId="0" fontId="20" fillId="36" borderId="6" xfId="0" applyFont="1" applyFill="1" applyBorder="1" applyAlignment="1"/>
    <xf numFmtId="0" fontId="20" fillId="37" borderId="7" xfId="0" applyFont="1" applyFill="1" applyBorder="1" applyAlignment="1">
      <alignment horizontal="right"/>
    </xf>
    <xf numFmtId="0" fontId="20" fillId="37" borderId="6" xfId="0" applyFont="1" applyFill="1" applyBorder="1" applyAlignment="1"/>
    <xf numFmtId="0" fontId="5" fillId="0" borderId="28" xfId="0" applyFont="1" applyBorder="1" applyAlignment="1">
      <alignment horizontal="center"/>
    </xf>
    <xf numFmtId="0" fontId="20" fillId="37" borderId="6" xfId="0" applyFont="1" applyFill="1" applyBorder="1" applyAlignment="1"/>
    <xf numFmtId="0" fontId="18" fillId="0" borderId="37" xfId="0" applyFont="1" applyBorder="1" applyAlignment="1">
      <alignment horizontal="center"/>
    </xf>
    <xf numFmtId="0" fontId="20" fillId="38" borderId="7" xfId="0" applyFont="1" applyFill="1" applyBorder="1" applyAlignment="1">
      <alignment horizontal="right"/>
    </xf>
    <xf numFmtId="0" fontId="20" fillId="38" borderId="6" xfId="0" applyFont="1" applyFill="1" applyBorder="1" applyAlignment="1"/>
    <xf numFmtId="0" fontId="20" fillId="38" borderId="6" xfId="0" applyFont="1" applyFill="1" applyBorder="1" applyAlignment="1"/>
    <xf numFmtId="0" fontId="22" fillId="38" borderId="11" xfId="0" applyFont="1" applyFill="1" applyBorder="1" applyAlignment="1">
      <alignment horizontal="right"/>
    </xf>
    <xf numFmtId="0" fontId="22" fillId="38" borderId="11" xfId="0" applyFont="1" applyFill="1" applyBorder="1" applyAlignment="1">
      <alignment horizontal="left"/>
    </xf>
    <xf numFmtId="0" fontId="20" fillId="38" borderId="11" xfId="0" applyFont="1" applyFill="1" applyBorder="1" applyAlignment="1">
      <alignment horizontal="right"/>
    </xf>
    <xf numFmtId="0" fontId="20" fillId="38" borderId="3" xfId="0" applyFont="1" applyFill="1" applyBorder="1" applyAlignment="1"/>
    <xf numFmtId="0" fontId="5" fillId="20" borderId="0" xfId="0" applyFont="1" applyFill="1" applyAlignment="1">
      <alignment horizontal="center"/>
    </xf>
    <xf numFmtId="0" fontId="5" fillId="20" borderId="28" xfId="0" applyFont="1" applyFill="1" applyBorder="1" applyAlignment="1">
      <alignment horizontal="center"/>
    </xf>
    <xf numFmtId="0" fontId="18" fillId="20" borderId="29" xfId="0" applyFont="1" applyFill="1" applyBorder="1" applyAlignment="1">
      <alignment horizontal="center"/>
    </xf>
    <xf numFmtId="0" fontId="5" fillId="20" borderId="0" xfId="0" applyFont="1" applyFill="1" applyAlignment="1">
      <alignment horizontal="center"/>
    </xf>
    <xf numFmtId="0" fontId="5" fillId="20" borderId="0" xfId="0" applyFont="1" applyFill="1" applyAlignment="1">
      <alignment horizontal="center"/>
    </xf>
    <xf numFmtId="1" fontId="18" fillId="20" borderId="0" xfId="0" applyNumberFormat="1" applyFont="1" applyFill="1" applyAlignment="1">
      <alignment horizontal="center"/>
    </xf>
    <xf numFmtId="0" fontId="19" fillId="20" borderId="29" xfId="0" applyFont="1" applyFill="1" applyBorder="1" applyAlignment="1">
      <alignment horizontal="center"/>
    </xf>
    <xf numFmtId="0" fontId="20" fillId="39" borderId="11" xfId="0" applyFont="1" applyFill="1" applyBorder="1" applyAlignment="1">
      <alignment horizontal="right"/>
    </xf>
    <xf numFmtId="0" fontId="20" fillId="39" borderId="3" xfId="0" applyFont="1" applyFill="1" applyBorder="1" applyAlignment="1"/>
    <xf numFmtId="0" fontId="20" fillId="39" borderId="7" xfId="0" applyFont="1" applyFill="1" applyBorder="1" applyAlignment="1">
      <alignment horizontal="right"/>
    </xf>
    <xf numFmtId="0" fontId="20" fillId="39" borderId="6" xfId="0" applyFont="1" applyFill="1" applyBorder="1" applyAlignment="1"/>
    <xf numFmtId="0" fontId="20" fillId="39" borderId="6" xfId="0" applyFont="1" applyFill="1" applyBorder="1" applyAlignment="1"/>
    <xf numFmtId="0" fontId="39" fillId="0" borderId="0" xfId="0" applyFont="1" applyAlignment="1">
      <alignment horizontal="center"/>
    </xf>
    <xf numFmtId="0" fontId="17" fillId="0" borderId="28" xfId="0" applyFont="1" applyBorder="1" applyAlignment="1"/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3" fillId="3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3" fillId="3" borderId="4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4" xfId="0" applyFont="1" applyBorder="1"/>
    <xf numFmtId="0" fontId="11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5" borderId="4" xfId="0" applyFont="1" applyFill="1" applyBorder="1" applyAlignment="1">
      <alignment horizontal="center" wrapText="1"/>
    </xf>
    <xf numFmtId="0" fontId="9" fillId="6" borderId="4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6" borderId="4" xfId="0" applyFont="1" applyFill="1" applyBorder="1" applyAlignment="1">
      <alignment horizontal="center"/>
    </xf>
    <xf numFmtId="0" fontId="18" fillId="15" borderId="1" xfId="0" applyFont="1" applyFill="1" applyBorder="1" applyAlignment="1">
      <alignment horizontal="center"/>
    </xf>
    <xf numFmtId="0" fontId="18" fillId="12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18" fillId="13" borderId="1" xfId="0" applyFont="1" applyFill="1" applyBorder="1" applyAlignment="1">
      <alignment horizontal="center"/>
    </xf>
    <xf numFmtId="0" fontId="18" fillId="14" borderId="1" xfId="0" applyFont="1" applyFill="1" applyBorder="1" applyAlignment="1">
      <alignment horizontal="center"/>
    </xf>
    <xf numFmtId="0" fontId="18" fillId="10" borderId="1" xfId="0" applyFont="1" applyFill="1" applyBorder="1" applyAlignment="1">
      <alignment horizontal="center"/>
    </xf>
    <xf numFmtId="1" fontId="5" fillId="0" borderId="0" xfId="0" applyNumberFormat="1" applyFont="1" applyAlignment="1"/>
    <xf numFmtId="0" fontId="6" fillId="0" borderId="1" xfId="0" applyFont="1" applyBorder="1" applyAlignment="1">
      <alignment horizontal="center"/>
    </xf>
    <xf numFmtId="1" fontId="5" fillId="0" borderId="0" xfId="0" applyNumberFormat="1" applyFont="1" applyAlignment="1">
      <alignment wrapText="1"/>
    </xf>
    <xf numFmtId="0" fontId="18" fillId="9" borderId="12" xfId="0" applyFont="1" applyFill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18" fillId="9" borderId="1" xfId="0" applyFont="1" applyFill="1" applyBorder="1" applyAlignment="1">
      <alignment horizontal="center"/>
    </xf>
    <xf numFmtId="0" fontId="18" fillId="11" borderId="15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7" xfId="0" applyFont="1" applyBorder="1"/>
    <xf numFmtId="0" fontId="18" fillId="10" borderId="12" xfId="0" applyFont="1" applyFill="1" applyBorder="1" applyAlignment="1">
      <alignment horizontal="center" vertical="center"/>
    </xf>
    <xf numFmtId="0" fontId="2" fillId="0" borderId="9" xfId="0" applyFont="1" applyBorder="1"/>
    <xf numFmtId="0" fontId="18" fillId="6" borderId="15" xfId="0" applyFont="1" applyFill="1" applyBorder="1" applyAlignment="1">
      <alignment horizontal="center" vertical="center"/>
    </xf>
    <xf numFmtId="0" fontId="18" fillId="18" borderId="1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16" borderId="15" xfId="0" applyFont="1" applyFill="1" applyBorder="1" applyAlignment="1">
      <alignment horizontal="center" vertical="center"/>
    </xf>
    <xf numFmtId="0" fontId="5" fillId="17" borderId="15" xfId="0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/>
    </xf>
    <xf numFmtId="0" fontId="18" fillId="12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8" fillId="9" borderId="16" xfId="0" applyFont="1" applyFill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18" fillId="9" borderId="21" xfId="0" applyFont="1" applyFill="1" applyBorder="1" applyAlignment="1">
      <alignment horizontal="center"/>
    </xf>
    <xf numFmtId="0" fontId="2" fillId="0" borderId="22" xfId="0" applyFont="1" applyBorder="1"/>
    <xf numFmtId="0" fontId="18" fillId="10" borderId="4" xfId="0" applyFont="1" applyFill="1" applyBorder="1" applyAlignment="1">
      <alignment horizontal="center"/>
    </xf>
    <xf numFmtId="0" fontId="18" fillId="10" borderId="12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18" fillId="10" borderId="0" xfId="0" applyFont="1" applyFill="1" applyAlignment="1">
      <alignment horizontal="center"/>
    </xf>
    <xf numFmtId="0" fontId="2" fillId="0" borderId="29" xfId="0" applyFont="1" applyBorder="1"/>
    <xf numFmtId="0" fontId="18" fillId="15" borderId="0" xfId="0" applyFont="1" applyFill="1" applyAlignment="1">
      <alignment horizontal="center"/>
    </xf>
    <xf numFmtId="0" fontId="18" fillId="12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8" fillId="13" borderId="0" xfId="0" applyFont="1" applyFill="1" applyAlignment="1">
      <alignment horizontal="center"/>
    </xf>
    <xf numFmtId="0" fontId="18" fillId="14" borderId="0" xfId="0" applyFont="1" applyFill="1" applyAlignment="1">
      <alignment horizontal="center"/>
    </xf>
    <xf numFmtId="0" fontId="18" fillId="10" borderId="28" xfId="0" applyFont="1" applyFill="1" applyBorder="1" applyAlignment="1">
      <alignment horizontal="center"/>
    </xf>
    <xf numFmtId="0" fontId="2" fillId="0" borderId="28" xfId="0" applyFont="1" applyBorder="1"/>
    <xf numFmtId="0" fontId="18" fillId="9" borderId="28" xfId="0" applyFont="1" applyFill="1" applyBorder="1" applyAlignment="1">
      <alignment horizontal="center"/>
    </xf>
    <xf numFmtId="0" fontId="18" fillId="10" borderId="17" xfId="0" applyFont="1" applyFill="1" applyBorder="1" applyAlignment="1">
      <alignment horizontal="center"/>
    </xf>
    <xf numFmtId="0" fontId="18" fillId="12" borderId="28" xfId="0" applyFont="1" applyFill="1" applyBorder="1" applyAlignment="1">
      <alignment horizontal="center"/>
    </xf>
    <xf numFmtId="0" fontId="18" fillId="10" borderId="16" xfId="0" applyFont="1" applyFill="1" applyBorder="1" applyAlignment="1">
      <alignment horizontal="center"/>
    </xf>
    <xf numFmtId="0" fontId="18" fillId="11" borderId="17" xfId="0" applyFont="1" applyFill="1" applyBorder="1" applyAlignment="1">
      <alignment horizontal="center" vertical="center"/>
    </xf>
    <xf numFmtId="0" fontId="18" fillId="10" borderId="17" xfId="0" applyFont="1" applyFill="1" applyBorder="1" applyAlignment="1">
      <alignment horizontal="center" vertical="center"/>
    </xf>
    <xf numFmtId="0" fontId="18" fillId="6" borderId="17" xfId="0" applyFont="1" applyFill="1" applyBorder="1" applyAlignment="1">
      <alignment horizontal="center" vertical="center"/>
    </xf>
    <xf numFmtId="0" fontId="18" fillId="6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10" borderId="0" xfId="0" applyFont="1" applyFill="1" applyAlignment="1">
      <alignment horizontal="center"/>
    </xf>
    <xf numFmtId="0" fontId="5" fillId="18" borderId="0" xfId="0" applyFont="1" applyFill="1" applyAlignment="1">
      <alignment horizontal="center"/>
    </xf>
    <xf numFmtId="0" fontId="18" fillId="18" borderId="0" xfId="0" applyFont="1" applyFill="1" applyAlignment="1">
      <alignment horizontal="center"/>
    </xf>
    <xf numFmtId="0" fontId="5" fillId="10" borderId="30" xfId="0" applyFont="1" applyFill="1" applyBorder="1" applyAlignment="1">
      <alignment horizontal="center"/>
    </xf>
    <xf numFmtId="0" fontId="2" fillId="0" borderId="31" xfId="0" applyFont="1" applyBorder="1"/>
    <xf numFmtId="1" fontId="27" fillId="0" borderId="0" xfId="0" applyNumberFormat="1" applyFont="1" applyAlignment="1"/>
    <xf numFmtId="0" fontId="17" fillId="0" borderId="5" xfId="0" applyFont="1" applyBorder="1" applyAlignment="1">
      <alignment horizontal="center"/>
    </xf>
    <xf numFmtId="1" fontId="27" fillId="0" borderId="0" xfId="0" applyNumberFormat="1" applyFont="1" applyAlignment="1">
      <alignment wrapText="1"/>
    </xf>
    <xf numFmtId="0" fontId="18" fillId="26" borderId="0" xfId="0" applyFont="1" applyFill="1" applyAlignment="1">
      <alignment horizontal="center"/>
    </xf>
    <xf numFmtId="0" fontId="18" fillId="9" borderId="0" xfId="0" applyFont="1" applyFill="1" applyAlignment="1">
      <alignment horizontal="center"/>
    </xf>
    <xf numFmtId="0" fontId="27" fillId="0" borderId="1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8" fillId="9" borderId="32" xfId="0" applyFont="1" applyFill="1" applyBorder="1" applyAlignment="1">
      <alignment horizontal="center"/>
    </xf>
    <xf numFmtId="0" fontId="2" fillId="0" borderId="30" xfId="0" applyFont="1" applyBorder="1"/>
    <xf numFmtId="0" fontId="5" fillId="28" borderId="15" xfId="0" applyFont="1" applyFill="1" applyBorder="1" applyAlignment="1">
      <alignment horizontal="center" vertical="center" wrapText="1"/>
    </xf>
    <xf numFmtId="0" fontId="5" fillId="29" borderId="15" xfId="0" applyFont="1" applyFill="1" applyBorder="1" applyAlignment="1">
      <alignment horizontal="center" vertical="center" wrapText="1"/>
    </xf>
    <xf numFmtId="0" fontId="5" fillId="23" borderId="15" xfId="0" applyFont="1" applyFill="1" applyBorder="1" applyAlignment="1">
      <alignment horizontal="center" vertical="center" wrapText="1"/>
    </xf>
    <xf numFmtId="0" fontId="18" fillId="18" borderId="34" xfId="0" applyFont="1" applyFill="1" applyBorder="1" applyAlignment="1">
      <alignment horizontal="center"/>
    </xf>
    <xf numFmtId="0" fontId="2" fillId="0" borderId="35" xfId="0" applyFont="1" applyBorder="1"/>
    <xf numFmtId="0" fontId="18" fillId="0" borderId="15" xfId="0" applyFont="1" applyBorder="1" applyAlignment="1">
      <alignment horizontal="center" vertical="center"/>
    </xf>
    <xf numFmtId="0" fontId="5" fillId="27" borderId="8" xfId="0" applyFont="1" applyFill="1" applyBorder="1" applyAlignment="1">
      <alignment horizontal="center" vertical="center" wrapText="1"/>
    </xf>
    <xf numFmtId="0" fontId="18" fillId="18" borderId="2" xfId="0" applyFont="1" applyFill="1" applyBorder="1" applyAlignment="1">
      <alignment horizontal="center"/>
    </xf>
    <xf numFmtId="0" fontId="5" fillId="19" borderId="15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10" borderId="3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18" fillId="20" borderId="0" xfId="0" applyFont="1" applyFill="1" applyAlignment="1">
      <alignment horizontal="center"/>
    </xf>
    <xf numFmtId="0" fontId="6" fillId="0" borderId="4" xfId="0" applyFont="1" applyBorder="1" applyAlignment="1">
      <alignment horizontal="center"/>
    </xf>
    <xf numFmtId="0" fontId="5" fillId="39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5" fillId="37" borderId="0" xfId="0" applyFont="1" applyFill="1" applyAlignment="1">
      <alignment horizontal="center" vertical="center"/>
    </xf>
    <xf numFmtId="0" fontId="5" fillId="38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comments5.xml.rels><?xml version="1.0" encoding="UTF-8" standalone="yes"?>
<Relationships xmlns="http://schemas.openxmlformats.org/package/2006/relationships"><Relationship Id="rId1" Type="http://customschemas.google.com/relationships/workbookmetadata" Target="commentsmeta4"/></Relationships>
</file>

<file path=xl/_rels/comments6.xml.rels><?xml version="1.0" encoding="UTF-8" standalone="yes"?>
<Relationships xmlns="http://schemas.openxmlformats.org/package/2006/relationships"><Relationship Id="rId1" Type="http://customschemas.google.com/relationships/workbookmetadata" Target="commentsmeta5"/></Relationships>
</file>

<file path=xl/_rels/comments7.xml.rels><?xml version="1.0" encoding="UTF-8" standalone="yes"?>
<Relationships xmlns="http://schemas.openxmlformats.org/package/2006/relationships"><Relationship Id="rId1" Type="http://customschemas.google.com/relationships/workbookmetadata" Target="commentsmeta6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c.id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2:E62"/>
  <sheetViews>
    <sheetView workbookViewId="0"/>
  </sheetViews>
  <sheetFormatPr defaultColWidth="14.42578125" defaultRowHeight="15" customHeight="1"/>
  <cols>
    <col min="1" max="1" width="3.7109375" customWidth="1"/>
    <col min="3" max="3" width="38.85546875" customWidth="1"/>
    <col min="5" max="5" width="36.42578125" customWidth="1"/>
  </cols>
  <sheetData>
    <row r="2" spans="2:5" ht="15" customHeight="1">
      <c r="B2" s="477" t="s">
        <v>0</v>
      </c>
      <c r="C2" s="478"/>
      <c r="D2" s="478"/>
      <c r="E2" s="479"/>
    </row>
    <row r="3" spans="2:5" ht="15" customHeight="1">
      <c r="B3" s="480" t="s">
        <v>1</v>
      </c>
      <c r="C3" s="481"/>
      <c r="D3" s="481"/>
      <c r="E3" s="482"/>
    </row>
    <row r="4" spans="2:5">
      <c r="B4" s="1">
        <v>1</v>
      </c>
      <c r="C4" s="483" t="s">
        <v>2</v>
      </c>
      <c r="D4" s="481"/>
      <c r="E4" s="482"/>
    </row>
    <row r="5" spans="2:5">
      <c r="B5" s="1">
        <v>2</v>
      </c>
      <c r="C5" s="484" t="s">
        <v>3</v>
      </c>
      <c r="D5" s="481"/>
      <c r="E5" s="482"/>
    </row>
    <row r="6" spans="2:5">
      <c r="B6" s="1">
        <v>3</v>
      </c>
      <c r="C6" s="484" t="s">
        <v>4</v>
      </c>
      <c r="D6" s="481"/>
      <c r="E6" s="482"/>
    </row>
    <row r="7" spans="2:5" ht="15" customHeight="1">
      <c r="B7" s="485" t="s">
        <v>5</v>
      </c>
      <c r="C7" s="481"/>
      <c r="D7" s="481"/>
      <c r="E7" s="482"/>
    </row>
    <row r="8" spans="2:5">
      <c r="B8" s="2">
        <v>1</v>
      </c>
      <c r="C8" s="3" t="s">
        <v>6</v>
      </c>
      <c r="D8" s="4" t="s">
        <v>7</v>
      </c>
      <c r="E8" s="5" t="s">
        <v>8</v>
      </c>
    </row>
    <row r="9" spans="2:5">
      <c r="B9" s="2">
        <v>2</v>
      </c>
      <c r="C9" s="3" t="s">
        <v>9</v>
      </c>
      <c r="D9" s="4" t="s">
        <v>7</v>
      </c>
      <c r="E9" s="5" t="s">
        <v>10</v>
      </c>
    </row>
    <row r="10" spans="2:5">
      <c r="B10" s="2">
        <v>3</v>
      </c>
      <c r="C10" s="3" t="s">
        <v>11</v>
      </c>
      <c r="D10" s="4" t="s">
        <v>7</v>
      </c>
      <c r="E10" s="5" t="s">
        <v>12</v>
      </c>
    </row>
    <row r="11" spans="2:5">
      <c r="B11" s="2">
        <v>4</v>
      </c>
      <c r="C11" s="3" t="s">
        <v>13</v>
      </c>
      <c r="D11" s="4" t="s">
        <v>7</v>
      </c>
      <c r="E11" s="6"/>
    </row>
    <row r="12" spans="2:5">
      <c r="B12" s="2">
        <v>5</v>
      </c>
      <c r="C12" s="3" t="s">
        <v>14</v>
      </c>
      <c r="D12" s="4" t="s">
        <v>7</v>
      </c>
      <c r="E12" s="6"/>
    </row>
    <row r="13" spans="2:5">
      <c r="B13" s="2">
        <v>6</v>
      </c>
      <c r="C13" s="3" t="s">
        <v>15</v>
      </c>
      <c r="D13" s="4" t="s">
        <v>7</v>
      </c>
      <c r="E13" s="6"/>
    </row>
    <row r="14" spans="2:5" ht="15" customHeight="1">
      <c r="B14" s="485" t="s">
        <v>16</v>
      </c>
      <c r="C14" s="481"/>
      <c r="D14" s="481"/>
      <c r="E14" s="482"/>
    </row>
    <row r="15" spans="2:5">
      <c r="B15" s="7">
        <v>1</v>
      </c>
      <c r="C15" s="8" t="s">
        <v>17</v>
      </c>
      <c r="D15" s="9">
        <v>2100018165</v>
      </c>
      <c r="E15" s="10" t="s">
        <v>18</v>
      </c>
    </row>
    <row r="16" spans="2:5">
      <c r="B16" s="7">
        <v>2</v>
      </c>
      <c r="C16" s="8" t="s">
        <v>19</v>
      </c>
      <c r="D16" s="9">
        <v>2100018495</v>
      </c>
      <c r="E16" s="11" t="s">
        <v>20</v>
      </c>
    </row>
    <row r="17" spans="2:5">
      <c r="B17" s="7">
        <v>3</v>
      </c>
      <c r="C17" s="8" t="s">
        <v>21</v>
      </c>
      <c r="D17" s="9">
        <v>2100018444</v>
      </c>
      <c r="E17" s="11" t="s">
        <v>22</v>
      </c>
    </row>
    <row r="18" spans="2:5">
      <c r="B18" s="7">
        <v>4</v>
      </c>
      <c r="C18" s="8" t="s">
        <v>23</v>
      </c>
      <c r="D18" s="9">
        <v>2000018397</v>
      </c>
      <c r="E18" s="11" t="s">
        <v>24</v>
      </c>
    </row>
    <row r="19" spans="2:5">
      <c r="B19" s="7">
        <v>5</v>
      </c>
      <c r="C19" s="8" t="s">
        <v>25</v>
      </c>
      <c r="D19" s="9">
        <v>2100018027</v>
      </c>
      <c r="E19" s="12" t="s">
        <v>26</v>
      </c>
    </row>
    <row r="20" spans="2:5">
      <c r="B20" s="7">
        <v>6</v>
      </c>
      <c r="C20" s="8" t="s">
        <v>27</v>
      </c>
      <c r="D20" s="9">
        <v>2100018059</v>
      </c>
      <c r="E20" s="11" t="s">
        <v>28</v>
      </c>
    </row>
    <row r="21" spans="2:5">
      <c r="B21" s="7">
        <v>7</v>
      </c>
      <c r="C21" s="8" t="s">
        <v>29</v>
      </c>
      <c r="D21" s="9">
        <v>2100018118</v>
      </c>
      <c r="E21" s="11" t="s">
        <v>30</v>
      </c>
    </row>
    <row r="22" spans="2:5">
      <c r="B22" s="7">
        <v>8</v>
      </c>
      <c r="C22" s="8" t="s">
        <v>31</v>
      </c>
      <c r="D22" s="9">
        <v>2100018442</v>
      </c>
      <c r="E22" s="11" t="s">
        <v>32</v>
      </c>
    </row>
    <row r="23" spans="2:5">
      <c r="B23" s="7">
        <v>9</v>
      </c>
      <c r="C23" s="8" t="s">
        <v>33</v>
      </c>
      <c r="D23" s="9">
        <v>2100018150</v>
      </c>
      <c r="E23" s="11" t="s">
        <v>34</v>
      </c>
    </row>
    <row r="24" spans="2:5">
      <c r="B24" s="7">
        <v>10</v>
      </c>
      <c r="C24" s="8" t="s">
        <v>35</v>
      </c>
      <c r="D24" s="9">
        <v>2000018415</v>
      </c>
      <c r="E24" s="11" t="s">
        <v>36</v>
      </c>
    </row>
    <row r="25" spans="2:5">
      <c r="B25" s="7">
        <v>11</v>
      </c>
      <c r="C25" s="8" t="s">
        <v>37</v>
      </c>
      <c r="D25" s="9">
        <v>2000018418</v>
      </c>
      <c r="E25" s="13"/>
    </row>
    <row r="26" spans="2:5">
      <c r="B26" s="7">
        <v>12</v>
      </c>
      <c r="C26" s="8" t="s">
        <v>38</v>
      </c>
      <c r="D26" s="9">
        <v>2000018436</v>
      </c>
      <c r="E26" s="13"/>
    </row>
    <row r="27" spans="2:5">
      <c r="B27" s="7">
        <v>13</v>
      </c>
      <c r="C27" s="8" t="s">
        <v>39</v>
      </c>
      <c r="D27" s="9">
        <v>2100018402</v>
      </c>
      <c r="E27" s="13"/>
    </row>
    <row r="28" spans="2:5">
      <c r="B28" s="7">
        <v>14</v>
      </c>
      <c r="C28" s="14"/>
      <c r="D28" s="15"/>
      <c r="E28" s="13"/>
    </row>
    <row r="29" spans="2:5">
      <c r="B29" s="7">
        <v>15</v>
      </c>
      <c r="C29" s="14"/>
      <c r="D29" s="15"/>
      <c r="E29" s="13"/>
    </row>
    <row r="30" spans="2:5">
      <c r="B30" s="7">
        <v>16</v>
      </c>
      <c r="C30" s="14"/>
      <c r="D30" s="15"/>
      <c r="E30" s="13"/>
    </row>
    <row r="31" spans="2:5">
      <c r="B31" s="16">
        <v>17</v>
      </c>
      <c r="C31" s="17"/>
      <c r="D31" s="18"/>
      <c r="E31" s="19"/>
    </row>
    <row r="32" spans="2:5" ht="15" customHeight="1">
      <c r="B32" s="491" t="s">
        <v>40</v>
      </c>
      <c r="C32" s="481"/>
      <c r="D32" s="481"/>
      <c r="E32" s="482"/>
    </row>
    <row r="33" spans="2:5" ht="15" customHeight="1">
      <c r="B33" s="492" t="s">
        <v>41</v>
      </c>
      <c r="C33" s="481"/>
      <c r="D33" s="481"/>
      <c r="E33" s="482"/>
    </row>
    <row r="34" spans="2:5">
      <c r="B34" s="493" t="s">
        <v>42</v>
      </c>
      <c r="C34" s="20"/>
      <c r="D34" s="494" t="s">
        <v>43</v>
      </c>
      <c r="E34" s="21"/>
    </row>
    <row r="35" spans="2:5">
      <c r="B35" s="487"/>
      <c r="C35" s="20"/>
      <c r="D35" s="490"/>
      <c r="E35" s="21"/>
    </row>
    <row r="36" spans="2:5">
      <c r="B36" s="487"/>
      <c r="C36" s="20"/>
      <c r="D36" s="490"/>
      <c r="E36" s="21"/>
    </row>
    <row r="37" spans="2:5">
      <c r="B37" s="487"/>
      <c r="C37" s="20"/>
      <c r="D37" s="490"/>
      <c r="E37" s="21"/>
    </row>
    <row r="38" spans="2:5">
      <c r="B38" s="22"/>
      <c r="C38" s="23"/>
      <c r="D38" s="23"/>
      <c r="E38" s="24"/>
    </row>
    <row r="39" spans="2:5">
      <c r="B39" s="486" t="s">
        <v>44</v>
      </c>
      <c r="C39" s="23"/>
      <c r="D39" s="489" t="s">
        <v>45</v>
      </c>
      <c r="E39" s="24"/>
    </row>
    <row r="40" spans="2:5">
      <c r="B40" s="487"/>
      <c r="C40" s="23"/>
      <c r="D40" s="490"/>
      <c r="E40" s="24"/>
    </row>
    <row r="41" spans="2:5">
      <c r="B41" s="487"/>
      <c r="C41" s="23"/>
      <c r="D41" s="490"/>
      <c r="E41" s="24"/>
    </row>
    <row r="42" spans="2:5">
      <c r="B42" s="487"/>
      <c r="C42" s="23"/>
      <c r="D42" s="490"/>
      <c r="E42" s="24"/>
    </row>
    <row r="43" spans="2:5">
      <c r="B43" s="22"/>
      <c r="C43" s="23"/>
      <c r="D43" s="23"/>
      <c r="E43" s="24"/>
    </row>
    <row r="44" spans="2:5">
      <c r="B44" s="486" t="s">
        <v>46</v>
      </c>
      <c r="C44" s="23" t="s">
        <v>47</v>
      </c>
      <c r="D44" s="489" t="s">
        <v>48</v>
      </c>
      <c r="E44" s="25" t="s">
        <v>49</v>
      </c>
    </row>
    <row r="45" spans="2:5">
      <c r="B45" s="487"/>
      <c r="C45" s="26" t="s">
        <v>50</v>
      </c>
      <c r="D45" s="490"/>
      <c r="E45" s="25" t="s">
        <v>51</v>
      </c>
    </row>
    <row r="46" spans="2:5">
      <c r="B46" s="487"/>
      <c r="C46" s="26" t="s">
        <v>52</v>
      </c>
      <c r="D46" s="490"/>
      <c r="E46" s="25" t="s">
        <v>53</v>
      </c>
    </row>
    <row r="47" spans="2:5">
      <c r="B47" s="487"/>
      <c r="C47" s="26" t="s">
        <v>54</v>
      </c>
      <c r="D47" s="490"/>
      <c r="E47" s="25" t="s">
        <v>55</v>
      </c>
    </row>
    <row r="48" spans="2:5">
      <c r="B48" s="22"/>
      <c r="C48" s="23"/>
      <c r="D48" s="23"/>
      <c r="E48" s="24"/>
    </row>
    <row r="49" spans="2:5">
      <c r="B49" s="486" t="s">
        <v>56</v>
      </c>
      <c r="C49" s="23"/>
      <c r="D49" s="23"/>
      <c r="E49" s="24"/>
    </row>
    <row r="50" spans="2:5">
      <c r="B50" s="487"/>
      <c r="C50" s="23"/>
      <c r="D50" s="23"/>
      <c r="E50" s="24"/>
    </row>
    <row r="51" spans="2:5">
      <c r="B51" s="487"/>
      <c r="C51" s="23"/>
      <c r="D51" s="23"/>
      <c r="E51" s="24"/>
    </row>
    <row r="52" spans="2:5">
      <c r="B52" s="488"/>
      <c r="C52" s="27"/>
      <c r="D52" s="27"/>
      <c r="E52" s="28"/>
    </row>
    <row r="53" spans="2:5" ht="23.25">
      <c r="B53" s="495" t="s">
        <v>57</v>
      </c>
      <c r="C53" s="481"/>
      <c r="D53" s="481"/>
      <c r="E53" s="482"/>
    </row>
    <row r="54" spans="2:5">
      <c r="B54" s="486" t="s">
        <v>58</v>
      </c>
      <c r="C54" s="26" t="s">
        <v>52</v>
      </c>
      <c r="D54" s="489" t="s">
        <v>59</v>
      </c>
      <c r="E54" s="25" t="s">
        <v>49</v>
      </c>
    </row>
    <row r="55" spans="2:5">
      <c r="B55" s="487"/>
      <c r="C55" s="26" t="s">
        <v>54</v>
      </c>
      <c r="D55" s="490"/>
      <c r="E55" s="25" t="s">
        <v>60</v>
      </c>
    </row>
    <row r="56" spans="2:5">
      <c r="B56" s="487"/>
      <c r="C56" s="26" t="s">
        <v>61</v>
      </c>
      <c r="D56" s="490"/>
      <c r="E56" s="25" t="s">
        <v>62</v>
      </c>
    </row>
    <row r="57" spans="2:5">
      <c r="B57" s="487"/>
      <c r="C57" s="26" t="s">
        <v>63</v>
      </c>
      <c r="D57" s="490"/>
      <c r="E57" s="25" t="s">
        <v>51</v>
      </c>
    </row>
    <row r="58" spans="2:5">
      <c r="B58" s="22"/>
      <c r="C58" s="23"/>
      <c r="D58" s="23"/>
      <c r="E58" s="24"/>
    </row>
    <row r="59" spans="2:5">
      <c r="B59" s="486" t="s">
        <v>64</v>
      </c>
      <c r="C59" s="26" t="s">
        <v>65</v>
      </c>
      <c r="D59" s="489" t="s">
        <v>66</v>
      </c>
      <c r="E59" s="25" t="s">
        <v>67</v>
      </c>
    </row>
    <row r="60" spans="2:5">
      <c r="B60" s="487"/>
      <c r="C60" s="26" t="s">
        <v>68</v>
      </c>
      <c r="D60" s="490"/>
      <c r="E60" s="25" t="s">
        <v>69</v>
      </c>
    </row>
    <row r="61" spans="2:5">
      <c r="B61" s="487"/>
      <c r="C61" s="26" t="s">
        <v>52</v>
      </c>
      <c r="D61" s="490"/>
      <c r="E61" s="25" t="s">
        <v>70</v>
      </c>
    </row>
    <row r="62" spans="2:5">
      <c r="B62" s="488"/>
      <c r="C62" s="29" t="s">
        <v>71</v>
      </c>
      <c r="D62" s="481"/>
      <c r="E62" s="28" t="s">
        <v>47</v>
      </c>
    </row>
  </sheetData>
  <mergeCells count="21">
    <mergeCell ref="B59:B62"/>
    <mergeCell ref="D44:D47"/>
    <mergeCell ref="D54:D57"/>
    <mergeCell ref="D59:D62"/>
    <mergeCell ref="B32:E32"/>
    <mergeCell ref="B33:E33"/>
    <mergeCell ref="B34:B37"/>
    <mergeCell ref="D34:D37"/>
    <mergeCell ref="B39:B42"/>
    <mergeCell ref="D39:D42"/>
    <mergeCell ref="B53:E53"/>
    <mergeCell ref="B7:E7"/>
    <mergeCell ref="B14:E14"/>
    <mergeCell ref="B44:B47"/>
    <mergeCell ref="B49:B52"/>
    <mergeCell ref="B54:B57"/>
    <mergeCell ref="B2:E2"/>
    <mergeCell ref="B3:E3"/>
    <mergeCell ref="C4:E4"/>
    <mergeCell ref="C5:E5"/>
    <mergeCell ref="C6:E6"/>
  </mergeCells>
  <hyperlinks>
    <hyperlink ref="E19" r:id="rId1" xr:uid="{00000000-0004-0000-0000-000000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BV25"/>
  <sheetViews>
    <sheetView workbookViewId="0">
      <pane xSplit="5" topLeftCell="F1" activePane="topRight" state="frozen"/>
      <selection pane="topRight" activeCell="G2" sqref="G2"/>
    </sheetView>
  </sheetViews>
  <sheetFormatPr defaultColWidth="14.42578125" defaultRowHeight="15" customHeight="1"/>
  <cols>
    <col min="4" max="4" width="36" customWidth="1"/>
    <col min="6" max="6" width="19.42578125" customWidth="1"/>
    <col min="7" max="7" width="11.42578125" customWidth="1"/>
    <col min="69" max="69" width="17.140625" customWidth="1"/>
  </cols>
  <sheetData>
    <row r="1" spans="1:74">
      <c r="E1" s="38"/>
      <c r="F1" s="38"/>
    </row>
    <row r="2" spans="1:74">
      <c r="A2" s="502" t="s">
        <v>72</v>
      </c>
      <c r="B2" s="490"/>
      <c r="C2" s="490"/>
      <c r="D2" s="30" t="s">
        <v>73</v>
      </c>
      <c r="F2" s="568" t="s">
        <v>16</v>
      </c>
      <c r="G2" s="479"/>
    </row>
    <row r="3" spans="1:74">
      <c r="A3" s="502" t="s">
        <v>74</v>
      </c>
      <c r="B3" s="490"/>
      <c r="C3" s="490"/>
      <c r="D3" s="30" t="s">
        <v>492</v>
      </c>
      <c r="F3" s="405" t="s">
        <v>76</v>
      </c>
      <c r="G3" s="406" t="s">
        <v>77</v>
      </c>
    </row>
    <row r="4" spans="1:74">
      <c r="A4" s="502" t="s">
        <v>80</v>
      </c>
      <c r="B4" s="490"/>
      <c r="C4" s="490"/>
      <c r="D4" s="30" t="s">
        <v>81</v>
      </c>
      <c r="F4" s="407">
        <v>2100018165</v>
      </c>
      <c r="G4" s="408" t="s">
        <v>47</v>
      </c>
    </row>
    <row r="5" spans="1:74">
      <c r="A5" s="502" t="s">
        <v>84</v>
      </c>
      <c r="B5" s="490"/>
      <c r="C5" s="490"/>
      <c r="D5" s="30" t="s">
        <v>17</v>
      </c>
      <c r="F5" s="409"/>
      <c r="G5" s="410" t="s">
        <v>52</v>
      </c>
      <c r="Y5" s="37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</row>
    <row r="6" spans="1:74">
      <c r="A6" s="504" t="s">
        <v>87</v>
      </c>
      <c r="B6" s="490"/>
      <c r="C6" s="490"/>
      <c r="D6" s="30">
        <v>13</v>
      </c>
      <c r="F6" s="405"/>
      <c r="G6" s="410" t="s">
        <v>53</v>
      </c>
    </row>
    <row r="7" spans="1:74">
      <c r="F7" s="405"/>
      <c r="G7" s="410" t="s">
        <v>493</v>
      </c>
    </row>
    <row r="9" spans="1:74">
      <c r="A9" s="160"/>
      <c r="B9" s="160"/>
      <c r="C9" s="160"/>
      <c r="D9" s="161" t="s">
        <v>91</v>
      </c>
      <c r="E9" s="160"/>
      <c r="F9" s="523"/>
      <c r="G9" s="524"/>
      <c r="H9" s="525"/>
      <c r="I9" s="544" t="s">
        <v>92</v>
      </c>
      <c r="J9" s="524"/>
      <c r="K9" s="544" t="s">
        <v>93</v>
      </c>
      <c r="L9" s="524"/>
      <c r="M9" s="544" t="s">
        <v>94</v>
      </c>
      <c r="N9" s="525"/>
      <c r="O9" s="544" t="s">
        <v>92</v>
      </c>
      <c r="P9" s="524"/>
      <c r="Q9" s="544" t="s">
        <v>93</v>
      </c>
      <c r="R9" s="524"/>
      <c r="S9" s="544" t="s">
        <v>94</v>
      </c>
      <c r="T9" s="525"/>
      <c r="U9" s="544" t="s">
        <v>92</v>
      </c>
      <c r="V9" s="524"/>
      <c r="W9" s="544" t="s">
        <v>93</v>
      </c>
      <c r="X9" s="524"/>
      <c r="Y9" s="544" t="s">
        <v>94</v>
      </c>
      <c r="Z9" s="525"/>
      <c r="AA9" s="544" t="s">
        <v>92</v>
      </c>
      <c r="AB9" s="524"/>
      <c r="AC9" s="544" t="s">
        <v>93</v>
      </c>
      <c r="AD9" s="524"/>
      <c r="AE9" s="544" t="s">
        <v>94</v>
      </c>
      <c r="AF9" s="525"/>
      <c r="AG9" s="544" t="s">
        <v>92</v>
      </c>
      <c r="AH9" s="524"/>
      <c r="AI9" s="544" t="s">
        <v>93</v>
      </c>
      <c r="AJ9" s="524"/>
      <c r="AK9" s="544" t="s">
        <v>94</v>
      </c>
      <c r="AL9" s="525"/>
      <c r="AM9" s="544" t="s">
        <v>92</v>
      </c>
      <c r="AN9" s="524"/>
      <c r="AO9" s="544" t="s">
        <v>93</v>
      </c>
      <c r="AP9" s="524"/>
      <c r="AQ9" s="544" t="s">
        <v>94</v>
      </c>
      <c r="AR9" s="525"/>
      <c r="AS9" s="544" t="s">
        <v>92</v>
      </c>
      <c r="AT9" s="524"/>
      <c r="AU9" s="544" t="s">
        <v>93</v>
      </c>
      <c r="AV9" s="524"/>
      <c r="AW9" s="544" t="s">
        <v>94</v>
      </c>
      <c r="AX9" s="525"/>
      <c r="AY9" s="544" t="s">
        <v>92</v>
      </c>
      <c r="AZ9" s="524"/>
      <c r="BA9" s="544" t="s">
        <v>93</v>
      </c>
      <c r="BB9" s="524"/>
      <c r="BC9" s="544" t="s">
        <v>94</v>
      </c>
      <c r="BD9" s="525"/>
      <c r="BE9" s="544" t="s">
        <v>92</v>
      </c>
      <c r="BF9" s="524"/>
      <c r="BG9" s="544" t="s">
        <v>93</v>
      </c>
      <c r="BH9" s="524"/>
      <c r="BI9" s="544" t="s">
        <v>94</v>
      </c>
      <c r="BJ9" s="525"/>
      <c r="BK9" s="546" t="s">
        <v>92</v>
      </c>
      <c r="BL9" s="524"/>
      <c r="BM9" s="544" t="s">
        <v>93</v>
      </c>
      <c r="BN9" s="524"/>
      <c r="BO9" s="544" t="s">
        <v>94</v>
      </c>
      <c r="BP9" s="525"/>
      <c r="BQ9" s="547" t="s">
        <v>95</v>
      </c>
      <c r="BR9" s="548" t="s">
        <v>96</v>
      </c>
      <c r="BS9" s="524"/>
      <c r="BT9" s="524"/>
      <c r="BU9" s="549" t="s">
        <v>97</v>
      </c>
      <c r="BV9" s="550" t="s">
        <v>98</v>
      </c>
    </row>
    <row r="10" spans="1:74">
      <c r="A10" s="160"/>
      <c r="B10" s="160"/>
      <c r="C10" s="160"/>
      <c r="D10" s="161" t="s">
        <v>99</v>
      </c>
      <c r="E10" s="160"/>
      <c r="F10" s="542"/>
      <c r="G10" s="490"/>
      <c r="H10" s="535"/>
      <c r="I10" s="537" t="s">
        <v>100</v>
      </c>
      <c r="J10" s="490"/>
      <c r="K10" s="490"/>
      <c r="L10" s="490"/>
      <c r="M10" s="490"/>
      <c r="N10" s="535"/>
      <c r="O10" s="537" t="s">
        <v>100</v>
      </c>
      <c r="P10" s="490"/>
      <c r="Q10" s="490"/>
      <c r="R10" s="538" t="s">
        <v>101</v>
      </c>
      <c r="S10" s="490"/>
      <c r="T10" s="535"/>
      <c r="U10" s="537" t="s">
        <v>100</v>
      </c>
      <c r="V10" s="490"/>
      <c r="W10" s="490"/>
      <c r="X10" s="538" t="s">
        <v>101</v>
      </c>
      <c r="Y10" s="490"/>
      <c r="Z10" s="535"/>
      <c r="AA10" s="537" t="s">
        <v>100</v>
      </c>
      <c r="AB10" s="490"/>
      <c r="AC10" s="490"/>
      <c r="AD10" s="538" t="s">
        <v>101</v>
      </c>
      <c r="AE10" s="490"/>
      <c r="AF10" s="535"/>
      <c r="AG10" s="537" t="s">
        <v>100</v>
      </c>
      <c r="AH10" s="490"/>
      <c r="AI10" s="490"/>
      <c r="AJ10" s="538" t="s">
        <v>101</v>
      </c>
      <c r="AK10" s="490"/>
      <c r="AL10" s="535"/>
      <c r="AM10" s="537" t="s">
        <v>100</v>
      </c>
      <c r="AN10" s="490"/>
      <c r="AO10" s="539" t="s">
        <v>102</v>
      </c>
      <c r="AP10" s="490"/>
      <c r="AQ10" s="540" t="s">
        <v>103</v>
      </c>
      <c r="AR10" s="535"/>
      <c r="AS10" s="537" t="s">
        <v>100</v>
      </c>
      <c r="AT10" s="490"/>
      <c r="AU10" s="539" t="s">
        <v>102</v>
      </c>
      <c r="AV10" s="490"/>
      <c r="AW10" s="536" t="s">
        <v>104</v>
      </c>
      <c r="AX10" s="535"/>
      <c r="AY10" s="537" t="s">
        <v>100</v>
      </c>
      <c r="AZ10" s="490"/>
      <c r="BA10" s="490"/>
      <c r="BB10" s="539" t="s">
        <v>102</v>
      </c>
      <c r="BC10" s="490"/>
      <c r="BD10" s="535"/>
      <c r="BE10" s="537" t="s">
        <v>100</v>
      </c>
      <c r="BF10" s="490"/>
      <c r="BG10" s="490"/>
      <c r="BH10" s="539" t="s">
        <v>102</v>
      </c>
      <c r="BI10" s="490"/>
      <c r="BJ10" s="535"/>
      <c r="BK10" s="545" t="s">
        <v>100</v>
      </c>
      <c r="BL10" s="490"/>
      <c r="BM10" s="490"/>
      <c r="BN10" s="539" t="s">
        <v>102</v>
      </c>
      <c r="BO10" s="490"/>
      <c r="BP10" s="535"/>
      <c r="BQ10" s="490"/>
      <c r="BR10" s="490"/>
      <c r="BS10" s="490"/>
      <c r="BT10" s="490"/>
      <c r="BU10" s="490"/>
      <c r="BV10" s="535"/>
    </row>
    <row r="11" spans="1:74">
      <c r="A11" s="160"/>
      <c r="B11" s="160"/>
      <c r="C11" s="160"/>
      <c r="D11" s="162" t="s">
        <v>105</v>
      </c>
      <c r="E11" s="160"/>
      <c r="F11" s="543">
        <v>0</v>
      </c>
      <c r="G11" s="490"/>
      <c r="H11" s="535"/>
      <c r="I11" s="534">
        <v>1</v>
      </c>
      <c r="J11" s="490"/>
      <c r="K11" s="490"/>
      <c r="L11" s="490"/>
      <c r="M11" s="490"/>
      <c r="N11" s="535"/>
      <c r="O11" s="534">
        <v>2</v>
      </c>
      <c r="P11" s="490"/>
      <c r="Q11" s="490"/>
      <c r="R11" s="490"/>
      <c r="S11" s="490"/>
      <c r="T11" s="535"/>
      <c r="U11" s="534">
        <v>3</v>
      </c>
      <c r="V11" s="490"/>
      <c r="W11" s="490"/>
      <c r="X11" s="490"/>
      <c r="Y11" s="490"/>
      <c r="Z11" s="535"/>
      <c r="AA11" s="534">
        <v>4</v>
      </c>
      <c r="AB11" s="490"/>
      <c r="AC11" s="490"/>
      <c r="AD11" s="490"/>
      <c r="AE11" s="490"/>
      <c r="AF11" s="535"/>
      <c r="AG11" s="534">
        <v>5</v>
      </c>
      <c r="AH11" s="490"/>
      <c r="AI11" s="490"/>
      <c r="AJ11" s="490"/>
      <c r="AK11" s="490"/>
      <c r="AL11" s="535"/>
      <c r="AM11" s="534">
        <v>6</v>
      </c>
      <c r="AN11" s="490"/>
      <c r="AO11" s="490"/>
      <c r="AP11" s="490"/>
      <c r="AQ11" s="490"/>
      <c r="AR11" s="535"/>
      <c r="AS11" s="534">
        <v>7</v>
      </c>
      <c r="AT11" s="490"/>
      <c r="AU11" s="490"/>
      <c r="AV11" s="490"/>
      <c r="AW11" s="490"/>
      <c r="AX11" s="535"/>
      <c r="AY11" s="534">
        <v>8</v>
      </c>
      <c r="AZ11" s="490"/>
      <c r="BA11" s="490"/>
      <c r="BB11" s="490"/>
      <c r="BC11" s="490"/>
      <c r="BD11" s="535"/>
      <c r="BE11" s="534">
        <v>9</v>
      </c>
      <c r="BF11" s="490"/>
      <c r="BG11" s="490"/>
      <c r="BH11" s="490"/>
      <c r="BI11" s="490"/>
      <c r="BJ11" s="535"/>
      <c r="BK11" s="541">
        <v>10</v>
      </c>
      <c r="BL11" s="490"/>
      <c r="BM11" s="490"/>
      <c r="BN11" s="490"/>
      <c r="BO11" s="490"/>
      <c r="BP11" s="535"/>
      <c r="BQ11" s="490"/>
      <c r="BR11" s="490"/>
      <c r="BS11" s="490"/>
      <c r="BT11" s="490"/>
      <c r="BU11" s="490"/>
      <c r="BV11" s="535"/>
    </row>
    <row r="12" spans="1:74">
      <c r="A12" s="160"/>
      <c r="B12" s="160"/>
      <c r="C12" s="160"/>
      <c r="D12" s="164" t="s">
        <v>106</v>
      </c>
      <c r="E12" s="160"/>
      <c r="F12" s="165" t="s">
        <v>107</v>
      </c>
      <c r="G12" s="49" t="s">
        <v>108</v>
      </c>
      <c r="H12" s="166" t="s">
        <v>109</v>
      </c>
      <c r="I12" s="167" t="s">
        <v>110</v>
      </c>
      <c r="J12" s="167" t="s">
        <v>111</v>
      </c>
      <c r="K12" s="167" t="s">
        <v>108</v>
      </c>
      <c r="L12" s="167" t="s">
        <v>112</v>
      </c>
      <c r="M12" s="534" t="s">
        <v>109</v>
      </c>
      <c r="N12" s="535"/>
      <c r="O12" s="167" t="s">
        <v>110</v>
      </c>
      <c r="P12" s="167" t="s">
        <v>111</v>
      </c>
      <c r="Q12" s="167" t="s">
        <v>108</v>
      </c>
      <c r="R12" s="167" t="s">
        <v>112</v>
      </c>
      <c r="S12" s="534" t="s">
        <v>109</v>
      </c>
      <c r="T12" s="535"/>
      <c r="U12" s="167" t="s">
        <v>110</v>
      </c>
      <c r="V12" s="167" t="s">
        <v>111</v>
      </c>
      <c r="W12" s="167" t="s">
        <v>108</v>
      </c>
      <c r="X12" s="167" t="s">
        <v>112</v>
      </c>
      <c r="Y12" s="534" t="s">
        <v>109</v>
      </c>
      <c r="Z12" s="535"/>
      <c r="AA12" s="167" t="s">
        <v>110</v>
      </c>
      <c r="AB12" s="167" t="s">
        <v>111</v>
      </c>
      <c r="AC12" s="167" t="s">
        <v>108</v>
      </c>
      <c r="AD12" s="167" t="s">
        <v>112</v>
      </c>
      <c r="AE12" s="534" t="s">
        <v>109</v>
      </c>
      <c r="AF12" s="535"/>
      <c r="AG12" s="167" t="s">
        <v>110</v>
      </c>
      <c r="AH12" s="167" t="s">
        <v>111</v>
      </c>
      <c r="AI12" s="167" t="s">
        <v>108</v>
      </c>
      <c r="AJ12" s="167" t="s">
        <v>112</v>
      </c>
      <c r="AK12" s="534" t="s">
        <v>109</v>
      </c>
      <c r="AL12" s="535"/>
      <c r="AM12" s="167" t="s">
        <v>110</v>
      </c>
      <c r="AN12" s="167" t="s">
        <v>111</v>
      </c>
      <c r="AO12" s="167" t="s">
        <v>108</v>
      </c>
      <c r="AP12" s="167" t="s">
        <v>112</v>
      </c>
      <c r="AQ12" s="534" t="s">
        <v>109</v>
      </c>
      <c r="AR12" s="535"/>
      <c r="AS12" s="167" t="s">
        <v>110</v>
      </c>
      <c r="AT12" s="167" t="s">
        <v>111</v>
      </c>
      <c r="AU12" s="167" t="s">
        <v>108</v>
      </c>
      <c r="AV12" s="167" t="s">
        <v>112</v>
      </c>
      <c r="AW12" s="534" t="s">
        <v>109</v>
      </c>
      <c r="AX12" s="535"/>
      <c r="AY12" s="167" t="s">
        <v>110</v>
      </c>
      <c r="AZ12" s="167" t="s">
        <v>111</v>
      </c>
      <c r="BA12" s="167" t="s">
        <v>108</v>
      </c>
      <c r="BB12" s="167" t="s">
        <v>112</v>
      </c>
      <c r="BC12" s="534" t="s">
        <v>109</v>
      </c>
      <c r="BD12" s="535"/>
      <c r="BE12" s="167" t="s">
        <v>110</v>
      </c>
      <c r="BF12" s="167" t="s">
        <v>111</v>
      </c>
      <c r="BG12" s="167" t="s">
        <v>108</v>
      </c>
      <c r="BH12" s="167" t="s">
        <v>112</v>
      </c>
      <c r="BI12" s="534" t="s">
        <v>109</v>
      </c>
      <c r="BJ12" s="535"/>
      <c r="BK12" s="168" t="s">
        <v>110</v>
      </c>
      <c r="BL12" s="167" t="s">
        <v>111</v>
      </c>
      <c r="BM12" s="167" t="s">
        <v>108</v>
      </c>
      <c r="BN12" s="167" t="s">
        <v>112</v>
      </c>
      <c r="BO12" s="534" t="s">
        <v>109</v>
      </c>
      <c r="BP12" s="535"/>
      <c r="BQ12" s="490"/>
      <c r="BR12" s="490"/>
      <c r="BS12" s="490"/>
      <c r="BT12" s="490"/>
      <c r="BU12" s="490"/>
      <c r="BV12" s="535"/>
    </row>
    <row r="13" spans="1:74">
      <c r="A13" s="160"/>
      <c r="B13" s="160"/>
      <c r="C13" s="160"/>
      <c r="D13" s="164" t="s">
        <v>113</v>
      </c>
      <c r="E13" s="160"/>
      <c r="F13" s="165">
        <v>50</v>
      </c>
      <c r="G13" s="49">
        <v>50</v>
      </c>
      <c r="H13" s="166">
        <v>100</v>
      </c>
      <c r="I13" s="49">
        <v>15</v>
      </c>
      <c r="J13" s="49">
        <v>15</v>
      </c>
      <c r="K13" s="49">
        <v>50</v>
      </c>
      <c r="L13" s="49">
        <v>20</v>
      </c>
      <c r="M13" s="534">
        <v>100</v>
      </c>
      <c r="N13" s="535"/>
      <c r="O13" s="49">
        <v>15</v>
      </c>
      <c r="P13" s="49">
        <v>15</v>
      </c>
      <c r="Q13" s="49">
        <v>50</v>
      </c>
      <c r="R13" s="49">
        <v>20</v>
      </c>
      <c r="S13" s="534">
        <v>100</v>
      </c>
      <c r="T13" s="535"/>
      <c r="U13" s="49">
        <v>15</v>
      </c>
      <c r="V13" s="49">
        <v>15</v>
      </c>
      <c r="W13" s="49">
        <v>50</v>
      </c>
      <c r="X13" s="49">
        <v>20</v>
      </c>
      <c r="Y13" s="534">
        <v>100</v>
      </c>
      <c r="Z13" s="535"/>
      <c r="AA13" s="49">
        <v>15</v>
      </c>
      <c r="AB13" s="49">
        <v>15</v>
      </c>
      <c r="AC13" s="49">
        <v>50</v>
      </c>
      <c r="AD13" s="49">
        <v>20</v>
      </c>
      <c r="AE13" s="534">
        <v>100</v>
      </c>
      <c r="AF13" s="535"/>
      <c r="AG13" s="49">
        <v>15</v>
      </c>
      <c r="AH13" s="49">
        <v>15</v>
      </c>
      <c r="AI13" s="49">
        <v>50</v>
      </c>
      <c r="AJ13" s="49">
        <v>20</v>
      </c>
      <c r="AK13" s="534">
        <v>100</v>
      </c>
      <c r="AL13" s="535"/>
      <c r="AM13" s="49">
        <v>15</v>
      </c>
      <c r="AN13" s="49">
        <v>15</v>
      </c>
      <c r="AO13" s="49">
        <v>50</v>
      </c>
      <c r="AP13" s="49">
        <v>20</v>
      </c>
      <c r="AQ13" s="534">
        <v>100</v>
      </c>
      <c r="AR13" s="535"/>
      <c r="AS13" s="49">
        <v>15</v>
      </c>
      <c r="AT13" s="49">
        <v>15</v>
      </c>
      <c r="AU13" s="49">
        <v>50</v>
      </c>
      <c r="AV13" s="49">
        <v>20</v>
      </c>
      <c r="AW13" s="534">
        <v>100</v>
      </c>
      <c r="AX13" s="535"/>
      <c r="AY13" s="49">
        <v>15</v>
      </c>
      <c r="AZ13" s="49">
        <v>15</v>
      </c>
      <c r="BA13" s="49">
        <v>50</v>
      </c>
      <c r="BB13" s="49">
        <v>20</v>
      </c>
      <c r="BC13" s="534">
        <v>100</v>
      </c>
      <c r="BD13" s="535"/>
      <c r="BE13" s="49">
        <v>15</v>
      </c>
      <c r="BF13" s="49">
        <v>15</v>
      </c>
      <c r="BG13" s="49">
        <v>50</v>
      </c>
      <c r="BH13" s="49">
        <v>20</v>
      </c>
      <c r="BI13" s="534">
        <v>100</v>
      </c>
      <c r="BJ13" s="535"/>
      <c r="BK13" s="165">
        <v>15</v>
      </c>
      <c r="BL13" s="49">
        <v>15</v>
      </c>
      <c r="BM13" s="49">
        <v>50</v>
      </c>
      <c r="BN13" s="49">
        <v>20</v>
      </c>
      <c r="BO13" s="534">
        <v>100</v>
      </c>
      <c r="BP13" s="535"/>
      <c r="BQ13" s="490"/>
      <c r="BR13" s="490"/>
      <c r="BS13" s="490"/>
      <c r="BT13" s="490"/>
      <c r="BU13" s="169"/>
      <c r="BV13" s="170"/>
    </row>
    <row r="14" spans="1:74">
      <c r="A14" s="49" t="s">
        <v>114</v>
      </c>
      <c r="B14" s="55"/>
      <c r="C14" s="49" t="s">
        <v>76</v>
      </c>
      <c r="D14" s="49" t="s">
        <v>115</v>
      </c>
      <c r="E14" s="49" t="s">
        <v>116</v>
      </c>
      <c r="F14" s="171"/>
      <c r="G14" s="55"/>
      <c r="H14" s="172"/>
      <c r="I14" s="55"/>
      <c r="J14" s="55"/>
      <c r="K14" s="55"/>
      <c r="L14" s="55"/>
      <c r="M14" s="534"/>
      <c r="N14" s="535"/>
      <c r="O14" s="55"/>
      <c r="P14" s="55"/>
      <c r="Q14" s="55"/>
      <c r="R14" s="55"/>
      <c r="S14" s="534"/>
      <c r="T14" s="535"/>
      <c r="U14" s="55"/>
      <c r="V14" s="55"/>
      <c r="W14" s="55"/>
      <c r="X14" s="55"/>
      <c r="Y14" s="534"/>
      <c r="Z14" s="535"/>
      <c r="AA14" s="55"/>
      <c r="AB14" s="55"/>
      <c r="AC14" s="55"/>
      <c r="AD14" s="55"/>
      <c r="AE14" s="534"/>
      <c r="AF14" s="535"/>
      <c r="AG14" s="55"/>
      <c r="AH14" s="55"/>
      <c r="AI14" s="55"/>
      <c r="AJ14" s="55"/>
      <c r="AK14" s="534"/>
      <c r="AL14" s="535"/>
      <c r="AM14" s="55"/>
      <c r="AN14" s="55"/>
      <c r="AO14" s="55"/>
      <c r="AP14" s="55"/>
      <c r="AQ14" s="534"/>
      <c r="AR14" s="535"/>
      <c r="AS14" s="55"/>
      <c r="AT14" s="55"/>
      <c r="AU14" s="55"/>
      <c r="AV14" s="55"/>
      <c r="AW14" s="534"/>
      <c r="AX14" s="535"/>
      <c r="AY14" s="55"/>
      <c r="AZ14" s="55"/>
      <c r="BA14" s="55"/>
      <c r="BB14" s="55"/>
      <c r="BC14" s="534"/>
      <c r="BD14" s="535"/>
      <c r="BE14" s="55"/>
      <c r="BF14" s="55"/>
      <c r="BG14" s="55"/>
      <c r="BH14" s="55"/>
      <c r="BI14" s="534"/>
      <c r="BJ14" s="535"/>
      <c r="BK14" s="171"/>
      <c r="BL14" s="55"/>
      <c r="BM14" s="55"/>
      <c r="BN14" s="55"/>
      <c r="BO14" s="534"/>
      <c r="BP14" s="535"/>
      <c r="BQ14" s="42"/>
      <c r="BR14" s="49" t="s">
        <v>117</v>
      </c>
      <c r="BS14" s="49" t="s">
        <v>118</v>
      </c>
      <c r="BT14" s="163" t="s">
        <v>109</v>
      </c>
      <c r="BU14" s="173"/>
      <c r="BV14" s="174"/>
    </row>
    <row r="15" spans="1:74">
      <c r="A15" s="42"/>
      <c r="B15" s="42"/>
      <c r="C15" s="55"/>
      <c r="D15" s="49" t="s">
        <v>119</v>
      </c>
      <c r="E15" s="55"/>
      <c r="F15" s="165">
        <v>100</v>
      </c>
      <c r="G15" s="49">
        <v>100</v>
      </c>
      <c r="H15" s="166">
        <v>100</v>
      </c>
      <c r="I15" s="49">
        <v>100</v>
      </c>
      <c r="J15" s="49">
        <v>100</v>
      </c>
      <c r="K15" s="49">
        <v>100</v>
      </c>
      <c r="L15" s="49">
        <v>100</v>
      </c>
      <c r="M15" s="534">
        <v>100</v>
      </c>
      <c r="N15" s="535"/>
      <c r="O15" s="49">
        <v>100</v>
      </c>
      <c r="P15" s="49">
        <v>100</v>
      </c>
      <c r="Q15" s="49">
        <v>100</v>
      </c>
      <c r="R15" s="49">
        <v>100</v>
      </c>
      <c r="S15" s="534">
        <v>100</v>
      </c>
      <c r="T15" s="535"/>
      <c r="U15" s="49">
        <v>100</v>
      </c>
      <c r="V15" s="49">
        <v>100</v>
      </c>
      <c r="W15" s="49">
        <v>100</v>
      </c>
      <c r="X15" s="49">
        <v>100</v>
      </c>
      <c r="Y15" s="534">
        <v>100</v>
      </c>
      <c r="Z15" s="535"/>
      <c r="AA15" s="49">
        <v>100</v>
      </c>
      <c r="AB15" s="49">
        <v>100</v>
      </c>
      <c r="AC15" s="49">
        <v>100</v>
      </c>
      <c r="AD15" s="49">
        <v>100</v>
      </c>
      <c r="AE15" s="534">
        <v>100</v>
      </c>
      <c r="AF15" s="535"/>
      <c r="AG15" s="49">
        <v>100</v>
      </c>
      <c r="AH15" s="49">
        <v>100</v>
      </c>
      <c r="AI15" s="49">
        <v>100</v>
      </c>
      <c r="AJ15" s="49">
        <v>100</v>
      </c>
      <c r="AK15" s="534">
        <v>100</v>
      </c>
      <c r="AL15" s="535"/>
      <c r="AM15" s="49">
        <v>100</v>
      </c>
      <c r="AN15" s="49">
        <v>100</v>
      </c>
      <c r="AO15" s="49">
        <v>100</v>
      </c>
      <c r="AP15" s="49">
        <v>100</v>
      </c>
      <c r="AQ15" s="534">
        <v>100</v>
      </c>
      <c r="AR15" s="535"/>
      <c r="AS15" s="49">
        <v>100</v>
      </c>
      <c r="AT15" s="49">
        <v>100</v>
      </c>
      <c r="AU15" s="49">
        <v>100</v>
      </c>
      <c r="AV15" s="49">
        <v>100</v>
      </c>
      <c r="AW15" s="534">
        <v>100</v>
      </c>
      <c r="AX15" s="535"/>
      <c r="AY15" s="49">
        <v>100</v>
      </c>
      <c r="AZ15" s="49">
        <v>100</v>
      </c>
      <c r="BA15" s="49">
        <v>100</v>
      </c>
      <c r="BB15" s="49">
        <v>100</v>
      </c>
      <c r="BC15" s="534">
        <v>100</v>
      </c>
      <c r="BD15" s="535"/>
      <c r="BE15" s="49">
        <v>100</v>
      </c>
      <c r="BF15" s="49">
        <v>100</v>
      </c>
      <c r="BG15" s="49">
        <v>100</v>
      </c>
      <c r="BH15" s="49">
        <v>100</v>
      </c>
      <c r="BI15" s="534">
        <v>100</v>
      </c>
      <c r="BJ15" s="535"/>
      <c r="BK15" s="165">
        <v>100</v>
      </c>
      <c r="BL15" s="49">
        <v>100</v>
      </c>
      <c r="BM15" s="49">
        <v>100</v>
      </c>
      <c r="BN15" s="49">
        <v>100</v>
      </c>
      <c r="BO15" s="534">
        <v>100</v>
      </c>
      <c r="BP15" s="535"/>
      <c r="BQ15" s="175">
        <f t="shared" ref="BQ15:BQ25" si="0">((H15+M15+S15+Y15+AE15+AK15+AQ15+AW15+BC15+BI15+BO15)/11) * 60/100</f>
        <v>60</v>
      </c>
      <c r="BR15" s="49">
        <v>100</v>
      </c>
      <c r="BS15" s="49">
        <v>100</v>
      </c>
      <c r="BT15" s="163">
        <f t="shared" ref="BT15:BT25" si="1">((BR15+BS15)/2) * 40/100</f>
        <v>40</v>
      </c>
      <c r="BU15" s="169">
        <f t="shared" ref="BU15:BU25" si="2">BT15+BQ15</f>
        <v>100</v>
      </c>
      <c r="BV15" s="176" t="str">
        <f t="shared" ref="BV15:BV25" si="3">IF(BU15&gt;80,"A",IF(BU15&gt;76,"A-",IF(BU15&gt;68,"B+",IF(BU15&gt;65,"B",IF(BU15&gt;62,"B-",IF(BU15&gt;57,"C+",IF(BU15&gt;55,"C",IF(BU15&gt;51,"C-",IF(BU15&gt;43,"D+",IF(BU15&gt;40,"D",IF(BU15&gt;0,"E","E")))))))))))</f>
        <v>A</v>
      </c>
    </row>
    <row r="16" spans="1:74">
      <c r="A16" s="551">
        <v>1</v>
      </c>
      <c r="B16" s="552" t="s">
        <v>86</v>
      </c>
      <c r="C16" s="98">
        <v>2200018331</v>
      </c>
      <c r="D16" s="99" t="s">
        <v>494</v>
      </c>
      <c r="E16" s="75" t="s">
        <v>495</v>
      </c>
      <c r="F16" s="180">
        <v>39</v>
      </c>
      <c r="G16" s="75">
        <v>100</v>
      </c>
      <c r="H16" s="172">
        <f t="shared" ref="H16:H25" si="4">(F$13/100*F16)+(G$13/100*G16)</f>
        <v>69.5</v>
      </c>
      <c r="I16" s="181">
        <v>95</v>
      </c>
      <c r="J16" s="181">
        <v>90</v>
      </c>
      <c r="K16" s="181">
        <v>100</v>
      </c>
      <c r="L16" s="181">
        <v>100</v>
      </c>
      <c r="M16" s="534">
        <f t="shared" ref="M16:M25" si="5">(I$13/100*I16)+(J$13/100*J16)+(K$13/100*K16)+(L$13/100*L16)</f>
        <v>97.75</v>
      </c>
      <c r="N16" s="535"/>
      <c r="O16" s="75">
        <v>100</v>
      </c>
      <c r="P16" s="75">
        <v>90</v>
      </c>
      <c r="Q16" s="75">
        <v>75</v>
      </c>
      <c r="R16" s="75">
        <v>100</v>
      </c>
      <c r="S16" s="534">
        <f t="shared" ref="S16:S25" si="6">(O$13/100*O16)+(P$13/100*P16)+(Q$13/100*Q16)+(R$13/100*R16)</f>
        <v>86</v>
      </c>
      <c r="T16" s="535"/>
      <c r="U16" s="75">
        <v>100</v>
      </c>
      <c r="V16" s="75">
        <v>90</v>
      </c>
      <c r="W16" s="75">
        <v>75</v>
      </c>
      <c r="X16" s="75">
        <v>100</v>
      </c>
      <c r="Y16" s="534">
        <f t="shared" ref="Y16:Y25" si="7">(U$13/100*U16)+(V$13/100*V16)+(W$13/100*W16)+(X$13/100*X16)</f>
        <v>86</v>
      </c>
      <c r="Z16" s="535"/>
      <c r="AA16" s="75">
        <v>80</v>
      </c>
      <c r="AB16" s="75">
        <v>80</v>
      </c>
      <c r="AC16" s="75">
        <v>80</v>
      </c>
      <c r="AD16" s="75">
        <v>100</v>
      </c>
      <c r="AE16" s="534">
        <f t="shared" ref="AE16:AE25" si="8">(AA$13/100*AA16)+(AB$13/100*AB16)+(AC$13/100*AC16)+(AD$13/100*AD16)</f>
        <v>84</v>
      </c>
      <c r="AF16" s="535"/>
      <c r="AG16" s="75">
        <v>85</v>
      </c>
      <c r="AH16" s="75">
        <v>90</v>
      </c>
      <c r="AI16" s="75">
        <v>100</v>
      </c>
      <c r="AJ16" s="75">
        <v>80</v>
      </c>
      <c r="AK16" s="534">
        <f t="shared" ref="AK16:AK25" si="9">(AG$13/100*AG16)+(AH$13/100*AH16)+(AI$13/100*AI16)+(AJ$13/100*AJ16)</f>
        <v>92.25</v>
      </c>
      <c r="AL16" s="535"/>
      <c r="AM16" s="160">
        <f t="shared" ref="AM16:AM24" ca="1" si="10">RANDBETWEEN(85,100)</f>
        <v>88</v>
      </c>
      <c r="AN16" s="75">
        <v>100</v>
      </c>
      <c r="AO16" s="75">
        <v>80</v>
      </c>
      <c r="AP16" s="75">
        <v>100</v>
      </c>
      <c r="AQ16" s="534">
        <f t="shared" ref="AQ16:AQ25" ca="1" si="11">(AM$13/100*AM16)+(AN$13/100*AN16)+(AO$13/100*AO16)+(AP$13/100*AP16)</f>
        <v>88.2</v>
      </c>
      <c r="AR16" s="535"/>
      <c r="AS16" s="75">
        <v>100</v>
      </c>
      <c r="AT16" s="75">
        <v>90</v>
      </c>
      <c r="AU16" s="75">
        <v>85</v>
      </c>
      <c r="AV16" s="75">
        <v>70</v>
      </c>
      <c r="AW16" s="534">
        <f t="shared" ref="AW16:AW25" si="12">(AS$13/100*AS16)+(AT$13/100*AT16)+(AU$13/100*AU16)+(AV$13/100*AV16)</f>
        <v>85</v>
      </c>
      <c r="AX16" s="535"/>
      <c r="AY16" s="75">
        <v>90</v>
      </c>
      <c r="AZ16" s="75">
        <v>90</v>
      </c>
      <c r="BA16" s="75">
        <v>80</v>
      </c>
      <c r="BB16" s="75">
        <v>75</v>
      </c>
      <c r="BC16" s="534">
        <f t="shared" ref="BC16:BC25" si="13">(AY$13/100*AY16)+(AZ$13/100*AZ16)+(BA$13/100*BA16)+(BB$13/100*BB16)</f>
        <v>82</v>
      </c>
      <c r="BD16" s="535"/>
      <c r="BE16" s="160">
        <v>93</v>
      </c>
      <c r="BF16" s="75">
        <v>70</v>
      </c>
      <c r="BG16" s="75">
        <v>80</v>
      </c>
      <c r="BH16" s="160">
        <v>86</v>
      </c>
      <c r="BI16" s="534">
        <f t="shared" ref="BI16:BI25" si="14">(BE$13/100*BE16)+(BF$13/100*BF16)+(BG$13/100*BG16)+(BH$13/100*BH16)</f>
        <v>81.650000000000006</v>
      </c>
      <c r="BJ16" s="535"/>
      <c r="BK16" s="180">
        <v>85</v>
      </c>
      <c r="BL16" s="75">
        <v>100</v>
      </c>
      <c r="BM16" s="75">
        <v>100</v>
      </c>
      <c r="BN16" s="75">
        <v>95</v>
      </c>
      <c r="BO16" s="534">
        <f t="shared" ref="BO16:BO25" si="15">(BK$13/100*BK16)+(BL$13/100*BL16)+(BM$13/100*BM16)+(BN$13/100*BN16)</f>
        <v>96.75</v>
      </c>
      <c r="BP16" s="535"/>
      <c r="BQ16" s="182">
        <f t="shared" ca="1" si="0"/>
        <v>51.769090909090913</v>
      </c>
      <c r="BR16" s="183">
        <v>76</v>
      </c>
      <c r="BS16" s="183">
        <v>90</v>
      </c>
      <c r="BT16" s="184">
        <f t="shared" si="1"/>
        <v>33.200000000000003</v>
      </c>
      <c r="BU16" s="185">
        <f t="shared" ca="1" si="2"/>
        <v>84.969090909090909</v>
      </c>
      <c r="BV16" s="176" t="str">
        <f t="shared" ca="1" si="3"/>
        <v>A</v>
      </c>
    </row>
    <row r="17" spans="1:74">
      <c r="A17" s="490"/>
      <c r="B17" s="490"/>
      <c r="C17" s="98">
        <v>2200018336</v>
      </c>
      <c r="D17" s="99" t="s">
        <v>496</v>
      </c>
      <c r="E17" s="75" t="s">
        <v>495</v>
      </c>
      <c r="F17" s="180">
        <v>43</v>
      </c>
      <c r="G17" s="75">
        <v>100</v>
      </c>
      <c r="H17" s="172">
        <f t="shared" si="4"/>
        <v>71.5</v>
      </c>
      <c r="I17" s="75">
        <v>90</v>
      </c>
      <c r="J17" s="75">
        <v>90</v>
      </c>
      <c r="K17" s="75">
        <v>100</v>
      </c>
      <c r="L17" s="75">
        <v>100</v>
      </c>
      <c r="M17" s="534">
        <f t="shared" si="5"/>
        <v>97</v>
      </c>
      <c r="N17" s="535"/>
      <c r="O17" s="75">
        <v>100</v>
      </c>
      <c r="P17" s="75">
        <v>100</v>
      </c>
      <c r="Q17" s="75">
        <v>75</v>
      </c>
      <c r="R17" s="75">
        <v>100</v>
      </c>
      <c r="S17" s="534">
        <f t="shared" si="6"/>
        <v>87.5</v>
      </c>
      <c r="T17" s="535"/>
      <c r="U17" s="75">
        <v>100</v>
      </c>
      <c r="V17" s="75">
        <v>90</v>
      </c>
      <c r="W17" s="75">
        <v>75</v>
      </c>
      <c r="X17" s="75">
        <v>100</v>
      </c>
      <c r="Y17" s="534">
        <f t="shared" si="7"/>
        <v>86</v>
      </c>
      <c r="Z17" s="535"/>
      <c r="AA17" s="75">
        <v>100</v>
      </c>
      <c r="AB17" s="75">
        <v>80</v>
      </c>
      <c r="AC17" s="75">
        <v>80</v>
      </c>
      <c r="AD17" s="75">
        <v>100</v>
      </c>
      <c r="AE17" s="534">
        <f t="shared" si="8"/>
        <v>87</v>
      </c>
      <c r="AF17" s="535"/>
      <c r="AG17" s="75">
        <v>85</v>
      </c>
      <c r="AH17" s="75">
        <v>90</v>
      </c>
      <c r="AI17" s="75">
        <v>100</v>
      </c>
      <c r="AJ17" s="75">
        <v>80</v>
      </c>
      <c r="AK17" s="534">
        <f t="shared" si="9"/>
        <v>92.25</v>
      </c>
      <c r="AL17" s="535"/>
      <c r="AM17" s="160">
        <f t="shared" ca="1" si="10"/>
        <v>88</v>
      </c>
      <c r="AN17" s="75">
        <v>100</v>
      </c>
      <c r="AO17" s="75">
        <v>80</v>
      </c>
      <c r="AP17" s="75">
        <v>100</v>
      </c>
      <c r="AQ17" s="534">
        <f t="shared" ca="1" si="11"/>
        <v>88.2</v>
      </c>
      <c r="AR17" s="535"/>
      <c r="AS17" s="75">
        <v>100</v>
      </c>
      <c r="AT17" s="75">
        <v>90</v>
      </c>
      <c r="AU17" s="75">
        <v>85</v>
      </c>
      <c r="AV17" s="75">
        <v>70</v>
      </c>
      <c r="AW17" s="534">
        <f t="shared" si="12"/>
        <v>85</v>
      </c>
      <c r="AX17" s="535"/>
      <c r="AY17" s="75">
        <v>85</v>
      </c>
      <c r="AZ17" s="75">
        <v>90</v>
      </c>
      <c r="BA17" s="75">
        <v>80</v>
      </c>
      <c r="BB17" s="75">
        <v>75</v>
      </c>
      <c r="BC17" s="534">
        <f t="shared" si="13"/>
        <v>81.25</v>
      </c>
      <c r="BD17" s="535"/>
      <c r="BE17" s="160">
        <v>96</v>
      </c>
      <c r="BF17" s="75">
        <v>70</v>
      </c>
      <c r="BG17" s="75">
        <v>80</v>
      </c>
      <c r="BH17" s="160">
        <v>92</v>
      </c>
      <c r="BI17" s="534">
        <f t="shared" si="14"/>
        <v>83.300000000000011</v>
      </c>
      <c r="BJ17" s="535"/>
      <c r="BK17" s="180">
        <v>83</v>
      </c>
      <c r="BL17" s="75">
        <v>100</v>
      </c>
      <c r="BM17" s="75">
        <v>100</v>
      </c>
      <c r="BN17" s="75">
        <v>95</v>
      </c>
      <c r="BO17" s="534">
        <f t="shared" si="15"/>
        <v>96.45</v>
      </c>
      <c r="BP17" s="535"/>
      <c r="BQ17" s="182">
        <f t="shared" ca="1" si="0"/>
        <v>52.115454545454547</v>
      </c>
      <c r="BR17" s="183">
        <v>86</v>
      </c>
      <c r="BS17" s="183">
        <v>90</v>
      </c>
      <c r="BT17" s="184">
        <f t="shared" si="1"/>
        <v>35.200000000000003</v>
      </c>
      <c r="BU17" s="185">
        <f t="shared" ca="1" si="2"/>
        <v>87.315454545454543</v>
      </c>
      <c r="BV17" s="176" t="str">
        <f t="shared" ca="1" si="3"/>
        <v>A</v>
      </c>
    </row>
    <row r="18" spans="1:74">
      <c r="A18" s="490"/>
      <c r="B18" s="490"/>
      <c r="C18" s="98">
        <v>2200018298</v>
      </c>
      <c r="D18" s="102" t="s">
        <v>497</v>
      </c>
      <c r="E18" s="75" t="s">
        <v>495</v>
      </c>
      <c r="F18" s="180">
        <v>73</v>
      </c>
      <c r="G18" s="75">
        <v>100</v>
      </c>
      <c r="H18" s="400">
        <f t="shared" si="4"/>
        <v>86.5</v>
      </c>
      <c r="I18" s="192">
        <v>90</v>
      </c>
      <c r="J18" s="181">
        <v>90</v>
      </c>
      <c r="K18" s="181">
        <v>100</v>
      </c>
      <c r="L18" s="181"/>
      <c r="M18" s="534">
        <f t="shared" si="5"/>
        <v>77</v>
      </c>
      <c r="N18" s="535"/>
      <c r="O18" s="192">
        <v>80</v>
      </c>
      <c r="P18" s="181">
        <v>80</v>
      </c>
      <c r="Q18" s="181">
        <v>100</v>
      </c>
      <c r="R18" s="181">
        <v>80</v>
      </c>
      <c r="S18" s="534">
        <f t="shared" si="6"/>
        <v>90</v>
      </c>
      <c r="T18" s="535"/>
      <c r="U18" s="180">
        <v>100</v>
      </c>
      <c r="V18" s="75">
        <v>100</v>
      </c>
      <c r="W18" s="75">
        <v>75</v>
      </c>
      <c r="X18" s="75">
        <v>100</v>
      </c>
      <c r="Y18" s="534">
        <f t="shared" si="7"/>
        <v>87.5</v>
      </c>
      <c r="Z18" s="535"/>
      <c r="AA18" s="192">
        <v>80</v>
      </c>
      <c r="AB18" s="181">
        <v>100</v>
      </c>
      <c r="AC18" s="181">
        <v>80</v>
      </c>
      <c r="AD18" s="181">
        <v>90</v>
      </c>
      <c r="AE18" s="534">
        <f t="shared" si="8"/>
        <v>85</v>
      </c>
      <c r="AF18" s="535"/>
      <c r="AG18" s="180">
        <v>85</v>
      </c>
      <c r="AH18" s="75">
        <v>90</v>
      </c>
      <c r="AI18" s="75">
        <v>100</v>
      </c>
      <c r="AJ18" s="75">
        <v>80</v>
      </c>
      <c r="AK18" s="534">
        <f t="shared" si="9"/>
        <v>92.25</v>
      </c>
      <c r="AL18" s="535"/>
      <c r="AM18" s="160">
        <f t="shared" ca="1" si="10"/>
        <v>92</v>
      </c>
      <c r="AN18" s="75">
        <v>100</v>
      </c>
      <c r="AO18" s="75">
        <v>80</v>
      </c>
      <c r="AP18" s="75">
        <v>100</v>
      </c>
      <c r="AQ18" s="534">
        <f t="shared" ca="1" si="11"/>
        <v>88.8</v>
      </c>
      <c r="AR18" s="535"/>
      <c r="AS18" s="75">
        <v>100</v>
      </c>
      <c r="AT18" s="75">
        <v>90</v>
      </c>
      <c r="AU18" s="75">
        <v>85</v>
      </c>
      <c r="AV18" s="75">
        <v>70</v>
      </c>
      <c r="AW18" s="534">
        <f t="shared" si="12"/>
        <v>85</v>
      </c>
      <c r="AX18" s="535"/>
      <c r="AY18" s="180">
        <v>88</v>
      </c>
      <c r="AZ18" s="75">
        <v>90</v>
      </c>
      <c r="BA18" s="75">
        <v>80</v>
      </c>
      <c r="BB18" s="75">
        <v>75</v>
      </c>
      <c r="BC18" s="534">
        <f t="shared" si="13"/>
        <v>81.7</v>
      </c>
      <c r="BD18" s="535"/>
      <c r="BE18" s="160">
        <v>100</v>
      </c>
      <c r="BF18" s="75">
        <v>70</v>
      </c>
      <c r="BG18" s="75">
        <v>80</v>
      </c>
      <c r="BH18" s="160">
        <v>99</v>
      </c>
      <c r="BI18" s="534">
        <f t="shared" si="14"/>
        <v>85.3</v>
      </c>
      <c r="BJ18" s="535"/>
      <c r="BK18" s="180">
        <v>88</v>
      </c>
      <c r="BL18" s="75">
        <v>100</v>
      </c>
      <c r="BM18" s="75">
        <v>100</v>
      </c>
      <c r="BN18" s="75">
        <v>95</v>
      </c>
      <c r="BO18" s="534">
        <f t="shared" si="15"/>
        <v>97.2</v>
      </c>
      <c r="BP18" s="535"/>
      <c r="BQ18" s="411">
        <f t="shared" ca="1" si="0"/>
        <v>52.159090909090907</v>
      </c>
      <c r="BR18" s="183">
        <v>66</v>
      </c>
      <c r="BS18" s="183">
        <v>90</v>
      </c>
      <c r="BT18" s="184">
        <f t="shared" si="1"/>
        <v>31.2</v>
      </c>
      <c r="BU18" s="185">
        <f t="shared" ca="1" si="2"/>
        <v>83.359090909090909</v>
      </c>
      <c r="BV18" s="176" t="str">
        <f t="shared" ca="1" si="3"/>
        <v>A</v>
      </c>
    </row>
    <row r="19" spans="1:74">
      <c r="A19" s="552">
        <v>2</v>
      </c>
      <c r="B19" s="552" t="s">
        <v>498</v>
      </c>
      <c r="C19" s="98">
        <v>2200018317</v>
      </c>
      <c r="D19" s="99" t="s">
        <v>499</v>
      </c>
      <c r="E19" s="75" t="s">
        <v>495</v>
      </c>
      <c r="F19" s="180">
        <v>20</v>
      </c>
      <c r="G19" s="75">
        <v>100</v>
      </c>
      <c r="H19" s="172">
        <f t="shared" si="4"/>
        <v>60</v>
      </c>
      <c r="I19" s="75">
        <v>100</v>
      </c>
      <c r="J19" s="75">
        <v>90</v>
      </c>
      <c r="K19" s="75">
        <v>90</v>
      </c>
      <c r="L19" s="75">
        <v>100</v>
      </c>
      <c r="M19" s="534">
        <f t="shared" si="5"/>
        <v>93.5</v>
      </c>
      <c r="N19" s="535"/>
      <c r="O19" s="75">
        <v>90</v>
      </c>
      <c r="P19" s="75">
        <v>100</v>
      </c>
      <c r="Q19" s="75">
        <v>100</v>
      </c>
      <c r="R19" s="75">
        <v>100</v>
      </c>
      <c r="S19" s="534">
        <f t="shared" si="6"/>
        <v>98.5</v>
      </c>
      <c r="T19" s="535"/>
      <c r="U19" s="75">
        <v>90</v>
      </c>
      <c r="V19" s="75">
        <v>90</v>
      </c>
      <c r="W19" s="75">
        <v>100</v>
      </c>
      <c r="X19" s="75">
        <v>100</v>
      </c>
      <c r="Y19" s="534">
        <f t="shared" si="7"/>
        <v>97</v>
      </c>
      <c r="Z19" s="535"/>
      <c r="AA19" s="181">
        <v>100</v>
      </c>
      <c r="AB19" s="181">
        <v>80</v>
      </c>
      <c r="AC19" s="181">
        <v>100</v>
      </c>
      <c r="AD19" s="181">
        <v>80</v>
      </c>
      <c r="AE19" s="534">
        <f t="shared" si="8"/>
        <v>93</v>
      </c>
      <c r="AF19" s="535"/>
      <c r="AG19" s="75">
        <v>100</v>
      </c>
      <c r="AH19" s="75">
        <v>100</v>
      </c>
      <c r="AI19" s="75">
        <v>100</v>
      </c>
      <c r="AJ19" s="75">
        <v>100</v>
      </c>
      <c r="AK19" s="534">
        <f t="shared" si="9"/>
        <v>100</v>
      </c>
      <c r="AL19" s="535"/>
      <c r="AM19" s="160">
        <f t="shared" ca="1" si="10"/>
        <v>93</v>
      </c>
      <c r="AN19" s="75">
        <v>100</v>
      </c>
      <c r="AO19" s="75">
        <v>80</v>
      </c>
      <c r="AP19" s="75">
        <v>100</v>
      </c>
      <c r="AQ19" s="534">
        <f t="shared" ca="1" si="11"/>
        <v>88.95</v>
      </c>
      <c r="AR19" s="535"/>
      <c r="AS19" s="75">
        <v>100</v>
      </c>
      <c r="AT19" s="75">
        <v>90</v>
      </c>
      <c r="AU19" s="75">
        <v>90</v>
      </c>
      <c r="AV19" s="75">
        <v>70</v>
      </c>
      <c r="AW19" s="534">
        <f t="shared" si="12"/>
        <v>87.5</v>
      </c>
      <c r="AX19" s="535"/>
      <c r="AY19" s="75">
        <v>100</v>
      </c>
      <c r="AZ19" s="75">
        <v>90</v>
      </c>
      <c r="BA19" s="75">
        <v>85</v>
      </c>
      <c r="BB19" s="75">
        <v>75</v>
      </c>
      <c r="BC19" s="534">
        <f t="shared" si="13"/>
        <v>86</v>
      </c>
      <c r="BD19" s="535"/>
      <c r="BE19" s="412">
        <v>90</v>
      </c>
      <c r="BF19" s="75">
        <v>70</v>
      </c>
      <c r="BG19" s="75">
        <v>90</v>
      </c>
      <c r="BH19" s="160">
        <v>95</v>
      </c>
      <c r="BI19" s="534">
        <f t="shared" si="14"/>
        <v>88</v>
      </c>
      <c r="BJ19" s="535"/>
      <c r="BK19" s="180">
        <v>90</v>
      </c>
      <c r="BL19" s="75">
        <v>100</v>
      </c>
      <c r="BM19" s="75">
        <v>100</v>
      </c>
      <c r="BN19" s="75">
        <v>93</v>
      </c>
      <c r="BO19" s="534">
        <f t="shared" si="15"/>
        <v>97.1</v>
      </c>
      <c r="BP19" s="535"/>
      <c r="BQ19" s="182">
        <f t="shared" ca="1" si="0"/>
        <v>53.975454545454546</v>
      </c>
      <c r="BR19" s="183">
        <v>55</v>
      </c>
      <c r="BS19" s="183">
        <v>80</v>
      </c>
      <c r="BT19" s="184">
        <f t="shared" si="1"/>
        <v>27</v>
      </c>
      <c r="BU19" s="185">
        <f t="shared" ca="1" si="2"/>
        <v>80.975454545454539</v>
      </c>
      <c r="BV19" s="176" t="str">
        <f t="shared" ca="1" si="3"/>
        <v>A</v>
      </c>
    </row>
    <row r="20" spans="1:74">
      <c r="A20" s="490"/>
      <c r="B20" s="490"/>
      <c r="C20" s="98">
        <v>2200018324</v>
      </c>
      <c r="D20" s="99" t="s">
        <v>500</v>
      </c>
      <c r="E20" s="75" t="s">
        <v>495</v>
      </c>
      <c r="F20" s="180">
        <v>39</v>
      </c>
      <c r="G20" s="75">
        <v>100</v>
      </c>
      <c r="H20" s="172">
        <f t="shared" si="4"/>
        <v>69.5</v>
      </c>
      <c r="I20" s="75">
        <v>100</v>
      </c>
      <c r="J20" s="75">
        <v>90</v>
      </c>
      <c r="K20" s="75">
        <v>90</v>
      </c>
      <c r="L20" s="75">
        <v>100</v>
      </c>
      <c r="M20" s="534">
        <f t="shared" si="5"/>
        <v>93.5</v>
      </c>
      <c r="N20" s="535"/>
      <c r="O20" s="75">
        <v>100</v>
      </c>
      <c r="P20" s="75">
        <v>90</v>
      </c>
      <c r="Q20" s="75">
        <v>100</v>
      </c>
      <c r="R20" s="75">
        <v>100</v>
      </c>
      <c r="S20" s="534">
        <f t="shared" si="6"/>
        <v>98.5</v>
      </c>
      <c r="T20" s="535"/>
      <c r="U20" s="75">
        <v>90</v>
      </c>
      <c r="V20" s="75">
        <v>90</v>
      </c>
      <c r="W20" s="75">
        <v>100</v>
      </c>
      <c r="X20" s="75">
        <v>100</v>
      </c>
      <c r="Y20" s="534">
        <f t="shared" si="7"/>
        <v>97</v>
      </c>
      <c r="Z20" s="535"/>
      <c r="AA20" s="75">
        <v>100</v>
      </c>
      <c r="AB20" s="75">
        <v>80</v>
      </c>
      <c r="AC20" s="75">
        <v>85</v>
      </c>
      <c r="AD20" s="75">
        <v>80</v>
      </c>
      <c r="AE20" s="534">
        <f t="shared" si="8"/>
        <v>85.5</v>
      </c>
      <c r="AF20" s="535"/>
      <c r="AG20" s="75">
        <v>100</v>
      </c>
      <c r="AH20" s="75">
        <v>100</v>
      </c>
      <c r="AI20" s="75">
        <v>100</v>
      </c>
      <c r="AJ20" s="75">
        <v>80</v>
      </c>
      <c r="AK20" s="534">
        <f t="shared" si="9"/>
        <v>96</v>
      </c>
      <c r="AL20" s="535"/>
      <c r="AM20" s="160">
        <f t="shared" ca="1" si="10"/>
        <v>89</v>
      </c>
      <c r="AN20" s="75">
        <v>100</v>
      </c>
      <c r="AO20" s="75">
        <v>80</v>
      </c>
      <c r="AP20" s="75">
        <v>100</v>
      </c>
      <c r="AQ20" s="534">
        <f t="shared" ca="1" si="11"/>
        <v>88.35</v>
      </c>
      <c r="AR20" s="535"/>
      <c r="AS20" s="75">
        <v>100</v>
      </c>
      <c r="AT20" s="75">
        <v>90</v>
      </c>
      <c r="AU20" s="75">
        <v>90</v>
      </c>
      <c r="AV20" s="75">
        <v>70</v>
      </c>
      <c r="AW20" s="534">
        <f t="shared" si="12"/>
        <v>87.5</v>
      </c>
      <c r="AX20" s="535"/>
      <c r="AY20" s="75">
        <v>100</v>
      </c>
      <c r="AZ20" s="75">
        <v>100</v>
      </c>
      <c r="BA20" s="75">
        <v>85</v>
      </c>
      <c r="BB20" s="75">
        <v>75</v>
      </c>
      <c r="BC20" s="534">
        <f t="shared" si="13"/>
        <v>87.5</v>
      </c>
      <c r="BD20" s="535"/>
      <c r="BE20" s="412">
        <v>96</v>
      </c>
      <c r="BF20" s="75">
        <v>100</v>
      </c>
      <c r="BG20" s="75">
        <v>90</v>
      </c>
      <c r="BH20" s="160">
        <v>95</v>
      </c>
      <c r="BI20" s="534">
        <f t="shared" si="14"/>
        <v>93.4</v>
      </c>
      <c r="BJ20" s="535"/>
      <c r="BK20" s="180">
        <v>90</v>
      </c>
      <c r="BL20" s="75">
        <v>100</v>
      </c>
      <c r="BM20" s="75">
        <v>100</v>
      </c>
      <c r="BN20" s="75">
        <v>93</v>
      </c>
      <c r="BO20" s="534">
        <f t="shared" si="15"/>
        <v>97.1</v>
      </c>
      <c r="BP20" s="535"/>
      <c r="BQ20" s="182">
        <f t="shared" ca="1" si="0"/>
        <v>54.210000000000008</v>
      </c>
      <c r="BR20" s="183">
        <v>66</v>
      </c>
      <c r="BS20" s="183">
        <v>80</v>
      </c>
      <c r="BT20" s="184">
        <f t="shared" si="1"/>
        <v>29.2</v>
      </c>
      <c r="BU20" s="185">
        <f t="shared" ca="1" si="2"/>
        <v>83.410000000000011</v>
      </c>
      <c r="BV20" s="176" t="str">
        <f t="shared" ca="1" si="3"/>
        <v>A</v>
      </c>
    </row>
    <row r="21" spans="1:74">
      <c r="A21" s="551">
        <v>3</v>
      </c>
      <c r="B21" s="552" t="s">
        <v>212</v>
      </c>
      <c r="C21" s="98">
        <v>2200018307</v>
      </c>
      <c r="D21" s="102" t="s">
        <v>501</v>
      </c>
      <c r="E21" s="75" t="s">
        <v>495</v>
      </c>
      <c r="F21" s="180">
        <v>32</v>
      </c>
      <c r="G21" s="75">
        <v>100</v>
      </c>
      <c r="H21" s="172">
        <f t="shared" si="4"/>
        <v>66</v>
      </c>
      <c r="I21" s="75">
        <v>100</v>
      </c>
      <c r="J21" s="75">
        <v>90</v>
      </c>
      <c r="K21" s="75">
        <v>85</v>
      </c>
      <c r="L21" s="75">
        <v>100</v>
      </c>
      <c r="M21" s="534">
        <f t="shared" si="5"/>
        <v>91</v>
      </c>
      <c r="N21" s="535"/>
      <c r="O21" s="75">
        <v>100</v>
      </c>
      <c r="P21" s="75">
        <v>90</v>
      </c>
      <c r="Q21" s="75">
        <v>85</v>
      </c>
      <c r="R21" s="75">
        <v>100</v>
      </c>
      <c r="S21" s="534">
        <f t="shared" si="6"/>
        <v>91</v>
      </c>
      <c r="T21" s="535"/>
      <c r="U21" s="75">
        <v>90</v>
      </c>
      <c r="V21" s="75">
        <v>90</v>
      </c>
      <c r="W21" s="75">
        <v>75</v>
      </c>
      <c r="X21" s="75">
        <v>100</v>
      </c>
      <c r="Y21" s="534">
        <f t="shared" si="7"/>
        <v>84.5</v>
      </c>
      <c r="Z21" s="535"/>
      <c r="AA21" s="75">
        <v>80</v>
      </c>
      <c r="AB21" s="75">
        <v>80</v>
      </c>
      <c r="AC21" s="75">
        <v>80</v>
      </c>
      <c r="AD21" s="75">
        <v>80</v>
      </c>
      <c r="AE21" s="534">
        <f t="shared" si="8"/>
        <v>80</v>
      </c>
      <c r="AF21" s="535"/>
      <c r="AG21" s="75">
        <v>100</v>
      </c>
      <c r="AH21" s="75">
        <v>90</v>
      </c>
      <c r="AI21" s="75">
        <v>100</v>
      </c>
      <c r="AJ21" s="75">
        <v>80</v>
      </c>
      <c r="AK21" s="534">
        <f t="shared" si="9"/>
        <v>94.5</v>
      </c>
      <c r="AL21" s="535"/>
      <c r="AM21" s="160">
        <f t="shared" ca="1" si="10"/>
        <v>96</v>
      </c>
      <c r="AN21" s="75">
        <v>100</v>
      </c>
      <c r="AO21" s="75">
        <v>80</v>
      </c>
      <c r="AP21" s="75">
        <v>100</v>
      </c>
      <c r="AQ21" s="534">
        <f t="shared" ca="1" si="11"/>
        <v>89.4</v>
      </c>
      <c r="AR21" s="535"/>
      <c r="AS21" s="75">
        <v>100</v>
      </c>
      <c r="AT21" s="75">
        <v>90</v>
      </c>
      <c r="AU21" s="75">
        <v>85</v>
      </c>
      <c r="AV21" s="75">
        <v>70</v>
      </c>
      <c r="AW21" s="534">
        <f t="shared" si="12"/>
        <v>85</v>
      </c>
      <c r="AX21" s="535"/>
      <c r="AY21" s="181">
        <v>100</v>
      </c>
      <c r="AZ21" s="181">
        <v>100</v>
      </c>
      <c r="BA21" s="181">
        <v>100</v>
      </c>
      <c r="BB21" s="181">
        <v>80</v>
      </c>
      <c r="BC21" s="534">
        <f t="shared" si="13"/>
        <v>96</v>
      </c>
      <c r="BD21" s="535"/>
      <c r="BE21" s="412">
        <v>93</v>
      </c>
      <c r="BF21" s="75">
        <v>70</v>
      </c>
      <c r="BG21" s="75">
        <v>90</v>
      </c>
      <c r="BH21" s="160">
        <v>87</v>
      </c>
      <c r="BI21" s="534">
        <f t="shared" si="14"/>
        <v>86.850000000000009</v>
      </c>
      <c r="BJ21" s="535"/>
      <c r="BK21" s="180">
        <v>80</v>
      </c>
      <c r="BL21" s="75">
        <v>100</v>
      </c>
      <c r="BM21" s="75">
        <v>100</v>
      </c>
      <c r="BN21" s="75">
        <v>100</v>
      </c>
      <c r="BO21" s="534">
        <f t="shared" si="15"/>
        <v>97</v>
      </c>
      <c r="BP21" s="535"/>
      <c r="BQ21" s="182">
        <f t="shared" ca="1" si="0"/>
        <v>52.43181818181818</v>
      </c>
      <c r="BR21" s="183">
        <v>58</v>
      </c>
      <c r="BS21" s="183">
        <v>80</v>
      </c>
      <c r="BT21" s="184">
        <f t="shared" si="1"/>
        <v>27.6</v>
      </c>
      <c r="BU21" s="185">
        <f t="shared" ca="1" si="2"/>
        <v>80.031818181818181</v>
      </c>
      <c r="BV21" s="176" t="str">
        <f t="shared" ca="1" si="3"/>
        <v>A</v>
      </c>
    </row>
    <row r="22" spans="1:74">
      <c r="A22" s="490"/>
      <c r="B22" s="490"/>
      <c r="C22" s="98">
        <v>2200018327</v>
      </c>
      <c r="D22" s="102" t="s">
        <v>502</v>
      </c>
      <c r="E22" s="75" t="s">
        <v>495</v>
      </c>
      <c r="F22" s="180">
        <v>41</v>
      </c>
      <c r="G22" s="75">
        <v>100</v>
      </c>
      <c r="H22" s="172">
        <f t="shared" si="4"/>
        <v>70.5</v>
      </c>
      <c r="I22" s="75">
        <v>100</v>
      </c>
      <c r="J22" s="75">
        <v>90</v>
      </c>
      <c r="K22" s="75">
        <v>85</v>
      </c>
      <c r="L22" s="75">
        <v>100</v>
      </c>
      <c r="M22" s="534">
        <f t="shared" si="5"/>
        <v>91</v>
      </c>
      <c r="N22" s="535"/>
      <c r="O22" s="75">
        <v>100</v>
      </c>
      <c r="P22" s="75">
        <v>90</v>
      </c>
      <c r="Q22" s="75">
        <v>85</v>
      </c>
      <c r="R22" s="75">
        <v>100</v>
      </c>
      <c r="S22" s="534">
        <f t="shared" si="6"/>
        <v>91</v>
      </c>
      <c r="T22" s="535"/>
      <c r="U22" s="75">
        <v>90</v>
      </c>
      <c r="V22" s="75">
        <v>90</v>
      </c>
      <c r="W22" s="75">
        <v>75</v>
      </c>
      <c r="X22" s="75">
        <v>100</v>
      </c>
      <c r="Y22" s="534">
        <f t="shared" si="7"/>
        <v>84.5</v>
      </c>
      <c r="Z22" s="535"/>
      <c r="AA22" s="75">
        <v>100</v>
      </c>
      <c r="AB22" s="75">
        <v>80</v>
      </c>
      <c r="AC22" s="75">
        <v>80</v>
      </c>
      <c r="AD22" s="75">
        <v>80</v>
      </c>
      <c r="AE22" s="534">
        <f t="shared" si="8"/>
        <v>83</v>
      </c>
      <c r="AF22" s="535"/>
      <c r="AG22" s="75">
        <v>90</v>
      </c>
      <c r="AH22" s="75">
        <v>90</v>
      </c>
      <c r="AI22" s="75">
        <v>100</v>
      </c>
      <c r="AJ22" s="75">
        <v>80</v>
      </c>
      <c r="AK22" s="534">
        <f t="shared" si="9"/>
        <v>93</v>
      </c>
      <c r="AL22" s="535"/>
      <c r="AM22" s="160">
        <f t="shared" ca="1" si="10"/>
        <v>88</v>
      </c>
      <c r="AN22" s="75">
        <v>100</v>
      </c>
      <c r="AO22" s="75">
        <v>80</v>
      </c>
      <c r="AP22" s="75">
        <v>100</v>
      </c>
      <c r="AQ22" s="534">
        <f t="shared" ca="1" si="11"/>
        <v>88.2</v>
      </c>
      <c r="AR22" s="535"/>
      <c r="AS22" s="75">
        <v>100</v>
      </c>
      <c r="AT22" s="75">
        <v>90</v>
      </c>
      <c r="AU22" s="75">
        <v>85</v>
      </c>
      <c r="AV22" s="75">
        <v>70</v>
      </c>
      <c r="AW22" s="534">
        <f t="shared" si="12"/>
        <v>85</v>
      </c>
      <c r="AX22" s="535"/>
      <c r="AY22" s="75">
        <v>100</v>
      </c>
      <c r="AZ22" s="75">
        <v>90</v>
      </c>
      <c r="BA22" s="75">
        <v>100</v>
      </c>
      <c r="BB22" s="75">
        <v>75</v>
      </c>
      <c r="BC22" s="534">
        <f t="shared" si="13"/>
        <v>93.5</v>
      </c>
      <c r="BD22" s="535"/>
      <c r="BE22" s="412">
        <v>98</v>
      </c>
      <c r="BF22" s="75">
        <v>70</v>
      </c>
      <c r="BG22" s="75">
        <v>90</v>
      </c>
      <c r="BH22" s="160">
        <v>97</v>
      </c>
      <c r="BI22" s="534">
        <f t="shared" si="14"/>
        <v>89.600000000000009</v>
      </c>
      <c r="BJ22" s="535"/>
      <c r="BK22" s="180">
        <v>89</v>
      </c>
      <c r="BL22" s="75">
        <v>100</v>
      </c>
      <c r="BM22" s="75">
        <v>100</v>
      </c>
      <c r="BN22" s="75">
        <v>100</v>
      </c>
      <c r="BO22" s="534">
        <f t="shared" si="15"/>
        <v>98.35</v>
      </c>
      <c r="BP22" s="535"/>
      <c r="BQ22" s="182">
        <f t="shared" ca="1" si="0"/>
        <v>52.780909090909098</v>
      </c>
      <c r="BR22" s="183">
        <v>58</v>
      </c>
      <c r="BS22" s="183">
        <v>80</v>
      </c>
      <c r="BT22" s="184">
        <f t="shared" si="1"/>
        <v>27.6</v>
      </c>
      <c r="BU22" s="185">
        <f t="shared" ca="1" si="2"/>
        <v>80.3809090909091</v>
      </c>
      <c r="BV22" s="176" t="str">
        <f t="shared" ca="1" si="3"/>
        <v>A</v>
      </c>
    </row>
    <row r="23" spans="1:74">
      <c r="A23" s="551">
        <v>4</v>
      </c>
      <c r="B23" s="552" t="s">
        <v>89</v>
      </c>
      <c r="C23" s="413">
        <v>2100018492</v>
      </c>
      <c r="D23" s="413" t="s">
        <v>491</v>
      </c>
      <c r="E23" s="75" t="s">
        <v>495</v>
      </c>
      <c r="F23" s="180">
        <v>58</v>
      </c>
      <c r="G23" s="75">
        <v>100</v>
      </c>
      <c r="H23" s="172">
        <f t="shared" si="4"/>
        <v>79</v>
      </c>
      <c r="I23" s="75">
        <v>100</v>
      </c>
      <c r="J23" s="75">
        <v>100</v>
      </c>
      <c r="K23" s="75">
        <v>100</v>
      </c>
      <c r="L23" s="75">
        <v>100</v>
      </c>
      <c r="M23" s="534">
        <f t="shared" si="5"/>
        <v>100</v>
      </c>
      <c r="N23" s="535"/>
      <c r="O23" s="75">
        <v>100</v>
      </c>
      <c r="P23" s="75">
        <v>90</v>
      </c>
      <c r="Q23" s="75">
        <v>95</v>
      </c>
      <c r="R23" s="75">
        <v>100</v>
      </c>
      <c r="S23" s="534">
        <f t="shared" si="6"/>
        <v>96</v>
      </c>
      <c r="T23" s="535"/>
      <c r="U23" s="414">
        <v>86</v>
      </c>
      <c r="V23" s="414">
        <v>90</v>
      </c>
      <c r="W23" s="414">
        <v>100</v>
      </c>
      <c r="X23" s="414">
        <v>90</v>
      </c>
      <c r="Y23" s="534">
        <f t="shared" si="7"/>
        <v>94.4</v>
      </c>
      <c r="Z23" s="535"/>
      <c r="AA23" s="75">
        <v>100</v>
      </c>
      <c r="AB23" s="75">
        <v>80</v>
      </c>
      <c r="AC23" s="75">
        <v>100</v>
      </c>
      <c r="AD23" s="75">
        <v>100</v>
      </c>
      <c r="AE23" s="534">
        <f t="shared" si="8"/>
        <v>97</v>
      </c>
      <c r="AF23" s="535"/>
      <c r="AG23" s="75">
        <v>90</v>
      </c>
      <c r="AH23" s="75">
        <v>100</v>
      </c>
      <c r="AI23" s="75">
        <v>100</v>
      </c>
      <c r="AJ23" s="75">
        <v>100</v>
      </c>
      <c r="AK23" s="534">
        <f t="shared" si="9"/>
        <v>98.5</v>
      </c>
      <c r="AL23" s="535"/>
      <c r="AM23" s="160">
        <f t="shared" ca="1" si="10"/>
        <v>95</v>
      </c>
      <c r="AN23" s="75">
        <v>100</v>
      </c>
      <c r="AO23" s="75">
        <v>80</v>
      </c>
      <c r="AP23" s="75">
        <v>100</v>
      </c>
      <c r="AQ23" s="534">
        <f t="shared" ca="1" si="11"/>
        <v>89.25</v>
      </c>
      <c r="AR23" s="535"/>
      <c r="AS23" s="75">
        <v>100</v>
      </c>
      <c r="AT23" s="75">
        <v>90</v>
      </c>
      <c r="AU23" s="75">
        <v>90</v>
      </c>
      <c r="AV23" s="75">
        <v>70</v>
      </c>
      <c r="AW23" s="534">
        <f t="shared" si="12"/>
        <v>87.5</v>
      </c>
      <c r="AX23" s="535"/>
      <c r="AY23" s="414">
        <v>100</v>
      </c>
      <c r="AZ23" s="414">
        <v>90</v>
      </c>
      <c r="BA23" s="414">
        <v>100</v>
      </c>
      <c r="BB23" s="414">
        <v>75</v>
      </c>
      <c r="BC23" s="534">
        <f t="shared" si="13"/>
        <v>93.5</v>
      </c>
      <c r="BD23" s="535"/>
      <c r="BE23" s="415">
        <v>99</v>
      </c>
      <c r="BF23" s="75">
        <v>100</v>
      </c>
      <c r="BG23" s="75">
        <v>100</v>
      </c>
      <c r="BH23" s="75">
        <v>99</v>
      </c>
      <c r="BI23" s="534">
        <f t="shared" si="14"/>
        <v>99.649999999999991</v>
      </c>
      <c r="BJ23" s="535"/>
      <c r="BK23" s="180">
        <v>90</v>
      </c>
      <c r="BL23" s="75">
        <v>95</v>
      </c>
      <c r="BM23" s="75">
        <v>95</v>
      </c>
      <c r="BN23" s="75">
        <v>100</v>
      </c>
      <c r="BO23" s="534">
        <f t="shared" si="15"/>
        <v>95.25</v>
      </c>
      <c r="BP23" s="535"/>
      <c r="BQ23" s="182">
        <f t="shared" ca="1" si="0"/>
        <v>56.18454545454545</v>
      </c>
      <c r="BR23" s="183">
        <v>94</v>
      </c>
      <c r="BS23" s="183">
        <v>90</v>
      </c>
      <c r="BT23" s="184">
        <f t="shared" si="1"/>
        <v>36.799999999999997</v>
      </c>
      <c r="BU23" s="185">
        <f t="shared" ca="1" si="2"/>
        <v>92.98454545454544</v>
      </c>
      <c r="BV23" s="176" t="str">
        <f t="shared" ca="1" si="3"/>
        <v>A</v>
      </c>
    </row>
    <row r="24" spans="1:74">
      <c r="A24" s="490"/>
      <c r="B24" s="490"/>
      <c r="C24" s="98">
        <v>2100018228</v>
      </c>
      <c r="D24" s="99" t="s">
        <v>503</v>
      </c>
      <c r="E24" s="75" t="s">
        <v>495</v>
      </c>
      <c r="F24" s="192">
        <v>44</v>
      </c>
      <c r="G24" s="181">
        <v>90</v>
      </c>
      <c r="H24" s="172">
        <f t="shared" si="4"/>
        <v>67</v>
      </c>
      <c r="I24" s="75">
        <v>100</v>
      </c>
      <c r="J24" s="75">
        <v>100</v>
      </c>
      <c r="K24" s="75">
        <v>100</v>
      </c>
      <c r="L24" s="75">
        <v>100</v>
      </c>
      <c r="M24" s="534">
        <f t="shared" si="5"/>
        <v>100</v>
      </c>
      <c r="N24" s="535"/>
      <c r="O24" s="75">
        <v>100</v>
      </c>
      <c r="P24" s="75">
        <v>100</v>
      </c>
      <c r="Q24" s="75">
        <v>95</v>
      </c>
      <c r="R24" s="75">
        <v>100</v>
      </c>
      <c r="S24" s="534">
        <f t="shared" si="6"/>
        <v>97.5</v>
      </c>
      <c r="T24" s="535"/>
      <c r="U24" s="75">
        <v>100</v>
      </c>
      <c r="V24" s="75">
        <v>90</v>
      </c>
      <c r="W24" s="75">
        <v>100</v>
      </c>
      <c r="X24" s="75">
        <v>100</v>
      </c>
      <c r="Y24" s="534">
        <f t="shared" si="7"/>
        <v>98.5</v>
      </c>
      <c r="Z24" s="535"/>
      <c r="AA24" s="75">
        <v>100</v>
      </c>
      <c r="AB24" s="75">
        <v>85</v>
      </c>
      <c r="AC24" s="75">
        <v>100</v>
      </c>
      <c r="AD24" s="75">
        <v>100</v>
      </c>
      <c r="AE24" s="534">
        <f t="shared" si="8"/>
        <v>97.75</v>
      </c>
      <c r="AF24" s="535"/>
      <c r="AG24" s="212"/>
      <c r="AH24" s="212"/>
      <c r="AI24" s="212"/>
      <c r="AJ24" s="212"/>
      <c r="AK24" s="534">
        <f t="shared" si="9"/>
        <v>0</v>
      </c>
      <c r="AL24" s="535"/>
      <c r="AM24" s="160">
        <f t="shared" ca="1" si="10"/>
        <v>89</v>
      </c>
      <c r="AN24" s="75">
        <v>100</v>
      </c>
      <c r="AO24" s="75">
        <v>80</v>
      </c>
      <c r="AP24" s="75">
        <v>100</v>
      </c>
      <c r="AQ24" s="534">
        <f t="shared" ca="1" si="11"/>
        <v>88.35</v>
      </c>
      <c r="AR24" s="535"/>
      <c r="AS24" s="75">
        <v>100</v>
      </c>
      <c r="AT24" s="75">
        <v>100</v>
      </c>
      <c r="AU24" s="75">
        <v>90</v>
      </c>
      <c r="AV24" s="75">
        <v>70</v>
      </c>
      <c r="AW24" s="534">
        <f t="shared" si="12"/>
        <v>89</v>
      </c>
      <c r="AX24" s="535"/>
      <c r="AY24" s="75">
        <v>100</v>
      </c>
      <c r="AZ24" s="75">
        <v>90</v>
      </c>
      <c r="BA24" s="75">
        <v>100</v>
      </c>
      <c r="BB24" s="75">
        <v>75</v>
      </c>
      <c r="BC24" s="534">
        <f t="shared" si="13"/>
        <v>93.5</v>
      </c>
      <c r="BD24" s="535"/>
      <c r="BE24" s="412">
        <v>99</v>
      </c>
      <c r="BF24" s="75">
        <v>70</v>
      </c>
      <c r="BG24" s="75">
        <v>100</v>
      </c>
      <c r="BH24" s="160">
        <v>96</v>
      </c>
      <c r="BI24" s="534">
        <f t="shared" si="14"/>
        <v>94.55</v>
      </c>
      <c r="BJ24" s="535"/>
      <c r="BK24" s="180">
        <v>90</v>
      </c>
      <c r="BL24" s="75">
        <v>95</v>
      </c>
      <c r="BM24" s="75">
        <v>95</v>
      </c>
      <c r="BN24" s="75">
        <v>100</v>
      </c>
      <c r="BO24" s="534">
        <f t="shared" si="15"/>
        <v>95.25</v>
      </c>
      <c r="BP24" s="535"/>
      <c r="BQ24" s="182">
        <f t="shared" ca="1" si="0"/>
        <v>50.258181818181818</v>
      </c>
      <c r="BR24" s="183">
        <v>84</v>
      </c>
      <c r="BS24" s="183">
        <v>90</v>
      </c>
      <c r="BT24" s="184">
        <f t="shared" si="1"/>
        <v>34.799999999999997</v>
      </c>
      <c r="BU24" s="185">
        <f t="shared" ca="1" si="2"/>
        <v>85.058181818181822</v>
      </c>
      <c r="BV24" s="176" t="str">
        <f t="shared" ca="1" si="3"/>
        <v>A</v>
      </c>
    </row>
    <row r="25" spans="1:74">
      <c r="A25" s="490"/>
      <c r="B25" s="490"/>
      <c r="C25" s="98">
        <v>2100018233</v>
      </c>
      <c r="D25" s="99" t="s">
        <v>504</v>
      </c>
      <c r="E25" s="75" t="s">
        <v>495</v>
      </c>
      <c r="F25" s="416">
        <v>30</v>
      </c>
      <c r="G25" s="417">
        <v>90</v>
      </c>
      <c r="H25" s="392">
        <f t="shared" si="4"/>
        <v>60</v>
      </c>
      <c r="I25" s="393">
        <v>100</v>
      </c>
      <c r="J25" s="393">
        <v>100</v>
      </c>
      <c r="K25" s="393">
        <v>100</v>
      </c>
      <c r="L25" s="393">
        <v>100</v>
      </c>
      <c r="M25" s="581">
        <f t="shared" si="5"/>
        <v>100</v>
      </c>
      <c r="N25" s="558"/>
      <c r="O25" s="393">
        <v>100</v>
      </c>
      <c r="P25" s="393">
        <v>90</v>
      </c>
      <c r="Q25" s="393">
        <v>95</v>
      </c>
      <c r="R25" s="393">
        <v>100</v>
      </c>
      <c r="S25" s="581">
        <f t="shared" si="6"/>
        <v>96</v>
      </c>
      <c r="T25" s="558"/>
      <c r="U25" s="393">
        <v>100</v>
      </c>
      <c r="V25" s="393">
        <v>90</v>
      </c>
      <c r="W25" s="393">
        <v>100</v>
      </c>
      <c r="X25" s="393">
        <v>80</v>
      </c>
      <c r="Y25" s="581">
        <f t="shared" si="7"/>
        <v>94.5</v>
      </c>
      <c r="Z25" s="558"/>
      <c r="AA25" s="393">
        <v>100</v>
      </c>
      <c r="AB25" s="393">
        <v>80</v>
      </c>
      <c r="AC25" s="393">
        <v>100</v>
      </c>
      <c r="AD25" s="393">
        <v>100</v>
      </c>
      <c r="AE25" s="581">
        <f t="shared" si="8"/>
        <v>97</v>
      </c>
      <c r="AF25" s="558"/>
      <c r="AG25" s="391"/>
      <c r="AH25" s="391"/>
      <c r="AI25" s="391"/>
      <c r="AJ25" s="391"/>
      <c r="AK25" s="581">
        <f t="shared" si="9"/>
        <v>0</v>
      </c>
      <c r="AL25" s="558"/>
      <c r="AM25" s="393">
        <v>90</v>
      </c>
      <c r="AN25" s="393">
        <v>100</v>
      </c>
      <c r="AO25" s="393">
        <v>80</v>
      </c>
      <c r="AP25" s="393">
        <v>100</v>
      </c>
      <c r="AQ25" s="581">
        <f t="shared" si="11"/>
        <v>88.5</v>
      </c>
      <c r="AR25" s="558"/>
      <c r="AS25" s="393">
        <v>100</v>
      </c>
      <c r="AT25" s="393">
        <v>90</v>
      </c>
      <c r="AU25" s="393">
        <v>90</v>
      </c>
      <c r="AV25" s="393">
        <v>70</v>
      </c>
      <c r="AW25" s="581">
        <f t="shared" si="12"/>
        <v>87.5</v>
      </c>
      <c r="AX25" s="558"/>
      <c r="AY25" s="393">
        <v>100</v>
      </c>
      <c r="AZ25" s="393">
        <v>90</v>
      </c>
      <c r="BA25" s="393">
        <v>100</v>
      </c>
      <c r="BB25" s="393">
        <v>75</v>
      </c>
      <c r="BC25" s="581">
        <f t="shared" si="13"/>
        <v>93.5</v>
      </c>
      <c r="BD25" s="558"/>
      <c r="BE25" s="393">
        <v>95</v>
      </c>
      <c r="BF25" s="393">
        <v>70</v>
      </c>
      <c r="BG25" s="393">
        <v>100</v>
      </c>
      <c r="BH25" s="418">
        <v>87</v>
      </c>
      <c r="BI25" s="581">
        <f t="shared" si="14"/>
        <v>92.15</v>
      </c>
      <c r="BJ25" s="558"/>
      <c r="BK25" s="394">
        <v>90</v>
      </c>
      <c r="BL25" s="393">
        <v>95</v>
      </c>
      <c r="BM25" s="393">
        <v>95</v>
      </c>
      <c r="BN25" s="393">
        <v>100</v>
      </c>
      <c r="BO25" s="581">
        <f t="shared" si="15"/>
        <v>95.25</v>
      </c>
      <c r="BP25" s="558"/>
      <c r="BQ25" s="293">
        <f t="shared" si="0"/>
        <v>49.330909090909088</v>
      </c>
      <c r="BR25" s="287">
        <v>78</v>
      </c>
      <c r="BS25" s="287">
        <v>90</v>
      </c>
      <c r="BT25" s="289">
        <f t="shared" si="1"/>
        <v>33.6</v>
      </c>
      <c r="BU25" s="395">
        <f t="shared" si="2"/>
        <v>82.930909090909097</v>
      </c>
      <c r="BV25" s="396" t="str">
        <f t="shared" si="3"/>
        <v>A</v>
      </c>
    </row>
  </sheetData>
  <mergeCells count="221">
    <mergeCell ref="AK15:AL15"/>
    <mergeCell ref="AK17:AL17"/>
    <mergeCell ref="AK18:AL18"/>
    <mergeCell ref="BC16:BD16"/>
    <mergeCell ref="BC17:BD17"/>
    <mergeCell ref="BC18:BD18"/>
    <mergeCell ref="Y18:Z18"/>
    <mergeCell ref="AE18:AF18"/>
    <mergeCell ref="AQ18:AR18"/>
    <mergeCell ref="AW18:AX18"/>
    <mergeCell ref="AW15:AX15"/>
    <mergeCell ref="BC15:BD15"/>
    <mergeCell ref="BI15:BJ15"/>
    <mergeCell ref="BO15:BP15"/>
    <mergeCell ref="BI16:BJ16"/>
    <mergeCell ref="BO16:BP16"/>
    <mergeCell ref="BI17:BJ17"/>
    <mergeCell ref="BO17:BP17"/>
    <mergeCell ref="BI18:BJ18"/>
    <mergeCell ref="BO18:BP18"/>
    <mergeCell ref="AQ13:AR13"/>
    <mergeCell ref="AQ14:AR14"/>
    <mergeCell ref="AW14:AX14"/>
    <mergeCell ref="BC14:BD14"/>
    <mergeCell ref="BI14:BJ14"/>
    <mergeCell ref="BO14:BP14"/>
    <mergeCell ref="M12:N12"/>
    <mergeCell ref="Y12:Z12"/>
    <mergeCell ref="AK12:AL12"/>
    <mergeCell ref="AW12:AX12"/>
    <mergeCell ref="M13:N13"/>
    <mergeCell ref="Y13:Z13"/>
    <mergeCell ref="AK13:AL13"/>
    <mergeCell ref="AW13:AX13"/>
    <mergeCell ref="BO12:BP12"/>
    <mergeCell ref="BO13:BP13"/>
    <mergeCell ref="BM9:BN9"/>
    <mergeCell ref="BO9:BP9"/>
    <mergeCell ref="BQ9:BQ13"/>
    <mergeCell ref="BR9:BT13"/>
    <mergeCell ref="BU9:BU12"/>
    <mergeCell ref="BV9:BV12"/>
    <mergeCell ref="BN10:BP10"/>
    <mergeCell ref="AQ9:AR9"/>
    <mergeCell ref="AS9:AT9"/>
    <mergeCell ref="AU9:AV9"/>
    <mergeCell ref="AW9:AX9"/>
    <mergeCell ref="BB10:BD10"/>
    <mergeCell ref="BE10:BG10"/>
    <mergeCell ref="BH10:BJ10"/>
    <mergeCell ref="BK10:BM10"/>
    <mergeCell ref="AY9:AZ9"/>
    <mergeCell ref="BA9:BB9"/>
    <mergeCell ref="BC9:BD9"/>
    <mergeCell ref="BE9:BF9"/>
    <mergeCell ref="BG9:BH9"/>
    <mergeCell ref="BI9:BJ9"/>
    <mergeCell ref="BK9:BL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2:C2"/>
    <mergeCell ref="F2:G2"/>
    <mergeCell ref="A3:C3"/>
    <mergeCell ref="A4:C4"/>
    <mergeCell ref="A5:C5"/>
    <mergeCell ref="A6:C6"/>
    <mergeCell ref="F9:H10"/>
    <mergeCell ref="F11:H11"/>
    <mergeCell ref="W9:X9"/>
    <mergeCell ref="BE11:BJ11"/>
    <mergeCell ref="BK11:BP11"/>
    <mergeCell ref="I11:N11"/>
    <mergeCell ref="O11:T11"/>
    <mergeCell ref="U11:Z11"/>
    <mergeCell ref="AA11:AF11"/>
    <mergeCell ref="AG11:AL11"/>
    <mergeCell ref="AM11:AR11"/>
    <mergeCell ref="AS11:AX11"/>
    <mergeCell ref="I9:J9"/>
    <mergeCell ref="K9:L9"/>
    <mergeCell ref="M9:N9"/>
    <mergeCell ref="O9:P9"/>
    <mergeCell ref="Q9:R9"/>
    <mergeCell ref="S9:T9"/>
    <mergeCell ref="U9:V9"/>
    <mergeCell ref="I10:N10"/>
    <mergeCell ref="O10:Q10"/>
    <mergeCell ref="R10:T10"/>
    <mergeCell ref="U10:W10"/>
    <mergeCell ref="S25:T25"/>
    <mergeCell ref="Y25:Z25"/>
    <mergeCell ref="AE25:AF25"/>
    <mergeCell ref="AK25:AL25"/>
    <mergeCell ref="AQ25:AR25"/>
    <mergeCell ref="AW25:AX25"/>
    <mergeCell ref="AW10:AX10"/>
    <mergeCell ref="AY10:BA10"/>
    <mergeCell ref="AG10:AI10"/>
    <mergeCell ref="AJ10:AL10"/>
    <mergeCell ref="AM10:AN10"/>
    <mergeCell ref="AO10:AP10"/>
    <mergeCell ref="AQ10:AR10"/>
    <mergeCell ref="AS10:AT10"/>
    <mergeCell ref="AU10:AV10"/>
    <mergeCell ref="X10:Z10"/>
    <mergeCell ref="AA10:AC10"/>
    <mergeCell ref="AD10:AF10"/>
    <mergeCell ref="AY11:BD11"/>
    <mergeCell ref="BC12:BD12"/>
    <mergeCell ref="BC13:BD13"/>
    <mergeCell ref="AE12:AF12"/>
    <mergeCell ref="AE13:AF13"/>
    <mergeCell ref="AE14:AF14"/>
    <mergeCell ref="AQ21:AR21"/>
    <mergeCell ref="AQ22:AR22"/>
    <mergeCell ref="AW22:AX22"/>
    <mergeCell ref="BC22:BD22"/>
    <mergeCell ref="BI22:BJ22"/>
    <mergeCell ref="BO22:BP22"/>
    <mergeCell ref="BI23:BJ23"/>
    <mergeCell ref="BI24:BJ24"/>
    <mergeCell ref="BI25:BJ25"/>
    <mergeCell ref="AQ23:AR23"/>
    <mergeCell ref="AW23:AX23"/>
    <mergeCell ref="BC23:BD23"/>
    <mergeCell ref="BO23:BP23"/>
    <mergeCell ref="AQ24:AR24"/>
    <mergeCell ref="AW24:AX24"/>
    <mergeCell ref="BC24:BD24"/>
    <mergeCell ref="BO24:BP24"/>
    <mergeCell ref="BC25:BD25"/>
    <mergeCell ref="BO25:BP25"/>
    <mergeCell ref="A19:A20"/>
    <mergeCell ref="B19:B20"/>
    <mergeCell ref="A21:A22"/>
    <mergeCell ref="B21:B22"/>
    <mergeCell ref="A23:A25"/>
    <mergeCell ref="B23:B25"/>
    <mergeCell ref="M15:N15"/>
    <mergeCell ref="A16:A18"/>
    <mergeCell ref="B16:B18"/>
    <mergeCell ref="M16:N16"/>
    <mergeCell ref="M17:N17"/>
    <mergeCell ref="M18:N18"/>
    <mergeCell ref="M19:N19"/>
    <mergeCell ref="M25:N25"/>
    <mergeCell ref="M20:N20"/>
    <mergeCell ref="M21:N21"/>
    <mergeCell ref="M22:N22"/>
    <mergeCell ref="S24:T24"/>
    <mergeCell ref="AE23:AF23"/>
    <mergeCell ref="AE24:AF24"/>
    <mergeCell ref="S21:T21"/>
    <mergeCell ref="S22:T22"/>
    <mergeCell ref="M23:N23"/>
    <mergeCell ref="Y23:Z23"/>
    <mergeCell ref="AK23:AL23"/>
    <mergeCell ref="M24:N24"/>
    <mergeCell ref="Y24:Z24"/>
    <mergeCell ref="AK24:AL24"/>
    <mergeCell ref="AE21:AF21"/>
    <mergeCell ref="AE22:AF22"/>
    <mergeCell ref="Y21:Z21"/>
    <mergeCell ref="AK21:AL21"/>
    <mergeCell ref="Y22:Z22"/>
    <mergeCell ref="AK22:AL22"/>
    <mergeCell ref="BO19:BP19"/>
    <mergeCell ref="S17:T17"/>
    <mergeCell ref="Y17:Z17"/>
    <mergeCell ref="Y19:Z19"/>
    <mergeCell ref="AE19:AF19"/>
    <mergeCell ref="AK19:AL19"/>
    <mergeCell ref="AQ19:AR19"/>
    <mergeCell ref="AW19:AX19"/>
    <mergeCell ref="S23:T23"/>
    <mergeCell ref="AW20:AX20"/>
    <mergeCell ref="BC20:BD20"/>
    <mergeCell ref="BI20:BJ20"/>
    <mergeCell ref="BO20:BP20"/>
    <mergeCell ref="S18:T18"/>
    <mergeCell ref="S19:T19"/>
    <mergeCell ref="S20:T20"/>
    <mergeCell ref="Y20:Z20"/>
    <mergeCell ref="AE20:AF20"/>
    <mergeCell ref="AK20:AL20"/>
    <mergeCell ref="AQ20:AR20"/>
    <mergeCell ref="AW21:AX21"/>
    <mergeCell ref="BC21:BD21"/>
    <mergeCell ref="BI21:BJ21"/>
    <mergeCell ref="BO21:BP21"/>
    <mergeCell ref="S12:T12"/>
    <mergeCell ref="S13:T13"/>
    <mergeCell ref="M14:N14"/>
    <mergeCell ref="S14:T14"/>
    <mergeCell ref="Y14:Z14"/>
    <mergeCell ref="S15:T15"/>
    <mergeCell ref="S16:T16"/>
    <mergeCell ref="BC19:BD19"/>
    <mergeCell ref="BI19:BJ19"/>
    <mergeCell ref="BI12:BJ12"/>
    <mergeCell ref="BI13:BJ13"/>
    <mergeCell ref="AK14:AL14"/>
    <mergeCell ref="AE15:AF15"/>
    <mergeCell ref="AQ15:AR15"/>
    <mergeCell ref="AE17:AF17"/>
    <mergeCell ref="AQ17:AR17"/>
    <mergeCell ref="Y15:Z15"/>
    <mergeCell ref="Y16:Z16"/>
    <mergeCell ref="AE16:AF16"/>
    <mergeCell ref="AK16:AL16"/>
    <mergeCell ref="AQ16:AR16"/>
    <mergeCell ref="AW16:AX16"/>
    <mergeCell ref="AW17:AX17"/>
    <mergeCell ref="AQ12:AR12"/>
  </mergeCells>
  <dataValidations count="1">
    <dataValidation type="decimal" operator="lessThanOrEqual" allowBlank="1" showDropDown="1" showInputMessage="1" showErrorMessage="1" prompt="Nilai Maksimal 100" sqref="BQ16:BT25" xr:uid="{00000000-0002-0000-0900-000000000000}">
      <formula1>100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BV57"/>
  <sheetViews>
    <sheetView workbookViewId="0">
      <pane xSplit="4" topLeftCell="E1" activePane="topRight" state="frozen"/>
      <selection pane="topRight" activeCell="F2" sqref="F2"/>
    </sheetView>
  </sheetViews>
  <sheetFormatPr defaultColWidth="14.42578125" defaultRowHeight="15" customHeight="1"/>
  <cols>
    <col min="4" max="4" width="33.85546875" customWidth="1"/>
    <col min="6" max="6" width="21.28515625" customWidth="1"/>
    <col min="7" max="7" width="11.42578125" customWidth="1"/>
    <col min="69" max="69" width="17.140625" customWidth="1"/>
  </cols>
  <sheetData>
    <row r="1" spans="1:74">
      <c r="E1" s="148"/>
      <c r="F1" s="148"/>
    </row>
    <row r="2" spans="1:74">
      <c r="A2" s="502" t="s">
        <v>72</v>
      </c>
      <c r="B2" s="490"/>
      <c r="C2" s="490"/>
      <c r="D2" s="30" t="s">
        <v>73</v>
      </c>
      <c r="E2" s="582" t="s">
        <v>16</v>
      </c>
      <c r="F2" s="482"/>
    </row>
    <row r="3" spans="1:74">
      <c r="A3" s="502" t="s">
        <v>74</v>
      </c>
      <c r="B3" s="490"/>
      <c r="C3" s="490"/>
      <c r="D3" s="30" t="s">
        <v>505</v>
      </c>
      <c r="E3" s="140" t="s">
        <v>76</v>
      </c>
      <c r="F3" s="141" t="s">
        <v>77</v>
      </c>
    </row>
    <row r="4" spans="1:74">
      <c r="A4" s="502" t="s">
        <v>80</v>
      </c>
      <c r="B4" s="490"/>
      <c r="C4" s="490"/>
      <c r="D4" s="30" t="s">
        <v>81</v>
      </c>
      <c r="E4" s="419">
        <v>2100018484</v>
      </c>
      <c r="F4" s="420" t="s">
        <v>506</v>
      </c>
    </row>
    <row r="5" spans="1:74">
      <c r="A5" s="502" t="s">
        <v>84</v>
      </c>
      <c r="B5" s="490"/>
      <c r="C5" s="490"/>
      <c r="D5" s="30" t="s">
        <v>17</v>
      </c>
      <c r="E5" s="421">
        <v>2100018118</v>
      </c>
      <c r="F5" s="422" t="s">
        <v>29</v>
      </c>
      <c r="Y5" s="37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</row>
    <row r="6" spans="1:74">
      <c r="A6" s="504" t="s">
        <v>87</v>
      </c>
      <c r="B6" s="490"/>
      <c r="C6" s="490"/>
      <c r="D6" s="30">
        <v>13</v>
      </c>
      <c r="E6" s="423">
        <v>2000018415</v>
      </c>
      <c r="F6" s="424" t="s">
        <v>258</v>
      </c>
    </row>
    <row r="7" spans="1:74">
      <c r="E7" s="425">
        <v>2000018436</v>
      </c>
      <c r="F7" s="426" t="s">
        <v>261</v>
      </c>
    </row>
    <row r="9" spans="1:74">
      <c r="A9" s="160"/>
      <c r="B9" s="160"/>
      <c r="C9" s="160"/>
      <c r="D9" s="161" t="s">
        <v>91</v>
      </c>
      <c r="E9" s="160"/>
      <c r="F9" s="523"/>
      <c r="G9" s="524"/>
      <c r="H9" s="525"/>
      <c r="I9" s="544" t="s">
        <v>92</v>
      </c>
      <c r="J9" s="524"/>
      <c r="K9" s="544" t="s">
        <v>93</v>
      </c>
      <c r="L9" s="524"/>
      <c r="M9" s="544" t="s">
        <v>94</v>
      </c>
      <c r="N9" s="525"/>
      <c r="O9" s="544" t="s">
        <v>92</v>
      </c>
      <c r="P9" s="524"/>
      <c r="Q9" s="544" t="s">
        <v>93</v>
      </c>
      <c r="R9" s="524"/>
      <c r="S9" s="544" t="s">
        <v>94</v>
      </c>
      <c r="T9" s="525"/>
      <c r="U9" s="544" t="s">
        <v>92</v>
      </c>
      <c r="V9" s="524"/>
      <c r="W9" s="544" t="s">
        <v>93</v>
      </c>
      <c r="X9" s="524"/>
      <c r="Y9" s="544" t="s">
        <v>94</v>
      </c>
      <c r="Z9" s="525"/>
      <c r="AA9" s="544" t="s">
        <v>92</v>
      </c>
      <c r="AB9" s="524"/>
      <c r="AC9" s="544" t="s">
        <v>93</v>
      </c>
      <c r="AD9" s="524"/>
      <c r="AE9" s="544" t="s">
        <v>94</v>
      </c>
      <c r="AF9" s="525"/>
      <c r="AG9" s="544" t="s">
        <v>92</v>
      </c>
      <c r="AH9" s="524"/>
      <c r="AI9" s="544" t="s">
        <v>93</v>
      </c>
      <c r="AJ9" s="524"/>
      <c r="AK9" s="544" t="s">
        <v>94</v>
      </c>
      <c r="AL9" s="525"/>
      <c r="AM9" s="544" t="s">
        <v>92</v>
      </c>
      <c r="AN9" s="524"/>
      <c r="AO9" s="544" t="s">
        <v>93</v>
      </c>
      <c r="AP9" s="524"/>
      <c r="AQ9" s="544" t="s">
        <v>94</v>
      </c>
      <c r="AR9" s="525"/>
      <c r="AS9" s="544" t="s">
        <v>92</v>
      </c>
      <c r="AT9" s="524"/>
      <c r="AU9" s="544" t="s">
        <v>93</v>
      </c>
      <c r="AV9" s="524"/>
      <c r="AW9" s="544" t="s">
        <v>94</v>
      </c>
      <c r="AX9" s="525"/>
      <c r="AY9" s="544" t="s">
        <v>92</v>
      </c>
      <c r="AZ9" s="524"/>
      <c r="BA9" s="544" t="s">
        <v>93</v>
      </c>
      <c r="BB9" s="524"/>
      <c r="BC9" s="544" t="s">
        <v>94</v>
      </c>
      <c r="BD9" s="525"/>
      <c r="BE9" s="544" t="s">
        <v>92</v>
      </c>
      <c r="BF9" s="524"/>
      <c r="BG9" s="544" t="s">
        <v>93</v>
      </c>
      <c r="BH9" s="524"/>
      <c r="BI9" s="544" t="s">
        <v>94</v>
      </c>
      <c r="BJ9" s="525"/>
      <c r="BK9" s="546" t="s">
        <v>92</v>
      </c>
      <c r="BL9" s="524"/>
      <c r="BM9" s="544" t="s">
        <v>93</v>
      </c>
      <c r="BN9" s="524"/>
      <c r="BO9" s="544" t="s">
        <v>94</v>
      </c>
      <c r="BP9" s="525"/>
      <c r="BQ9" s="547" t="s">
        <v>95</v>
      </c>
      <c r="BR9" s="548" t="s">
        <v>96</v>
      </c>
      <c r="BS9" s="524"/>
      <c r="BT9" s="524"/>
      <c r="BU9" s="549" t="s">
        <v>97</v>
      </c>
      <c r="BV9" s="550" t="s">
        <v>98</v>
      </c>
    </row>
    <row r="10" spans="1:74">
      <c r="A10" s="160"/>
      <c r="B10" s="160"/>
      <c r="C10" s="160"/>
      <c r="D10" s="161" t="s">
        <v>99</v>
      </c>
      <c r="E10" s="160"/>
      <c r="F10" s="542"/>
      <c r="G10" s="490"/>
      <c r="H10" s="535"/>
      <c r="I10" s="537" t="s">
        <v>100</v>
      </c>
      <c r="J10" s="490"/>
      <c r="K10" s="490"/>
      <c r="L10" s="490"/>
      <c r="M10" s="490"/>
      <c r="N10" s="535"/>
      <c r="O10" s="537" t="s">
        <v>100</v>
      </c>
      <c r="P10" s="490"/>
      <c r="Q10" s="490"/>
      <c r="R10" s="538" t="s">
        <v>101</v>
      </c>
      <c r="S10" s="490"/>
      <c r="T10" s="535"/>
      <c r="U10" s="537" t="s">
        <v>100</v>
      </c>
      <c r="V10" s="490"/>
      <c r="W10" s="490"/>
      <c r="X10" s="538" t="s">
        <v>101</v>
      </c>
      <c r="Y10" s="490"/>
      <c r="Z10" s="535"/>
      <c r="AA10" s="537" t="s">
        <v>100</v>
      </c>
      <c r="AB10" s="490"/>
      <c r="AC10" s="490"/>
      <c r="AD10" s="538" t="s">
        <v>101</v>
      </c>
      <c r="AE10" s="490"/>
      <c r="AF10" s="535"/>
      <c r="AG10" s="537" t="s">
        <v>100</v>
      </c>
      <c r="AH10" s="490"/>
      <c r="AI10" s="490"/>
      <c r="AJ10" s="538" t="s">
        <v>101</v>
      </c>
      <c r="AK10" s="490"/>
      <c r="AL10" s="535"/>
      <c r="AM10" s="537" t="s">
        <v>100</v>
      </c>
      <c r="AN10" s="490"/>
      <c r="AO10" s="539" t="s">
        <v>102</v>
      </c>
      <c r="AP10" s="490"/>
      <c r="AQ10" s="540" t="s">
        <v>103</v>
      </c>
      <c r="AR10" s="535"/>
      <c r="AS10" s="537" t="s">
        <v>100</v>
      </c>
      <c r="AT10" s="490"/>
      <c r="AU10" s="539" t="s">
        <v>102</v>
      </c>
      <c r="AV10" s="490"/>
      <c r="AW10" s="536" t="s">
        <v>104</v>
      </c>
      <c r="AX10" s="535"/>
      <c r="AY10" s="537" t="s">
        <v>100</v>
      </c>
      <c r="AZ10" s="490"/>
      <c r="BA10" s="490"/>
      <c r="BB10" s="539" t="s">
        <v>102</v>
      </c>
      <c r="BC10" s="490"/>
      <c r="BD10" s="535"/>
      <c r="BE10" s="537" t="s">
        <v>100</v>
      </c>
      <c r="BF10" s="490"/>
      <c r="BG10" s="490"/>
      <c r="BH10" s="539" t="s">
        <v>102</v>
      </c>
      <c r="BI10" s="490"/>
      <c r="BJ10" s="535"/>
      <c r="BK10" s="545" t="s">
        <v>100</v>
      </c>
      <c r="BL10" s="490"/>
      <c r="BM10" s="490"/>
      <c r="BN10" s="539" t="s">
        <v>102</v>
      </c>
      <c r="BO10" s="490"/>
      <c r="BP10" s="535"/>
      <c r="BQ10" s="490"/>
      <c r="BR10" s="490"/>
      <c r="BS10" s="490"/>
      <c r="BT10" s="490"/>
      <c r="BU10" s="490"/>
      <c r="BV10" s="535"/>
    </row>
    <row r="11" spans="1:74">
      <c r="A11" s="160"/>
      <c r="B11" s="160"/>
      <c r="C11" s="160"/>
      <c r="D11" s="162" t="s">
        <v>105</v>
      </c>
      <c r="E11" s="160"/>
      <c r="F11" s="543">
        <v>0</v>
      </c>
      <c r="G11" s="490"/>
      <c r="H11" s="535"/>
      <c r="I11" s="534">
        <v>1</v>
      </c>
      <c r="J11" s="490"/>
      <c r="K11" s="490"/>
      <c r="L11" s="490"/>
      <c r="M11" s="490"/>
      <c r="N11" s="535"/>
      <c r="O11" s="534">
        <v>2</v>
      </c>
      <c r="P11" s="490"/>
      <c r="Q11" s="490"/>
      <c r="R11" s="490"/>
      <c r="S11" s="490"/>
      <c r="T11" s="535"/>
      <c r="U11" s="534">
        <v>3</v>
      </c>
      <c r="V11" s="490"/>
      <c r="W11" s="490"/>
      <c r="X11" s="490"/>
      <c r="Y11" s="490"/>
      <c r="Z11" s="535"/>
      <c r="AA11" s="534">
        <v>4</v>
      </c>
      <c r="AB11" s="490"/>
      <c r="AC11" s="490"/>
      <c r="AD11" s="490"/>
      <c r="AE11" s="490"/>
      <c r="AF11" s="535"/>
      <c r="AG11" s="534">
        <v>5</v>
      </c>
      <c r="AH11" s="490"/>
      <c r="AI11" s="490"/>
      <c r="AJ11" s="490"/>
      <c r="AK11" s="490"/>
      <c r="AL11" s="535"/>
      <c r="AM11" s="534">
        <v>6</v>
      </c>
      <c r="AN11" s="490"/>
      <c r="AO11" s="490"/>
      <c r="AP11" s="490"/>
      <c r="AQ11" s="490"/>
      <c r="AR11" s="535"/>
      <c r="AS11" s="534">
        <v>7</v>
      </c>
      <c r="AT11" s="490"/>
      <c r="AU11" s="490"/>
      <c r="AV11" s="490"/>
      <c r="AW11" s="490"/>
      <c r="AX11" s="535"/>
      <c r="AY11" s="534">
        <v>8</v>
      </c>
      <c r="AZ11" s="490"/>
      <c r="BA11" s="490"/>
      <c r="BB11" s="490"/>
      <c r="BC11" s="490"/>
      <c r="BD11" s="535"/>
      <c r="BE11" s="534">
        <v>9</v>
      </c>
      <c r="BF11" s="490"/>
      <c r="BG11" s="490"/>
      <c r="BH11" s="490"/>
      <c r="BI11" s="490"/>
      <c r="BJ11" s="535"/>
      <c r="BK11" s="541">
        <v>10</v>
      </c>
      <c r="BL11" s="490"/>
      <c r="BM11" s="490"/>
      <c r="BN11" s="490"/>
      <c r="BO11" s="490"/>
      <c r="BP11" s="535"/>
      <c r="BQ11" s="490"/>
      <c r="BR11" s="490"/>
      <c r="BS11" s="490"/>
      <c r="BT11" s="490"/>
      <c r="BU11" s="490"/>
      <c r="BV11" s="535"/>
    </row>
    <row r="12" spans="1:74">
      <c r="A12" s="160"/>
      <c r="B12" s="160"/>
      <c r="C12" s="160"/>
      <c r="D12" s="164" t="s">
        <v>106</v>
      </c>
      <c r="E12" s="160"/>
      <c r="F12" s="165" t="s">
        <v>107</v>
      </c>
      <c r="G12" s="49" t="s">
        <v>108</v>
      </c>
      <c r="H12" s="166" t="s">
        <v>109</v>
      </c>
      <c r="I12" s="167" t="s">
        <v>110</v>
      </c>
      <c r="J12" s="167" t="s">
        <v>111</v>
      </c>
      <c r="K12" s="167" t="s">
        <v>108</v>
      </c>
      <c r="L12" s="167" t="s">
        <v>112</v>
      </c>
      <c r="M12" s="534" t="s">
        <v>109</v>
      </c>
      <c r="N12" s="535"/>
      <c r="O12" s="167" t="s">
        <v>110</v>
      </c>
      <c r="P12" s="167" t="s">
        <v>111</v>
      </c>
      <c r="Q12" s="167" t="s">
        <v>108</v>
      </c>
      <c r="R12" s="167" t="s">
        <v>112</v>
      </c>
      <c r="S12" s="534" t="s">
        <v>109</v>
      </c>
      <c r="T12" s="535"/>
      <c r="U12" s="167" t="s">
        <v>110</v>
      </c>
      <c r="V12" s="167" t="s">
        <v>111</v>
      </c>
      <c r="W12" s="167" t="s">
        <v>108</v>
      </c>
      <c r="X12" s="167" t="s">
        <v>112</v>
      </c>
      <c r="Y12" s="534" t="s">
        <v>109</v>
      </c>
      <c r="Z12" s="535"/>
      <c r="AA12" s="167" t="s">
        <v>110</v>
      </c>
      <c r="AB12" s="167" t="s">
        <v>111</v>
      </c>
      <c r="AC12" s="167" t="s">
        <v>108</v>
      </c>
      <c r="AD12" s="167" t="s">
        <v>112</v>
      </c>
      <c r="AE12" s="534" t="s">
        <v>109</v>
      </c>
      <c r="AF12" s="535"/>
      <c r="AG12" s="167" t="s">
        <v>110</v>
      </c>
      <c r="AH12" s="167" t="s">
        <v>111</v>
      </c>
      <c r="AI12" s="167" t="s">
        <v>108</v>
      </c>
      <c r="AJ12" s="167" t="s">
        <v>112</v>
      </c>
      <c r="AK12" s="534" t="s">
        <v>109</v>
      </c>
      <c r="AL12" s="535"/>
      <c r="AM12" s="167" t="s">
        <v>110</v>
      </c>
      <c r="AN12" s="167" t="s">
        <v>111</v>
      </c>
      <c r="AO12" s="167" t="s">
        <v>108</v>
      </c>
      <c r="AP12" s="167" t="s">
        <v>112</v>
      </c>
      <c r="AQ12" s="534" t="s">
        <v>109</v>
      </c>
      <c r="AR12" s="535"/>
      <c r="AS12" s="167" t="s">
        <v>110</v>
      </c>
      <c r="AT12" s="167" t="s">
        <v>111</v>
      </c>
      <c r="AU12" s="167" t="s">
        <v>108</v>
      </c>
      <c r="AV12" s="167" t="s">
        <v>112</v>
      </c>
      <c r="AW12" s="534" t="s">
        <v>109</v>
      </c>
      <c r="AX12" s="535"/>
      <c r="AY12" s="167" t="s">
        <v>110</v>
      </c>
      <c r="AZ12" s="167" t="s">
        <v>111</v>
      </c>
      <c r="BA12" s="167" t="s">
        <v>108</v>
      </c>
      <c r="BB12" s="167" t="s">
        <v>112</v>
      </c>
      <c r="BC12" s="534" t="s">
        <v>109</v>
      </c>
      <c r="BD12" s="535"/>
      <c r="BE12" s="167" t="s">
        <v>110</v>
      </c>
      <c r="BF12" s="167" t="s">
        <v>111</v>
      </c>
      <c r="BG12" s="167" t="s">
        <v>108</v>
      </c>
      <c r="BH12" s="167" t="s">
        <v>112</v>
      </c>
      <c r="BI12" s="534" t="s">
        <v>109</v>
      </c>
      <c r="BJ12" s="535"/>
      <c r="BK12" s="168" t="s">
        <v>110</v>
      </c>
      <c r="BL12" s="167" t="s">
        <v>111</v>
      </c>
      <c r="BM12" s="167" t="s">
        <v>108</v>
      </c>
      <c r="BN12" s="167" t="s">
        <v>112</v>
      </c>
      <c r="BO12" s="534" t="s">
        <v>109</v>
      </c>
      <c r="BP12" s="535"/>
      <c r="BQ12" s="490"/>
      <c r="BR12" s="490"/>
      <c r="BS12" s="490"/>
      <c r="BT12" s="490"/>
      <c r="BU12" s="490"/>
      <c r="BV12" s="535"/>
    </row>
    <row r="13" spans="1:74">
      <c r="A13" s="160"/>
      <c r="B13" s="160"/>
      <c r="C13" s="160"/>
      <c r="D13" s="164" t="s">
        <v>113</v>
      </c>
      <c r="E13" s="160"/>
      <c r="F13" s="165">
        <v>50</v>
      </c>
      <c r="G13" s="49">
        <v>50</v>
      </c>
      <c r="H13" s="166">
        <v>100</v>
      </c>
      <c r="I13" s="49">
        <v>15</v>
      </c>
      <c r="J13" s="49">
        <v>15</v>
      </c>
      <c r="K13" s="49">
        <v>50</v>
      </c>
      <c r="L13" s="49">
        <v>20</v>
      </c>
      <c r="M13" s="534">
        <v>100</v>
      </c>
      <c r="N13" s="535"/>
      <c r="O13" s="49">
        <v>15</v>
      </c>
      <c r="P13" s="49">
        <v>15</v>
      </c>
      <c r="Q13" s="49">
        <v>50</v>
      </c>
      <c r="R13" s="49">
        <v>20</v>
      </c>
      <c r="S13" s="534">
        <v>100</v>
      </c>
      <c r="T13" s="535"/>
      <c r="U13" s="49">
        <v>15</v>
      </c>
      <c r="V13" s="49">
        <v>15</v>
      </c>
      <c r="W13" s="49">
        <v>50</v>
      </c>
      <c r="X13" s="49">
        <v>20</v>
      </c>
      <c r="Y13" s="534">
        <v>100</v>
      </c>
      <c r="Z13" s="535"/>
      <c r="AA13" s="49">
        <v>15</v>
      </c>
      <c r="AB13" s="49">
        <v>15</v>
      </c>
      <c r="AC13" s="49">
        <v>50</v>
      </c>
      <c r="AD13" s="49">
        <v>20</v>
      </c>
      <c r="AE13" s="534">
        <v>100</v>
      </c>
      <c r="AF13" s="535"/>
      <c r="AG13" s="49">
        <v>15</v>
      </c>
      <c r="AH13" s="49">
        <v>15</v>
      </c>
      <c r="AI13" s="49">
        <v>50</v>
      </c>
      <c r="AJ13" s="49">
        <v>20</v>
      </c>
      <c r="AK13" s="534">
        <v>100</v>
      </c>
      <c r="AL13" s="535"/>
      <c r="AM13" s="49">
        <v>15</v>
      </c>
      <c r="AN13" s="49">
        <v>15</v>
      </c>
      <c r="AO13" s="49">
        <v>50</v>
      </c>
      <c r="AP13" s="49">
        <v>20</v>
      </c>
      <c r="AQ13" s="534">
        <v>100</v>
      </c>
      <c r="AR13" s="535"/>
      <c r="AS13" s="49">
        <v>15</v>
      </c>
      <c r="AT13" s="49">
        <v>15</v>
      </c>
      <c r="AU13" s="49">
        <v>50</v>
      </c>
      <c r="AV13" s="49">
        <v>20</v>
      </c>
      <c r="AW13" s="534">
        <v>100</v>
      </c>
      <c r="AX13" s="535"/>
      <c r="AY13" s="49">
        <v>15</v>
      </c>
      <c r="AZ13" s="49">
        <v>15</v>
      </c>
      <c r="BA13" s="49">
        <v>50</v>
      </c>
      <c r="BB13" s="49">
        <v>20</v>
      </c>
      <c r="BC13" s="534">
        <v>100</v>
      </c>
      <c r="BD13" s="535"/>
      <c r="BE13" s="49">
        <v>15</v>
      </c>
      <c r="BF13" s="49">
        <v>15</v>
      </c>
      <c r="BG13" s="49">
        <v>50</v>
      </c>
      <c r="BH13" s="49">
        <v>20</v>
      </c>
      <c r="BI13" s="534">
        <v>100</v>
      </c>
      <c r="BJ13" s="535"/>
      <c r="BK13" s="165">
        <v>15</v>
      </c>
      <c r="BL13" s="49">
        <v>15</v>
      </c>
      <c r="BM13" s="49">
        <v>50</v>
      </c>
      <c r="BN13" s="49">
        <v>20</v>
      </c>
      <c r="BO13" s="534">
        <v>100</v>
      </c>
      <c r="BP13" s="535"/>
      <c r="BQ13" s="490"/>
      <c r="BR13" s="490"/>
      <c r="BS13" s="490"/>
      <c r="BT13" s="490"/>
      <c r="BU13" s="169"/>
      <c r="BV13" s="170"/>
    </row>
    <row r="14" spans="1:74">
      <c r="A14" s="49" t="s">
        <v>114</v>
      </c>
      <c r="B14" s="55"/>
      <c r="C14" s="49" t="s">
        <v>76</v>
      </c>
      <c r="D14" s="49" t="s">
        <v>115</v>
      </c>
      <c r="E14" s="49" t="s">
        <v>116</v>
      </c>
      <c r="F14" s="171"/>
      <c r="G14" s="55"/>
      <c r="H14" s="172"/>
      <c r="I14" s="55"/>
      <c r="J14" s="55"/>
      <c r="K14" s="55"/>
      <c r="L14" s="55"/>
      <c r="M14" s="534"/>
      <c r="N14" s="535"/>
      <c r="O14" s="55"/>
      <c r="P14" s="55"/>
      <c r="Q14" s="55"/>
      <c r="R14" s="55"/>
      <c r="S14" s="534"/>
      <c r="T14" s="535"/>
      <c r="U14" s="55"/>
      <c r="V14" s="55"/>
      <c r="W14" s="55"/>
      <c r="X14" s="55"/>
      <c r="Y14" s="534"/>
      <c r="Z14" s="535"/>
      <c r="AA14" s="55"/>
      <c r="AB14" s="55"/>
      <c r="AC14" s="55"/>
      <c r="AD14" s="55"/>
      <c r="AE14" s="534"/>
      <c r="AF14" s="535"/>
      <c r="AG14" s="55"/>
      <c r="AH14" s="55"/>
      <c r="AI14" s="55"/>
      <c r="AJ14" s="55"/>
      <c r="AK14" s="534"/>
      <c r="AL14" s="535"/>
      <c r="AM14" s="55"/>
      <c r="AN14" s="55"/>
      <c r="AO14" s="55"/>
      <c r="AP14" s="55"/>
      <c r="AQ14" s="534"/>
      <c r="AR14" s="535"/>
      <c r="AS14" s="55"/>
      <c r="AT14" s="55"/>
      <c r="AU14" s="55"/>
      <c r="AV14" s="55"/>
      <c r="AW14" s="534"/>
      <c r="AX14" s="535"/>
      <c r="AY14" s="55"/>
      <c r="AZ14" s="55"/>
      <c r="BA14" s="55"/>
      <c r="BB14" s="55"/>
      <c r="BC14" s="534"/>
      <c r="BD14" s="535"/>
      <c r="BE14" s="55"/>
      <c r="BF14" s="55"/>
      <c r="BG14" s="55"/>
      <c r="BH14" s="55"/>
      <c r="BI14" s="534"/>
      <c r="BJ14" s="535"/>
      <c r="BK14" s="171"/>
      <c r="BL14" s="55"/>
      <c r="BM14" s="55"/>
      <c r="BN14" s="55"/>
      <c r="BO14" s="534"/>
      <c r="BP14" s="535"/>
      <c r="BQ14" s="42"/>
      <c r="BR14" s="49" t="s">
        <v>117</v>
      </c>
      <c r="BS14" s="49" t="s">
        <v>118</v>
      </c>
      <c r="BT14" s="163" t="s">
        <v>109</v>
      </c>
      <c r="BU14" s="173"/>
      <c r="BV14" s="174"/>
    </row>
    <row r="15" spans="1:74">
      <c r="A15" s="42"/>
      <c r="B15" s="42"/>
      <c r="C15" s="55"/>
      <c r="D15" s="49" t="s">
        <v>119</v>
      </c>
      <c r="E15" s="55"/>
      <c r="F15" s="165">
        <v>100</v>
      </c>
      <c r="G15" s="49">
        <v>100</v>
      </c>
      <c r="H15" s="166">
        <v>100</v>
      </c>
      <c r="I15" s="49">
        <v>100</v>
      </c>
      <c r="J15" s="49">
        <v>100</v>
      </c>
      <c r="K15" s="49">
        <v>100</v>
      </c>
      <c r="L15" s="49">
        <v>100</v>
      </c>
      <c r="M15" s="534">
        <v>100</v>
      </c>
      <c r="N15" s="535"/>
      <c r="O15" s="49">
        <v>100</v>
      </c>
      <c r="P15" s="49">
        <v>100</v>
      </c>
      <c r="Q15" s="49">
        <v>100</v>
      </c>
      <c r="R15" s="49">
        <v>100</v>
      </c>
      <c r="S15" s="534">
        <v>100</v>
      </c>
      <c r="T15" s="535"/>
      <c r="U15" s="49">
        <v>100</v>
      </c>
      <c r="V15" s="49">
        <v>100</v>
      </c>
      <c r="W15" s="49">
        <v>100</v>
      </c>
      <c r="X15" s="49">
        <v>100</v>
      </c>
      <c r="Y15" s="534">
        <v>100</v>
      </c>
      <c r="Z15" s="535"/>
      <c r="AA15" s="49">
        <v>100</v>
      </c>
      <c r="AB15" s="49">
        <v>100</v>
      </c>
      <c r="AC15" s="49">
        <v>100</v>
      </c>
      <c r="AD15" s="49">
        <v>100</v>
      </c>
      <c r="AE15" s="534">
        <v>100</v>
      </c>
      <c r="AF15" s="535"/>
      <c r="AG15" s="49">
        <v>100</v>
      </c>
      <c r="AH15" s="49">
        <v>100</v>
      </c>
      <c r="AI15" s="49">
        <v>100</v>
      </c>
      <c r="AJ15" s="49">
        <v>100</v>
      </c>
      <c r="AK15" s="534">
        <v>100</v>
      </c>
      <c r="AL15" s="535"/>
      <c r="AM15" s="49">
        <v>100</v>
      </c>
      <c r="AN15" s="49">
        <v>100</v>
      </c>
      <c r="AO15" s="49">
        <v>100</v>
      </c>
      <c r="AP15" s="49">
        <v>100</v>
      </c>
      <c r="AQ15" s="534">
        <v>100</v>
      </c>
      <c r="AR15" s="535"/>
      <c r="AS15" s="49">
        <v>100</v>
      </c>
      <c r="AT15" s="49">
        <v>100</v>
      </c>
      <c r="AU15" s="49">
        <v>100</v>
      </c>
      <c r="AV15" s="49">
        <v>100</v>
      </c>
      <c r="AW15" s="534">
        <v>100</v>
      </c>
      <c r="AX15" s="535"/>
      <c r="AY15" s="49">
        <v>100</v>
      </c>
      <c r="AZ15" s="49">
        <v>100</v>
      </c>
      <c r="BA15" s="49">
        <v>100</v>
      </c>
      <c r="BB15" s="49">
        <v>100</v>
      </c>
      <c r="BC15" s="534">
        <v>100</v>
      </c>
      <c r="BD15" s="535"/>
      <c r="BE15" s="49">
        <v>100</v>
      </c>
      <c r="BF15" s="49">
        <v>100</v>
      </c>
      <c r="BG15" s="49">
        <v>100</v>
      </c>
      <c r="BH15" s="49">
        <v>100</v>
      </c>
      <c r="BI15" s="534">
        <v>100</v>
      </c>
      <c r="BJ15" s="535"/>
      <c r="BK15" s="165">
        <v>100</v>
      </c>
      <c r="BL15" s="49">
        <v>100</v>
      </c>
      <c r="BM15" s="49">
        <v>100</v>
      </c>
      <c r="BN15" s="49">
        <v>100</v>
      </c>
      <c r="BO15" s="534">
        <v>100</v>
      </c>
      <c r="BP15" s="535"/>
      <c r="BQ15" s="175">
        <f>((H15+M15+S15+Y15+AE15+AK15+AQ15+AW15+BC15+BI15+BO15)/11) * 60/100</f>
        <v>60</v>
      </c>
      <c r="BR15" s="49">
        <v>100</v>
      </c>
      <c r="BS15" s="49">
        <v>100</v>
      </c>
      <c r="BT15" s="163">
        <f t="shared" ref="BT15:BT57" si="0">((BR15+BS15)/2) * 40/100</f>
        <v>40</v>
      </c>
      <c r="BU15" s="169">
        <f t="shared" ref="BU15:BU57" si="1">BT15+BQ15</f>
        <v>100</v>
      </c>
      <c r="BV15" s="176" t="str">
        <f t="shared" ref="BV15:BV57" si="2">IF(BU15&gt;80,"A",IF(BU15&gt;76,"A-",IF(BU15&gt;68,"B+",IF(BU15&gt;65,"B",IF(BU15&gt;62,"B-",IF(BU15&gt;57,"C+",IF(BU15&gt;55,"C",IF(BU15&gt;51,"C-",IF(BU15&gt;43,"D+",IF(BU15&gt;40,"D",IF(BU15&gt;0,"E","E")))))))))))</f>
        <v>A</v>
      </c>
    </row>
    <row r="16" spans="1:74">
      <c r="A16" s="551">
        <v>1</v>
      </c>
      <c r="B16" s="584" t="s">
        <v>507</v>
      </c>
      <c r="C16" s="427">
        <v>2200018286</v>
      </c>
      <c r="D16" s="428" t="s">
        <v>508</v>
      </c>
      <c r="E16" s="75" t="s">
        <v>495</v>
      </c>
      <c r="F16" s="180">
        <v>47</v>
      </c>
      <c r="G16" s="75">
        <v>100</v>
      </c>
      <c r="H16" s="172">
        <f t="shared" ref="H16:H57" si="3">(F$13/100*F16)+(G$13/100*G16)</f>
        <v>73.5</v>
      </c>
      <c r="I16" s="75">
        <v>90</v>
      </c>
      <c r="J16" s="75">
        <v>100</v>
      </c>
      <c r="K16" s="75">
        <v>100</v>
      </c>
      <c r="L16" s="75">
        <v>90</v>
      </c>
      <c r="M16" s="534">
        <f t="shared" ref="M16:M57" si="4">(I$13/100*I16)+(J$13/100*J16)+(K$13/100*K16)+(L$13/100*L16)</f>
        <v>96.5</v>
      </c>
      <c r="N16" s="535"/>
      <c r="O16" s="75">
        <v>100</v>
      </c>
      <c r="P16" s="75">
        <v>80</v>
      </c>
      <c r="Q16" s="75">
        <v>100</v>
      </c>
      <c r="R16" s="75">
        <v>100</v>
      </c>
      <c r="S16" s="534">
        <f t="shared" ref="S16:S57" si="5">(O$13/100*O16)+(P$13/100*P16)+(Q$13/100*Q16)+(R$13/100*R16)</f>
        <v>97</v>
      </c>
      <c r="T16" s="535"/>
      <c r="U16" s="75">
        <v>90</v>
      </c>
      <c r="V16" s="75">
        <v>100</v>
      </c>
      <c r="W16" s="75">
        <v>100</v>
      </c>
      <c r="X16" s="75">
        <v>100</v>
      </c>
      <c r="Y16" s="534">
        <f t="shared" ref="Y16:Y57" si="6">(U$13/100*U16)+(V$13/100*V16)+(W$13/100*W16)+(X$13/100*X16)</f>
        <v>98.5</v>
      </c>
      <c r="Z16" s="535"/>
      <c r="AA16" s="75">
        <v>80</v>
      </c>
      <c r="AB16" s="75">
        <v>100</v>
      </c>
      <c r="AC16" s="75">
        <v>100</v>
      </c>
      <c r="AD16" s="75">
        <v>90</v>
      </c>
      <c r="AE16" s="534">
        <f t="shared" ref="AE16:AE57" si="7">(AA$13/100*AA16)+(AB$13/100*AB16)+(AC$13/100*AC16)+(AD$13/100*AD16)</f>
        <v>95</v>
      </c>
      <c r="AF16" s="535"/>
      <c r="AG16" s="75">
        <v>80</v>
      </c>
      <c r="AH16" s="75">
        <v>80</v>
      </c>
      <c r="AI16" s="75">
        <v>100</v>
      </c>
      <c r="AJ16" s="75">
        <v>80</v>
      </c>
      <c r="AK16" s="534">
        <f t="shared" ref="AK16:AK57" si="8">(AG$13/100*AG16)+(AH$13/100*AH16)+(AI$13/100*AI16)+(AJ$13/100*AJ16)</f>
        <v>90</v>
      </c>
      <c r="AL16" s="535"/>
      <c r="AM16" s="75">
        <v>85</v>
      </c>
      <c r="AN16" s="75">
        <v>80</v>
      </c>
      <c r="AO16" s="75">
        <v>80</v>
      </c>
      <c r="AP16" s="75">
        <v>90</v>
      </c>
      <c r="AQ16" s="534">
        <f t="shared" ref="AQ16:AQ57" si="9">(AM$13/100*AM16)+(AN$13/100*AN16)+(AO$13/100*AO16)+(AP$13/100*AP16)</f>
        <v>82.75</v>
      </c>
      <c r="AR16" s="535"/>
      <c r="AS16" s="75">
        <v>100</v>
      </c>
      <c r="AT16" s="75">
        <v>100</v>
      </c>
      <c r="AU16" s="75">
        <v>90</v>
      </c>
      <c r="AV16" s="75">
        <v>100</v>
      </c>
      <c r="AW16" s="534">
        <f t="shared" ref="AW16:AW57" si="10">(AS$13/100*AS16)+(AT$13/100*AT16)+(AU$13/100*AU16)+(AV$13/100*AV16)</f>
        <v>95</v>
      </c>
      <c r="AX16" s="535"/>
      <c r="AY16" s="75">
        <v>90</v>
      </c>
      <c r="AZ16" s="75">
        <v>90</v>
      </c>
      <c r="BA16" s="75">
        <v>80</v>
      </c>
      <c r="BB16" s="75">
        <v>100</v>
      </c>
      <c r="BC16" s="534">
        <f t="shared" ref="BC16:BC57" si="11">(AY$13/100*AY16)+(AZ$13/100*AZ16)+(BA$13/100*BA16)+(BB$13/100*BB16)</f>
        <v>87</v>
      </c>
      <c r="BD16" s="535"/>
      <c r="BE16" s="75">
        <v>80</v>
      </c>
      <c r="BF16" s="75">
        <v>90</v>
      </c>
      <c r="BG16" s="75">
        <v>80</v>
      </c>
      <c r="BH16" s="75">
        <v>80</v>
      </c>
      <c r="BI16" s="534">
        <f t="shared" ref="BI16:BI57" si="12">(BE$13/100*BE16)+(BF$13/100*BF16)+(BG$13/100*BG16)+(BH$13/100*BH16)</f>
        <v>81.5</v>
      </c>
      <c r="BJ16" s="535"/>
      <c r="BK16" s="180">
        <v>80</v>
      </c>
      <c r="BL16" s="75">
        <v>90</v>
      </c>
      <c r="BM16" s="75">
        <v>80</v>
      </c>
      <c r="BN16" s="75">
        <v>80</v>
      </c>
      <c r="BO16" s="534">
        <f t="shared" ref="BO16:BO57" si="13">(BK$13/100*BK16)+(BL$13/100*BL16)+(BM$13/100*BM16)+(BN$13/100*BN16)</f>
        <v>81.5</v>
      </c>
      <c r="BP16" s="535"/>
      <c r="BQ16" s="182">
        <f>((H32+M32+S16+Y16+AE16+AK16+AQ16+AW16+BC16+BI16+BO16)/11) * 60/100</f>
        <v>53.195454545454538</v>
      </c>
      <c r="BR16" s="183">
        <v>92</v>
      </c>
      <c r="BS16" s="183">
        <v>92</v>
      </c>
      <c r="BT16" s="184">
        <f t="shared" si="0"/>
        <v>36.799999999999997</v>
      </c>
      <c r="BU16" s="185">
        <f t="shared" si="1"/>
        <v>89.995454545454535</v>
      </c>
      <c r="BV16" s="176" t="str">
        <f t="shared" si="2"/>
        <v>A</v>
      </c>
    </row>
    <row r="17" spans="1:74">
      <c r="A17" s="490"/>
      <c r="B17" s="490"/>
      <c r="C17" s="427">
        <v>2200018287</v>
      </c>
      <c r="D17" s="428" t="s">
        <v>509</v>
      </c>
      <c r="E17" s="75" t="s">
        <v>495</v>
      </c>
      <c r="F17" s="201">
        <v>53</v>
      </c>
      <c r="G17" s="75">
        <v>100</v>
      </c>
      <c r="H17" s="172">
        <f t="shared" si="3"/>
        <v>76.5</v>
      </c>
      <c r="I17" s="75">
        <v>90</v>
      </c>
      <c r="J17" s="75">
        <v>100</v>
      </c>
      <c r="K17" s="75">
        <v>100</v>
      </c>
      <c r="L17" s="75">
        <v>90</v>
      </c>
      <c r="M17" s="534">
        <f t="shared" si="4"/>
        <v>96.5</v>
      </c>
      <c r="N17" s="535"/>
      <c r="O17" s="75">
        <v>90</v>
      </c>
      <c r="P17" s="75">
        <v>100</v>
      </c>
      <c r="Q17" s="75">
        <v>100</v>
      </c>
      <c r="R17" s="75">
        <v>100</v>
      </c>
      <c r="S17" s="534">
        <f t="shared" si="5"/>
        <v>98.5</v>
      </c>
      <c r="T17" s="535"/>
      <c r="U17" s="75">
        <v>90</v>
      </c>
      <c r="V17" s="75">
        <v>100</v>
      </c>
      <c r="W17" s="75">
        <v>100</v>
      </c>
      <c r="X17" s="75">
        <v>95</v>
      </c>
      <c r="Y17" s="534">
        <f t="shared" si="6"/>
        <v>97.5</v>
      </c>
      <c r="Z17" s="535"/>
      <c r="AA17" s="75">
        <v>90</v>
      </c>
      <c r="AB17" s="75">
        <v>100</v>
      </c>
      <c r="AC17" s="75">
        <v>100</v>
      </c>
      <c r="AD17" s="75">
        <v>90</v>
      </c>
      <c r="AE17" s="534">
        <f t="shared" si="7"/>
        <v>96.5</v>
      </c>
      <c r="AF17" s="535"/>
      <c r="AG17" s="75">
        <v>85</v>
      </c>
      <c r="AH17" s="75">
        <v>90</v>
      </c>
      <c r="AI17" s="75">
        <v>100</v>
      </c>
      <c r="AJ17" s="75">
        <v>80</v>
      </c>
      <c r="AK17" s="534">
        <f t="shared" si="8"/>
        <v>92.25</v>
      </c>
      <c r="AL17" s="535"/>
      <c r="AM17" s="75">
        <v>90</v>
      </c>
      <c r="AN17" s="75">
        <v>85</v>
      </c>
      <c r="AO17" s="75">
        <v>80</v>
      </c>
      <c r="AP17" s="75">
        <v>90</v>
      </c>
      <c r="AQ17" s="534">
        <f t="shared" si="9"/>
        <v>84.25</v>
      </c>
      <c r="AR17" s="535"/>
      <c r="AS17" s="75">
        <v>100</v>
      </c>
      <c r="AT17" s="75">
        <v>100</v>
      </c>
      <c r="AU17" s="75">
        <v>90</v>
      </c>
      <c r="AV17" s="75">
        <v>100</v>
      </c>
      <c r="AW17" s="534">
        <f t="shared" si="10"/>
        <v>95</v>
      </c>
      <c r="AX17" s="535"/>
      <c r="AY17" s="75">
        <v>80</v>
      </c>
      <c r="AZ17" s="75">
        <v>100</v>
      </c>
      <c r="BA17" s="75">
        <v>80</v>
      </c>
      <c r="BB17" s="75">
        <v>100</v>
      </c>
      <c r="BC17" s="534">
        <f t="shared" si="11"/>
        <v>87</v>
      </c>
      <c r="BD17" s="535"/>
      <c r="BE17" s="75">
        <v>80</v>
      </c>
      <c r="BF17" s="75">
        <v>90</v>
      </c>
      <c r="BG17" s="75">
        <v>80</v>
      </c>
      <c r="BH17" s="75">
        <v>80</v>
      </c>
      <c r="BI17" s="534">
        <f t="shared" si="12"/>
        <v>81.5</v>
      </c>
      <c r="BJ17" s="535"/>
      <c r="BK17" s="180">
        <v>80</v>
      </c>
      <c r="BL17" s="75">
        <v>90</v>
      </c>
      <c r="BM17" s="75">
        <v>80</v>
      </c>
      <c r="BN17" s="75">
        <v>80</v>
      </c>
      <c r="BO17" s="534">
        <f t="shared" si="13"/>
        <v>81.5</v>
      </c>
      <c r="BP17" s="535"/>
      <c r="BQ17" s="182">
        <f t="shared" ref="BQ17:BQ24" si="14">((H16+M16+S17+Y17+AE17+AK17+AQ17+AW17+BC17+BI17+BO17)/11) * 60/100</f>
        <v>53.672727272727272</v>
      </c>
      <c r="BR17" s="183">
        <v>70</v>
      </c>
      <c r="BS17" s="183">
        <v>92</v>
      </c>
      <c r="BT17" s="184">
        <f t="shared" si="0"/>
        <v>32.4</v>
      </c>
      <c r="BU17" s="185">
        <f t="shared" si="1"/>
        <v>86.072727272727263</v>
      </c>
      <c r="BV17" s="176" t="str">
        <f t="shared" si="2"/>
        <v>A</v>
      </c>
    </row>
    <row r="18" spans="1:74">
      <c r="A18" s="490"/>
      <c r="B18" s="490"/>
      <c r="C18" s="427">
        <v>2200018291</v>
      </c>
      <c r="D18" s="428" t="s">
        <v>510</v>
      </c>
      <c r="E18" s="75" t="s">
        <v>495</v>
      </c>
      <c r="F18" s="180">
        <v>48</v>
      </c>
      <c r="G18" s="75">
        <v>100</v>
      </c>
      <c r="H18" s="172">
        <f t="shared" si="3"/>
        <v>74</v>
      </c>
      <c r="I18" s="75">
        <v>100</v>
      </c>
      <c r="J18" s="75">
        <v>100</v>
      </c>
      <c r="K18" s="75">
        <v>100</v>
      </c>
      <c r="L18" s="75">
        <v>90</v>
      </c>
      <c r="M18" s="534">
        <f t="shared" si="4"/>
        <v>98</v>
      </c>
      <c r="N18" s="535"/>
      <c r="O18" s="75">
        <v>85</v>
      </c>
      <c r="P18" s="75">
        <v>100</v>
      </c>
      <c r="Q18" s="75">
        <v>100</v>
      </c>
      <c r="R18" s="75">
        <v>100</v>
      </c>
      <c r="S18" s="534">
        <f t="shared" si="5"/>
        <v>97.75</v>
      </c>
      <c r="T18" s="535"/>
      <c r="U18" s="75">
        <v>100</v>
      </c>
      <c r="V18" s="75">
        <v>100</v>
      </c>
      <c r="W18" s="75">
        <v>100</v>
      </c>
      <c r="X18" s="75">
        <v>95</v>
      </c>
      <c r="Y18" s="534">
        <f t="shared" si="6"/>
        <v>99</v>
      </c>
      <c r="Z18" s="535"/>
      <c r="AA18" s="75">
        <v>80</v>
      </c>
      <c r="AB18" s="75">
        <v>100</v>
      </c>
      <c r="AC18" s="75">
        <v>100</v>
      </c>
      <c r="AD18" s="75">
        <v>90</v>
      </c>
      <c r="AE18" s="534">
        <f t="shared" si="7"/>
        <v>95</v>
      </c>
      <c r="AF18" s="535"/>
      <c r="AG18" s="75">
        <v>85</v>
      </c>
      <c r="AH18" s="75">
        <v>80</v>
      </c>
      <c r="AI18" s="75">
        <v>100</v>
      </c>
      <c r="AJ18" s="75">
        <v>80</v>
      </c>
      <c r="AK18" s="534">
        <f t="shared" si="8"/>
        <v>90.75</v>
      </c>
      <c r="AL18" s="535"/>
      <c r="AM18" s="75">
        <v>80</v>
      </c>
      <c r="AN18" s="75">
        <v>80</v>
      </c>
      <c r="AO18" s="75">
        <v>80</v>
      </c>
      <c r="AP18" s="75">
        <v>90</v>
      </c>
      <c r="AQ18" s="534">
        <f t="shared" si="9"/>
        <v>82</v>
      </c>
      <c r="AR18" s="535"/>
      <c r="AS18" s="75">
        <v>90</v>
      </c>
      <c r="AT18" s="75">
        <v>100</v>
      </c>
      <c r="AU18" s="75">
        <v>90</v>
      </c>
      <c r="AV18" s="75">
        <v>100</v>
      </c>
      <c r="AW18" s="534">
        <f t="shared" si="10"/>
        <v>93.5</v>
      </c>
      <c r="AX18" s="535"/>
      <c r="AY18" s="75">
        <v>80</v>
      </c>
      <c r="AZ18" s="75">
        <v>100</v>
      </c>
      <c r="BA18" s="75">
        <v>80</v>
      </c>
      <c r="BB18" s="75">
        <v>100</v>
      </c>
      <c r="BC18" s="534">
        <f t="shared" si="11"/>
        <v>87</v>
      </c>
      <c r="BD18" s="535"/>
      <c r="BE18" s="75">
        <v>90</v>
      </c>
      <c r="BF18" s="75">
        <v>90</v>
      </c>
      <c r="BG18" s="75">
        <v>80</v>
      </c>
      <c r="BH18" s="75">
        <v>80</v>
      </c>
      <c r="BI18" s="534">
        <f t="shared" si="12"/>
        <v>83</v>
      </c>
      <c r="BJ18" s="535"/>
      <c r="BK18" s="180">
        <v>80</v>
      </c>
      <c r="BL18" s="75">
        <v>90</v>
      </c>
      <c r="BM18" s="75">
        <v>80</v>
      </c>
      <c r="BN18" s="75">
        <v>80</v>
      </c>
      <c r="BO18" s="534">
        <f t="shared" si="13"/>
        <v>81.5</v>
      </c>
      <c r="BP18" s="535"/>
      <c r="BQ18" s="182">
        <f t="shared" si="14"/>
        <v>53.590909090909093</v>
      </c>
      <c r="BR18" s="183">
        <v>70</v>
      </c>
      <c r="BS18" s="183">
        <v>92</v>
      </c>
      <c r="BT18" s="184">
        <f t="shared" si="0"/>
        <v>32.4</v>
      </c>
      <c r="BU18" s="185">
        <f t="shared" si="1"/>
        <v>85.990909090909099</v>
      </c>
      <c r="BV18" s="176" t="str">
        <f t="shared" si="2"/>
        <v>A</v>
      </c>
    </row>
    <row r="19" spans="1:74">
      <c r="A19" s="551">
        <v>2</v>
      </c>
      <c r="B19" s="490"/>
      <c r="C19" s="427">
        <v>2200018294</v>
      </c>
      <c r="D19" s="428" t="s">
        <v>511</v>
      </c>
      <c r="E19" s="75" t="s">
        <v>495</v>
      </c>
      <c r="F19" s="180">
        <v>49</v>
      </c>
      <c r="G19" s="75">
        <v>100</v>
      </c>
      <c r="H19" s="172">
        <f t="shared" si="3"/>
        <v>74.5</v>
      </c>
      <c r="I19" s="75">
        <v>95</v>
      </c>
      <c r="J19" s="75">
        <v>100</v>
      </c>
      <c r="K19" s="75">
        <v>100</v>
      </c>
      <c r="L19" s="75">
        <v>100</v>
      </c>
      <c r="M19" s="534">
        <f t="shared" si="4"/>
        <v>99.25</v>
      </c>
      <c r="N19" s="535"/>
      <c r="O19" s="75">
        <v>90</v>
      </c>
      <c r="P19" s="75">
        <v>100</v>
      </c>
      <c r="Q19" s="75">
        <v>100</v>
      </c>
      <c r="R19" s="75">
        <v>100</v>
      </c>
      <c r="S19" s="534">
        <f t="shared" si="5"/>
        <v>98.5</v>
      </c>
      <c r="T19" s="535"/>
      <c r="U19" s="75">
        <v>100</v>
      </c>
      <c r="V19" s="75">
        <v>90</v>
      </c>
      <c r="W19" s="75">
        <v>90</v>
      </c>
      <c r="X19" s="75">
        <v>80</v>
      </c>
      <c r="Y19" s="534">
        <f t="shared" si="6"/>
        <v>89.5</v>
      </c>
      <c r="Z19" s="535"/>
      <c r="AA19" s="75">
        <v>80</v>
      </c>
      <c r="AB19" s="75">
        <v>100</v>
      </c>
      <c r="AC19" s="75">
        <v>100</v>
      </c>
      <c r="AD19" s="75">
        <v>100</v>
      </c>
      <c r="AE19" s="534">
        <f t="shared" si="7"/>
        <v>97</v>
      </c>
      <c r="AF19" s="535"/>
      <c r="AG19" s="75">
        <v>90</v>
      </c>
      <c r="AH19" s="75">
        <v>90</v>
      </c>
      <c r="AI19" s="75">
        <v>100</v>
      </c>
      <c r="AJ19" s="75">
        <v>80</v>
      </c>
      <c r="AK19" s="534">
        <f t="shared" si="8"/>
        <v>93</v>
      </c>
      <c r="AL19" s="535"/>
      <c r="AM19" s="75">
        <v>90</v>
      </c>
      <c r="AN19" s="75">
        <v>90</v>
      </c>
      <c r="AO19" s="75">
        <v>80</v>
      </c>
      <c r="AP19" s="75">
        <v>90</v>
      </c>
      <c r="AQ19" s="534">
        <f t="shared" si="9"/>
        <v>85</v>
      </c>
      <c r="AR19" s="535"/>
      <c r="AS19" s="75">
        <v>100</v>
      </c>
      <c r="AT19" s="75">
        <v>100</v>
      </c>
      <c r="AU19" s="75">
        <v>100</v>
      </c>
      <c r="AV19" s="75">
        <v>100</v>
      </c>
      <c r="AW19" s="534">
        <f t="shared" si="10"/>
        <v>100</v>
      </c>
      <c r="AX19" s="535"/>
      <c r="AY19" s="75">
        <v>80</v>
      </c>
      <c r="AZ19" s="75">
        <v>100</v>
      </c>
      <c r="BA19" s="75">
        <v>100</v>
      </c>
      <c r="BB19" s="75">
        <v>100</v>
      </c>
      <c r="BC19" s="534">
        <f t="shared" si="11"/>
        <v>97</v>
      </c>
      <c r="BD19" s="535"/>
      <c r="BE19" s="75">
        <v>80</v>
      </c>
      <c r="BF19" s="75">
        <v>90</v>
      </c>
      <c r="BG19" s="75">
        <v>90</v>
      </c>
      <c r="BH19" s="75">
        <v>80</v>
      </c>
      <c r="BI19" s="534">
        <f t="shared" si="12"/>
        <v>86.5</v>
      </c>
      <c r="BJ19" s="535"/>
      <c r="BK19" s="180">
        <v>80</v>
      </c>
      <c r="BL19" s="75">
        <v>90</v>
      </c>
      <c r="BM19" s="75">
        <v>80</v>
      </c>
      <c r="BN19" s="75">
        <v>80</v>
      </c>
      <c r="BO19" s="534">
        <f t="shared" si="13"/>
        <v>81.5</v>
      </c>
      <c r="BP19" s="535"/>
      <c r="BQ19" s="182">
        <f t="shared" si="14"/>
        <v>54.54545454545454</v>
      </c>
      <c r="BR19" s="183">
        <v>48</v>
      </c>
      <c r="BS19" s="183">
        <v>100</v>
      </c>
      <c r="BT19" s="184">
        <f t="shared" si="0"/>
        <v>29.6</v>
      </c>
      <c r="BU19" s="185">
        <f t="shared" si="1"/>
        <v>84.145454545454541</v>
      </c>
      <c r="BV19" s="176" t="str">
        <f t="shared" si="2"/>
        <v>A</v>
      </c>
    </row>
    <row r="20" spans="1:74">
      <c r="A20" s="490"/>
      <c r="B20" s="490"/>
      <c r="C20" s="427">
        <v>2200018304</v>
      </c>
      <c r="D20" s="428" t="s">
        <v>512</v>
      </c>
      <c r="E20" s="75" t="s">
        <v>495</v>
      </c>
      <c r="F20" s="180">
        <v>42</v>
      </c>
      <c r="G20" s="75">
        <v>100</v>
      </c>
      <c r="H20" s="172">
        <f t="shared" si="3"/>
        <v>71</v>
      </c>
      <c r="I20" s="75">
        <v>100</v>
      </c>
      <c r="J20" s="75">
        <v>100</v>
      </c>
      <c r="K20" s="75">
        <v>100</v>
      </c>
      <c r="L20" s="75">
        <v>100</v>
      </c>
      <c r="M20" s="534">
        <f t="shared" si="4"/>
        <v>100</v>
      </c>
      <c r="N20" s="535"/>
      <c r="O20" s="75">
        <v>100</v>
      </c>
      <c r="P20" s="75">
        <v>100</v>
      </c>
      <c r="Q20" s="75">
        <v>100</v>
      </c>
      <c r="R20" s="75">
        <v>100</v>
      </c>
      <c r="S20" s="534">
        <f t="shared" si="5"/>
        <v>100</v>
      </c>
      <c r="T20" s="535"/>
      <c r="U20" s="75">
        <v>90</v>
      </c>
      <c r="V20" s="75">
        <v>100</v>
      </c>
      <c r="W20" s="75">
        <v>90</v>
      </c>
      <c r="X20" s="75">
        <v>95</v>
      </c>
      <c r="Y20" s="534">
        <f t="shared" si="6"/>
        <v>92.5</v>
      </c>
      <c r="Z20" s="535"/>
      <c r="AA20" s="75">
        <v>90</v>
      </c>
      <c r="AB20" s="75">
        <v>100</v>
      </c>
      <c r="AC20" s="75">
        <v>100</v>
      </c>
      <c r="AD20" s="75">
        <v>100</v>
      </c>
      <c r="AE20" s="534">
        <f t="shared" si="7"/>
        <v>98.5</v>
      </c>
      <c r="AF20" s="535"/>
      <c r="AG20" s="75">
        <v>90</v>
      </c>
      <c r="AH20" s="75">
        <v>90</v>
      </c>
      <c r="AI20" s="75">
        <v>100</v>
      </c>
      <c r="AJ20" s="75">
        <v>80</v>
      </c>
      <c r="AK20" s="534">
        <f t="shared" si="8"/>
        <v>93</v>
      </c>
      <c r="AL20" s="535"/>
      <c r="AM20" s="75">
        <v>90</v>
      </c>
      <c r="AN20" s="75">
        <v>90</v>
      </c>
      <c r="AO20" s="75">
        <v>80</v>
      </c>
      <c r="AP20" s="75">
        <v>90</v>
      </c>
      <c r="AQ20" s="534">
        <f t="shared" si="9"/>
        <v>85</v>
      </c>
      <c r="AR20" s="535"/>
      <c r="AS20" s="75">
        <v>90</v>
      </c>
      <c r="AT20" s="75">
        <v>100</v>
      </c>
      <c r="AU20" s="75">
        <v>100</v>
      </c>
      <c r="AV20" s="75">
        <v>100</v>
      </c>
      <c r="AW20" s="534">
        <f t="shared" si="10"/>
        <v>98.5</v>
      </c>
      <c r="AX20" s="535"/>
      <c r="AY20" s="75">
        <v>90</v>
      </c>
      <c r="AZ20" s="75">
        <v>100</v>
      </c>
      <c r="BA20" s="75">
        <v>100</v>
      </c>
      <c r="BB20" s="75">
        <v>100</v>
      </c>
      <c r="BC20" s="534">
        <f t="shared" si="11"/>
        <v>98.5</v>
      </c>
      <c r="BD20" s="535"/>
      <c r="BE20" s="75">
        <v>90</v>
      </c>
      <c r="BF20" s="75">
        <v>90</v>
      </c>
      <c r="BG20" s="75">
        <v>90</v>
      </c>
      <c r="BH20" s="75">
        <v>80</v>
      </c>
      <c r="BI20" s="534">
        <f t="shared" si="12"/>
        <v>88</v>
      </c>
      <c r="BJ20" s="535"/>
      <c r="BK20" s="180">
        <v>90</v>
      </c>
      <c r="BL20" s="75">
        <v>90</v>
      </c>
      <c r="BM20" s="75">
        <v>80</v>
      </c>
      <c r="BN20" s="75">
        <v>80</v>
      </c>
      <c r="BO20" s="534">
        <f t="shared" si="13"/>
        <v>83</v>
      </c>
      <c r="BP20" s="535"/>
      <c r="BQ20" s="182">
        <f t="shared" si="14"/>
        <v>55.131818181818183</v>
      </c>
      <c r="BR20" s="183">
        <v>80</v>
      </c>
      <c r="BS20" s="183">
        <v>100</v>
      </c>
      <c r="BT20" s="184">
        <f t="shared" si="0"/>
        <v>36</v>
      </c>
      <c r="BU20" s="185">
        <f t="shared" si="1"/>
        <v>91.131818181818176</v>
      </c>
      <c r="BV20" s="176" t="str">
        <f t="shared" si="2"/>
        <v>A</v>
      </c>
    </row>
    <row r="21" spans="1:74">
      <c r="A21" s="490"/>
      <c r="B21" s="490"/>
      <c r="C21" s="427">
        <v>2200018335</v>
      </c>
      <c r="D21" s="428" t="s">
        <v>513</v>
      </c>
      <c r="E21" s="75" t="s">
        <v>495</v>
      </c>
      <c r="F21" s="180">
        <v>45</v>
      </c>
      <c r="G21" s="75">
        <v>100</v>
      </c>
      <c r="H21" s="172">
        <f t="shared" si="3"/>
        <v>72.5</v>
      </c>
      <c r="I21" s="75">
        <v>100</v>
      </c>
      <c r="J21" s="75">
        <v>90</v>
      </c>
      <c r="K21" s="75">
        <v>100</v>
      </c>
      <c r="L21" s="75">
        <v>90</v>
      </c>
      <c r="M21" s="534">
        <f t="shared" si="4"/>
        <v>96.5</v>
      </c>
      <c r="N21" s="535"/>
      <c r="O21" s="75">
        <v>100</v>
      </c>
      <c r="P21" s="75">
        <v>90</v>
      </c>
      <c r="Q21" s="75">
        <v>100</v>
      </c>
      <c r="R21" s="75">
        <v>80</v>
      </c>
      <c r="S21" s="534">
        <f t="shared" si="5"/>
        <v>94.5</v>
      </c>
      <c r="T21" s="535"/>
      <c r="U21" s="75">
        <v>90</v>
      </c>
      <c r="V21" s="75">
        <v>90</v>
      </c>
      <c r="W21" s="75">
        <v>90</v>
      </c>
      <c r="X21" s="75">
        <v>95</v>
      </c>
      <c r="Y21" s="534">
        <f t="shared" si="6"/>
        <v>91</v>
      </c>
      <c r="Z21" s="535"/>
      <c r="AA21" s="75">
        <v>75</v>
      </c>
      <c r="AB21" s="75">
        <v>100</v>
      </c>
      <c r="AC21" s="75">
        <v>100</v>
      </c>
      <c r="AD21" s="75">
        <v>100</v>
      </c>
      <c r="AE21" s="534">
        <f t="shared" si="7"/>
        <v>96.25</v>
      </c>
      <c r="AF21" s="535"/>
      <c r="AG21" s="75">
        <v>85</v>
      </c>
      <c r="AH21" s="75">
        <v>80</v>
      </c>
      <c r="AI21" s="75">
        <v>100</v>
      </c>
      <c r="AJ21" s="75">
        <v>80</v>
      </c>
      <c r="AK21" s="534">
        <f t="shared" si="8"/>
        <v>90.75</v>
      </c>
      <c r="AL21" s="535"/>
      <c r="AM21" s="75">
        <v>80</v>
      </c>
      <c r="AN21" s="75">
        <v>90</v>
      </c>
      <c r="AO21" s="75">
        <v>80</v>
      </c>
      <c r="AP21" s="75">
        <v>90</v>
      </c>
      <c r="AQ21" s="534">
        <f t="shared" si="9"/>
        <v>83.5</v>
      </c>
      <c r="AR21" s="535"/>
      <c r="AS21" s="75">
        <v>90</v>
      </c>
      <c r="AT21" s="75">
        <v>100</v>
      </c>
      <c r="AU21" s="75">
        <v>100</v>
      </c>
      <c r="AV21" s="75">
        <v>90</v>
      </c>
      <c r="AW21" s="534">
        <f t="shared" si="10"/>
        <v>96.5</v>
      </c>
      <c r="AX21" s="535"/>
      <c r="AY21" s="75">
        <v>90</v>
      </c>
      <c r="AZ21" s="75">
        <v>100</v>
      </c>
      <c r="BA21" s="75">
        <v>100</v>
      </c>
      <c r="BB21" s="75">
        <v>100</v>
      </c>
      <c r="BC21" s="534">
        <f t="shared" si="11"/>
        <v>98.5</v>
      </c>
      <c r="BD21" s="535"/>
      <c r="BE21" s="75">
        <v>75</v>
      </c>
      <c r="BF21" s="75">
        <v>90</v>
      </c>
      <c r="BG21" s="75">
        <v>90</v>
      </c>
      <c r="BH21" s="75">
        <v>80</v>
      </c>
      <c r="BI21" s="534">
        <f t="shared" si="12"/>
        <v>85.75</v>
      </c>
      <c r="BJ21" s="535"/>
      <c r="BK21" s="180">
        <v>80</v>
      </c>
      <c r="BL21" s="75">
        <v>80</v>
      </c>
      <c r="BM21" s="75">
        <v>80</v>
      </c>
      <c r="BN21" s="75">
        <v>80</v>
      </c>
      <c r="BO21" s="534">
        <f t="shared" si="13"/>
        <v>80</v>
      </c>
      <c r="BP21" s="535"/>
      <c r="BQ21" s="182">
        <f t="shared" si="14"/>
        <v>53.877272727272732</v>
      </c>
      <c r="BR21" s="183">
        <v>82</v>
      </c>
      <c r="BS21" s="183">
        <v>100</v>
      </c>
      <c r="BT21" s="184">
        <f t="shared" si="0"/>
        <v>36.4</v>
      </c>
      <c r="BU21" s="185">
        <f t="shared" si="1"/>
        <v>90.277272727272731</v>
      </c>
      <c r="BV21" s="176" t="str">
        <f t="shared" si="2"/>
        <v>A</v>
      </c>
    </row>
    <row r="22" spans="1:74">
      <c r="A22" s="551">
        <v>3</v>
      </c>
      <c r="B22" s="490"/>
      <c r="C22" s="427">
        <v>2200018306</v>
      </c>
      <c r="D22" s="428" t="s">
        <v>514</v>
      </c>
      <c r="E22" s="75" t="s">
        <v>495</v>
      </c>
      <c r="F22" s="180">
        <v>31</v>
      </c>
      <c r="G22" s="75">
        <v>100</v>
      </c>
      <c r="H22" s="172">
        <f t="shared" si="3"/>
        <v>65.5</v>
      </c>
      <c r="I22" s="75">
        <v>95</v>
      </c>
      <c r="J22" s="75">
        <v>90</v>
      </c>
      <c r="K22" s="75">
        <v>100</v>
      </c>
      <c r="L22" s="75">
        <v>90</v>
      </c>
      <c r="M22" s="534">
        <f t="shared" si="4"/>
        <v>95.75</v>
      </c>
      <c r="N22" s="535"/>
      <c r="O22" s="212"/>
      <c r="P22" s="212"/>
      <c r="Q22" s="212"/>
      <c r="R22" s="212"/>
      <c r="S22" s="534">
        <f t="shared" si="5"/>
        <v>0</v>
      </c>
      <c r="T22" s="535"/>
      <c r="U22" s="75">
        <v>90</v>
      </c>
      <c r="V22" s="75">
        <v>90</v>
      </c>
      <c r="W22" s="75">
        <v>90</v>
      </c>
      <c r="X22" s="75">
        <v>80</v>
      </c>
      <c r="Y22" s="534">
        <f t="shared" si="6"/>
        <v>88</v>
      </c>
      <c r="Z22" s="535"/>
      <c r="AA22" s="75">
        <v>75</v>
      </c>
      <c r="AB22" s="75">
        <v>80</v>
      </c>
      <c r="AC22" s="75">
        <v>100</v>
      </c>
      <c r="AD22" s="75">
        <v>80</v>
      </c>
      <c r="AE22" s="534">
        <f t="shared" si="7"/>
        <v>89.25</v>
      </c>
      <c r="AF22" s="535"/>
      <c r="AG22" s="75">
        <v>90</v>
      </c>
      <c r="AH22" s="75">
        <v>80</v>
      </c>
      <c r="AI22" s="75">
        <v>100</v>
      </c>
      <c r="AJ22" s="75">
        <v>80</v>
      </c>
      <c r="AK22" s="534">
        <f t="shared" si="8"/>
        <v>91.5</v>
      </c>
      <c r="AL22" s="535"/>
      <c r="AM22" s="75">
        <v>85</v>
      </c>
      <c r="AN22" s="75">
        <v>85</v>
      </c>
      <c r="AO22" s="75">
        <v>80</v>
      </c>
      <c r="AP22" s="75">
        <v>90</v>
      </c>
      <c r="AQ22" s="534">
        <f t="shared" si="9"/>
        <v>83.5</v>
      </c>
      <c r="AR22" s="535"/>
      <c r="AS22" s="75">
        <v>90</v>
      </c>
      <c r="AT22" s="75">
        <v>95</v>
      </c>
      <c r="AU22" s="75">
        <v>100</v>
      </c>
      <c r="AV22" s="75">
        <v>90</v>
      </c>
      <c r="AW22" s="534">
        <f t="shared" si="10"/>
        <v>95.75</v>
      </c>
      <c r="AX22" s="535"/>
      <c r="AY22" s="75">
        <v>80</v>
      </c>
      <c r="AZ22" s="75">
        <v>80</v>
      </c>
      <c r="BA22" s="75">
        <v>90</v>
      </c>
      <c r="BB22" s="75">
        <v>90</v>
      </c>
      <c r="BC22" s="534">
        <f t="shared" si="11"/>
        <v>87</v>
      </c>
      <c r="BD22" s="535"/>
      <c r="BE22" s="75">
        <v>80</v>
      </c>
      <c r="BF22" s="75">
        <v>80</v>
      </c>
      <c r="BG22" s="75">
        <v>80</v>
      </c>
      <c r="BH22" s="75">
        <v>80</v>
      </c>
      <c r="BI22" s="534">
        <f t="shared" si="12"/>
        <v>80</v>
      </c>
      <c r="BJ22" s="535"/>
      <c r="BK22" s="180">
        <v>80</v>
      </c>
      <c r="BL22" s="75">
        <v>0</v>
      </c>
      <c r="BM22" s="75">
        <v>80</v>
      </c>
      <c r="BN22" s="75">
        <v>0</v>
      </c>
      <c r="BO22" s="534">
        <f t="shared" si="13"/>
        <v>52</v>
      </c>
      <c r="BP22" s="535"/>
      <c r="BQ22" s="182">
        <f t="shared" si="14"/>
        <v>45.6</v>
      </c>
      <c r="BR22" s="183">
        <v>58</v>
      </c>
      <c r="BS22" s="183">
        <v>84</v>
      </c>
      <c r="BT22" s="184">
        <f t="shared" si="0"/>
        <v>28.4</v>
      </c>
      <c r="BU22" s="185">
        <f t="shared" si="1"/>
        <v>74</v>
      </c>
      <c r="BV22" s="176" t="str">
        <f t="shared" si="2"/>
        <v>B+</v>
      </c>
    </row>
    <row r="23" spans="1:74">
      <c r="A23" s="490"/>
      <c r="B23" s="490"/>
      <c r="C23" s="427">
        <v>2200018310</v>
      </c>
      <c r="D23" s="428" t="s">
        <v>515</v>
      </c>
      <c r="E23" s="75" t="s">
        <v>495</v>
      </c>
      <c r="F23" s="180">
        <v>30</v>
      </c>
      <c r="G23" s="75">
        <v>100</v>
      </c>
      <c r="H23" s="172">
        <f t="shared" si="3"/>
        <v>65</v>
      </c>
      <c r="I23" s="75">
        <v>95</v>
      </c>
      <c r="J23" s="75">
        <v>90</v>
      </c>
      <c r="K23" s="75">
        <v>100</v>
      </c>
      <c r="L23" s="75">
        <v>90</v>
      </c>
      <c r="M23" s="534">
        <f t="shared" si="4"/>
        <v>95.75</v>
      </c>
      <c r="N23" s="535"/>
      <c r="O23" s="75">
        <v>100</v>
      </c>
      <c r="P23" s="75">
        <v>90</v>
      </c>
      <c r="Q23" s="75">
        <v>80</v>
      </c>
      <c r="R23" s="75">
        <v>80</v>
      </c>
      <c r="S23" s="534">
        <f t="shared" si="5"/>
        <v>84.5</v>
      </c>
      <c r="T23" s="535"/>
      <c r="U23" s="75">
        <v>100</v>
      </c>
      <c r="V23" s="75">
        <v>90</v>
      </c>
      <c r="W23" s="75">
        <v>90</v>
      </c>
      <c r="X23" s="75">
        <v>80</v>
      </c>
      <c r="Y23" s="534">
        <f t="shared" si="6"/>
        <v>89.5</v>
      </c>
      <c r="Z23" s="535"/>
      <c r="AA23" s="75">
        <v>75</v>
      </c>
      <c r="AB23" s="75">
        <v>80</v>
      </c>
      <c r="AC23" s="75">
        <v>100</v>
      </c>
      <c r="AD23" s="75">
        <v>80</v>
      </c>
      <c r="AE23" s="534">
        <f t="shared" si="7"/>
        <v>89.25</v>
      </c>
      <c r="AF23" s="535"/>
      <c r="AG23" s="75">
        <v>90</v>
      </c>
      <c r="AH23" s="75">
        <v>80</v>
      </c>
      <c r="AI23" s="75">
        <v>100</v>
      </c>
      <c r="AJ23" s="75">
        <v>80</v>
      </c>
      <c r="AK23" s="534">
        <f t="shared" si="8"/>
        <v>91.5</v>
      </c>
      <c r="AL23" s="535"/>
      <c r="AM23" s="75">
        <v>90</v>
      </c>
      <c r="AN23" s="75">
        <v>80</v>
      </c>
      <c r="AO23" s="75">
        <v>80</v>
      </c>
      <c r="AP23" s="75">
        <v>90</v>
      </c>
      <c r="AQ23" s="534">
        <f t="shared" si="9"/>
        <v>83.5</v>
      </c>
      <c r="AR23" s="535"/>
      <c r="AS23" s="75">
        <v>100</v>
      </c>
      <c r="AT23" s="75">
        <v>95</v>
      </c>
      <c r="AU23" s="75">
        <v>100</v>
      </c>
      <c r="AV23" s="75">
        <v>100</v>
      </c>
      <c r="AW23" s="534">
        <f t="shared" si="10"/>
        <v>99.25</v>
      </c>
      <c r="AX23" s="535"/>
      <c r="AY23" s="75">
        <v>80</v>
      </c>
      <c r="AZ23" s="75">
        <v>90</v>
      </c>
      <c r="BA23" s="75">
        <v>90</v>
      </c>
      <c r="BB23" s="75">
        <v>90</v>
      </c>
      <c r="BC23" s="534">
        <f t="shared" si="11"/>
        <v>88.5</v>
      </c>
      <c r="BD23" s="535"/>
      <c r="BE23" s="75">
        <v>90</v>
      </c>
      <c r="BF23" s="75">
        <v>80</v>
      </c>
      <c r="BG23" s="75">
        <v>80</v>
      </c>
      <c r="BH23" s="75">
        <v>80</v>
      </c>
      <c r="BI23" s="534">
        <f t="shared" si="12"/>
        <v>81.5</v>
      </c>
      <c r="BJ23" s="535"/>
      <c r="BK23" s="180">
        <v>100</v>
      </c>
      <c r="BL23" s="75">
        <v>75</v>
      </c>
      <c r="BM23" s="75">
        <v>80</v>
      </c>
      <c r="BN23" s="75">
        <v>80</v>
      </c>
      <c r="BO23" s="534">
        <f t="shared" si="13"/>
        <v>82.25</v>
      </c>
      <c r="BP23" s="535"/>
      <c r="BQ23" s="182">
        <f t="shared" si="14"/>
        <v>51.872727272727268</v>
      </c>
      <c r="BR23" s="183">
        <v>58</v>
      </c>
      <c r="BS23" s="183">
        <v>84</v>
      </c>
      <c r="BT23" s="184">
        <f t="shared" si="0"/>
        <v>28.4</v>
      </c>
      <c r="BU23" s="185">
        <f t="shared" si="1"/>
        <v>80.272727272727266</v>
      </c>
      <c r="BV23" s="176" t="str">
        <f t="shared" si="2"/>
        <v>A</v>
      </c>
    </row>
    <row r="24" spans="1:74">
      <c r="A24" s="490"/>
      <c r="B24" s="490"/>
      <c r="C24" s="427">
        <v>2200018332</v>
      </c>
      <c r="D24" s="428" t="s">
        <v>516</v>
      </c>
      <c r="E24" s="75" t="s">
        <v>495</v>
      </c>
      <c r="F24" s="180">
        <v>47</v>
      </c>
      <c r="G24" s="75">
        <v>100</v>
      </c>
      <c r="H24" s="172">
        <f t="shared" si="3"/>
        <v>73.5</v>
      </c>
      <c r="I24" s="75">
        <v>100</v>
      </c>
      <c r="J24" s="75">
        <v>90</v>
      </c>
      <c r="K24" s="75">
        <v>100</v>
      </c>
      <c r="L24" s="75">
        <v>90</v>
      </c>
      <c r="M24" s="534">
        <f t="shared" si="4"/>
        <v>96.5</v>
      </c>
      <c r="N24" s="535"/>
      <c r="O24" s="75">
        <v>80</v>
      </c>
      <c r="P24" s="75">
        <v>90</v>
      </c>
      <c r="Q24" s="75">
        <v>80</v>
      </c>
      <c r="R24" s="75">
        <v>80</v>
      </c>
      <c r="S24" s="534">
        <f t="shared" si="5"/>
        <v>81.5</v>
      </c>
      <c r="T24" s="535"/>
      <c r="U24" s="212"/>
      <c r="V24" s="181"/>
      <c r="W24" s="181"/>
      <c r="X24" s="212"/>
      <c r="Y24" s="534">
        <f t="shared" si="6"/>
        <v>0</v>
      </c>
      <c r="Z24" s="535"/>
      <c r="AA24" s="75">
        <v>75</v>
      </c>
      <c r="AB24" s="75">
        <v>80</v>
      </c>
      <c r="AC24" s="75">
        <v>100</v>
      </c>
      <c r="AD24" s="75">
        <v>85</v>
      </c>
      <c r="AE24" s="534">
        <f t="shared" si="7"/>
        <v>90.25</v>
      </c>
      <c r="AF24" s="535"/>
      <c r="AG24" s="75">
        <v>90</v>
      </c>
      <c r="AH24" s="75">
        <v>80</v>
      </c>
      <c r="AI24" s="75">
        <v>100</v>
      </c>
      <c r="AJ24" s="75">
        <v>80</v>
      </c>
      <c r="AK24" s="534">
        <f t="shared" si="8"/>
        <v>91.5</v>
      </c>
      <c r="AL24" s="535"/>
      <c r="AM24" s="75">
        <v>90</v>
      </c>
      <c r="AN24" s="75">
        <v>85</v>
      </c>
      <c r="AO24" s="75">
        <v>80</v>
      </c>
      <c r="AP24" s="75">
        <v>0</v>
      </c>
      <c r="AQ24" s="534">
        <f t="shared" si="9"/>
        <v>66.25</v>
      </c>
      <c r="AR24" s="535"/>
      <c r="AS24" s="75">
        <v>90</v>
      </c>
      <c r="AT24" s="75">
        <v>95</v>
      </c>
      <c r="AU24" s="75">
        <v>100</v>
      </c>
      <c r="AV24" s="75">
        <v>100</v>
      </c>
      <c r="AW24" s="534">
        <f t="shared" si="10"/>
        <v>97.75</v>
      </c>
      <c r="AX24" s="535"/>
      <c r="AY24" s="75">
        <v>80</v>
      </c>
      <c r="AZ24" s="75">
        <v>80</v>
      </c>
      <c r="BA24" s="75">
        <v>90</v>
      </c>
      <c r="BB24" s="75">
        <v>80</v>
      </c>
      <c r="BC24" s="534">
        <f t="shared" si="11"/>
        <v>85</v>
      </c>
      <c r="BD24" s="535"/>
      <c r="BE24" s="75">
        <v>75</v>
      </c>
      <c r="BF24" s="75">
        <v>80</v>
      </c>
      <c r="BG24" s="75">
        <v>80</v>
      </c>
      <c r="BH24" s="75">
        <v>80</v>
      </c>
      <c r="BI24" s="534">
        <f t="shared" si="12"/>
        <v>79.25</v>
      </c>
      <c r="BJ24" s="535"/>
      <c r="BK24" s="192"/>
      <c r="BL24" s="181"/>
      <c r="BM24" s="181"/>
      <c r="BN24" s="181"/>
      <c r="BO24" s="534">
        <f t="shared" si="13"/>
        <v>0</v>
      </c>
      <c r="BP24" s="535"/>
      <c r="BQ24" s="182">
        <f t="shared" si="14"/>
        <v>41.031818181818181</v>
      </c>
      <c r="BR24" s="183">
        <v>73</v>
      </c>
      <c r="BS24" s="183">
        <v>84</v>
      </c>
      <c r="BT24" s="184">
        <f t="shared" si="0"/>
        <v>31.4</v>
      </c>
      <c r="BU24" s="185">
        <f t="shared" si="1"/>
        <v>72.431818181818187</v>
      </c>
      <c r="BV24" s="176" t="str">
        <f t="shared" si="2"/>
        <v>B+</v>
      </c>
    </row>
    <row r="25" spans="1:74">
      <c r="A25" s="127">
        <v>12</v>
      </c>
      <c r="B25" s="490"/>
      <c r="C25" s="429">
        <v>2200018280</v>
      </c>
      <c r="D25" s="430" t="s">
        <v>517</v>
      </c>
      <c r="E25" s="160"/>
      <c r="F25" s="431"/>
      <c r="G25" s="160"/>
      <c r="H25" s="172">
        <f t="shared" si="3"/>
        <v>0</v>
      </c>
      <c r="I25" s="75">
        <v>90</v>
      </c>
      <c r="J25" s="75">
        <v>90</v>
      </c>
      <c r="K25" s="75">
        <v>90</v>
      </c>
      <c r="L25" s="75">
        <v>90</v>
      </c>
      <c r="M25" s="534">
        <f t="shared" si="4"/>
        <v>90</v>
      </c>
      <c r="N25" s="535"/>
      <c r="O25" s="75">
        <v>90</v>
      </c>
      <c r="P25" s="75">
        <v>90</v>
      </c>
      <c r="Q25" s="75">
        <v>90</v>
      </c>
      <c r="R25" s="75">
        <v>80</v>
      </c>
      <c r="S25" s="534">
        <f t="shared" si="5"/>
        <v>88</v>
      </c>
      <c r="T25" s="535"/>
      <c r="U25" s="75">
        <v>85</v>
      </c>
      <c r="V25" s="75">
        <v>90</v>
      </c>
      <c r="W25" s="75">
        <v>90</v>
      </c>
      <c r="X25" s="75">
        <v>80</v>
      </c>
      <c r="Y25" s="534">
        <f t="shared" si="6"/>
        <v>87.25</v>
      </c>
      <c r="Z25" s="535"/>
      <c r="AA25" s="75">
        <v>75</v>
      </c>
      <c r="AB25" s="75">
        <v>80</v>
      </c>
      <c r="AC25" s="75">
        <v>100</v>
      </c>
      <c r="AD25" s="75">
        <v>80</v>
      </c>
      <c r="AE25" s="534">
        <f t="shared" si="7"/>
        <v>89.25</v>
      </c>
      <c r="AF25" s="535"/>
      <c r="AG25" s="75">
        <v>80</v>
      </c>
      <c r="AH25" s="75">
        <v>80</v>
      </c>
      <c r="AI25" s="75">
        <v>100</v>
      </c>
      <c r="AJ25" s="75">
        <v>80</v>
      </c>
      <c r="AK25" s="534">
        <f t="shared" si="8"/>
        <v>90</v>
      </c>
      <c r="AL25" s="535"/>
      <c r="AM25" s="75">
        <v>90</v>
      </c>
      <c r="AN25" s="75">
        <v>90</v>
      </c>
      <c r="AO25" s="75">
        <v>80</v>
      </c>
      <c r="AP25" s="75">
        <v>90</v>
      </c>
      <c r="AQ25" s="534">
        <f t="shared" si="9"/>
        <v>85</v>
      </c>
      <c r="AR25" s="535"/>
      <c r="AS25" s="75">
        <v>90</v>
      </c>
      <c r="AT25" s="75">
        <v>80</v>
      </c>
      <c r="AU25" s="75">
        <v>100</v>
      </c>
      <c r="AV25" s="75">
        <v>80</v>
      </c>
      <c r="AW25" s="534">
        <f t="shared" si="10"/>
        <v>91.5</v>
      </c>
      <c r="AX25" s="535"/>
      <c r="AY25" s="75">
        <v>90</v>
      </c>
      <c r="AZ25" s="75">
        <v>80</v>
      </c>
      <c r="BA25" s="75">
        <v>80</v>
      </c>
      <c r="BB25" s="75">
        <v>80</v>
      </c>
      <c r="BC25" s="534">
        <f t="shared" si="11"/>
        <v>81.5</v>
      </c>
      <c r="BD25" s="535"/>
      <c r="BE25" s="75">
        <v>75</v>
      </c>
      <c r="BF25" s="75">
        <v>80</v>
      </c>
      <c r="BG25" s="75">
        <v>90</v>
      </c>
      <c r="BH25" s="75">
        <v>80</v>
      </c>
      <c r="BI25" s="534">
        <f t="shared" si="12"/>
        <v>84.25</v>
      </c>
      <c r="BJ25" s="535"/>
      <c r="BK25" s="180">
        <v>75</v>
      </c>
      <c r="BL25" s="75">
        <v>75</v>
      </c>
      <c r="BM25" s="75">
        <v>80</v>
      </c>
      <c r="BN25" s="75">
        <v>80</v>
      </c>
      <c r="BO25" s="534">
        <f t="shared" si="13"/>
        <v>78.5</v>
      </c>
      <c r="BP25" s="535"/>
      <c r="BQ25" s="182">
        <f>((H25+M25+S25+Y25+AE25+AK25+AQ25+AW25+BC25+BI25+BO25)/11) * 60/100</f>
        <v>47.195454545454538</v>
      </c>
      <c r="BR25" s="183">
        <v>50</v>
      </c>
      <c r="BS25" s="183">
        <v>92</v>
      </c>
      <c r="BT25" s="184">
        <f t="shared" si="0"/>
        <v>28.4</v>
      </c>
      <c r="BU25" s="185">
        <f t="shared" si="1"/>
        <v>75.595454545454544</v>
      </c>
      <c r="BV25" s="176" t="str">
        <f t="shared" si="2"/>
        <v>B+</v>
      </c>
    </row>
    <row r="26" spans="1:74">
      <c r="A26" s="551">
        <v>4</v>
      </c>
      <c r="B26" s="585" t="s">
        <v>131</v>
      </c>
      <c r="C26" s="432">
        <v>2200018312</v>
      </c>
      <c r="D26" s="433" t="s">
        <v>518</v>
      </c>
      <c r="E26" s="75" t="s">
        <v>495</v>
      </c>
      <c r="F26" s="180">
        <v>31</v>
      </c>
      <c r="G26" s="75">
        <v>100</v>
      </c>
      <c r="H26" s="172">
        <f t="shared" si="3"/>
        <v>65.5</v>
      </c>
      <c r="I26" s="75">
        <v>100</v>
      </c>
      <c r="J26" s="75">
        <v>90</v>
      </c>
      <c r="K26" s="75">
        <v>100</v>
      </c>
      <c r="L26" s="75">
        <v>90</v>
      </c>
      <c r="M26" s="534">
        <f t="shared" si="4"/>
        <v>96.5</v>
      </c>
      <c r="N26" s="535"/>
      <c r="O26" s="75">
        <v>85</v>
      </c>
      <c r="P26" s="75">
        <v>90</v>
      </c>
      <c r="Q26" s="75">
        <v>100</v>
      </c>
      <c r="R26" s="75">
        <v>90</v>
      </c>
      <c r="S26" s="534">
        <f t="shared" si="5"/>
        <v>94.25</v>
      </c>
      <c r="T26" s="535"/>
      <c r="U26" s="181"/>
      <c r="V26" s="181"/>
      <c r="W26" s="181"/>
      <c r="X26" s="181"/>
      <c r="Y26" s="534">
        <f t="shared" si="6"/>
        <v>0</v>
      </c>
      <c r="Z26" s="535"/>
      <c r="AA26" s="75">
        <v>80</v>
      </c>
      <c r="AB26" s="75">
        <v>90</v>
      </c>
      <c r="AC26" s="75">
        <v>90</v>
      </c>
      <c r="AD26" s="75">
        <v>85</v>
      </c>
      <c r="AE26" s="534">
        <f t="shared" si="7"/>
        <v>87.5</v>
      </c>
      <c r="AF26" s="535"/>
      <c r="AG26" s="75">
        <v>80</v>
      </c>
      <c r="AH26" s="75">
        <v>90</v>
      </c>
      <c r="AI26" s="75">
        <v>90</v>
      </c>
      <c r="AJ26" s="75">
        <v>100</v>
      </c>
      <c r="AK26" s="534">
        <f t="shared" si="8"/>
        <v>90.5</v>
      </c>
      <c r="AL26" s="535"/>
      <c r="AM26" s="75">
        <v>80</v>
      </c>
      <c r="AN26" s="75">
        <v>90</v>
      </c>
      <c r="AO26" s="75">
        <v>100</v>
      </c>
      <c r="AP26" s="75">
        <v>90</v>
      </c>
      <c r="AQ26" s="534">
        <f t="shared" si="9"/>
        <v>93.5</v>
      </c>
      <c r="AR26" s="535"/>
      <c r="AS26" s="75">
        <v>90</v>
      </c>
      <c r="AT26" s="75">
        <v>95</v>
      </c>
      <c r="AU26" s="75">
        <v>90</v>
      </c>
      <c r="AV26" s="75">
        <v>90</v>
      </c>
      <c r="AW26" s="534">
        <f t="shared" si="10"/>
        <v>90.75</v>
      </c>
      <c r="AX26" s="535"/>
      <c r="AY26" s="75">
        <v>90</v>
      </c>
      <c r="AZ26" s="75">
        <v>90</v>
      </c>
      <c r="BA26" s="75">
        <v>90</v>
      </c>
      <c r="BB26" s="75">
        <v>100</v>
      </c>
      <c r="BC26" s="534">
        <f t="shared" si="11"/>
        <v>92</v>
      </c>
      <c r="BD26" s="535"/>
      <c r="BE26" s="75">
        <v>80</v>
      </c>
      <c r="BF26" s="75">
        <v>90</v>
      </c>
      <c r="BG26" s="75">
        <v>90</v>
      </c>
      <c r="BH26" s="75">
        <v>80</v>
      </c>
      <c r="BI26" s="534">
        <f t="shared" si="12"/>
        <v>86.5</v>
      </c>
      <c r="BJ26" s="535"/>
      <c r="BK26" s="75">
        <v>80</v>
      </c>
      <c r="BL26" s="75">
        <v>90</v>
      </c>
      <c r="BM26" s="75">
        <v>90</v>
      </c>
      <c r="BN26" s="75">
        <v>80</v>
      </c>
      <c r="BO26" s="534">
        <f t="shared" si="13"/>
        <v>86.5</v>
      </c>
      <c r="BP26" s="535"/>
      <c r="BQ26" s="182">
        <f>((H24+M24+S26+Y26+AE26+AK26+AQ26+AW26+BC26+BI26+BO26)/11) * 60/100</f>
        <v>48.627272727272732</v>
      </c>
      <c r="BR26" s="183">
        <v>50</v>
      </c>
      <c r="BS26" s="183">
        <v>70</v>
      </c>
      <c r="BT26" s="184">
        <f t="shared" si="0"/>
        <v>24</v>
      </c>
      <c r="BU26" s="185">
        <f t="shared" si="1"/>
        <v>72.627272727272725</v>
      </c>
      <c r="BV26" s="176" t="str">
        <f t="shared" si="2"/>
        <v>B+</v>
      </c>
    </row>
    <row r="27" spans="1:74">
      <c r="A27" s="490"/>
      <c r="B27" s="490"/>
      <c r="C27" s="432">
        <v>2200018315</v>
      </c>
      <c r="D27" s="433" t="s">
        <v>519</v>
      </c>
      <c r="E27" s="75" t="s">
        <v>495</v>
      </c>
      <c r="F27" s="180">
        <v>44</v>
      </c>
      <c r="G27" s="75">
        <v>100</v>
      </c>
      <c r="H27" s="172">
        <f t="shared" si="3"/>
        <v>72</v>
      </c>
      <c r="I27" s="75">
        <v>100</v>
      </c>
      <c r="J27" s="75">
        <v>90</v>
      </c>
      <c r="K27" s="75">
        <v>100</v>
      </c>
      <c r="L27" s="75">
        <v>90</v>
      </c>
      <c r="M27" s="534">
        <f t="shared" si="4"/>
        <v>96.5</v>
      </c>
      <c r="N27" s="535"/>
      <c r="O27" s="181">
        <v>80</v>
      </c>
      <c r="P27" s="181">
        <v>80</v>
      </c>
      <c r="Q27" s="181">
        <v>100</v>
      </c>
      <c r="R27" s="181">
        <v>80</v>
      </c>
      <c r="S27" s="534">
        <f t="shared" si="5"/>
        <v>90</v>
      </c>
      <c r="T27" s="535"/>
      <c r="U27" s="181">
        <v>80</v>
      </c>
      <c r="V27" s="181">
        <v>80</v>
      </c>
      <c r="W27" s="181">
        <v>100</v>
      </c>
      <c r="X27" s="181">
        <v>80</v>
      </c>
      <c r="Y27" s="534">
        <f t="shared" si="6"/>
        <v>90</v>
      </c>
      <c r="Z27" s="535"/>
      <c r="AA27" s="75">
        <v>80</v>
      </c>
      <c r="AB27" s="75">
        <v>90</v>
      </c>
      <c r="AC27" s="75">
        <v>90</v>
      </c>
      <c r="AD27" s="75">
        <v>90</v>
      </c>
      <c r="AE27" s="534">
        <f t="shared" si="7"/>
        <v>88.5</v>
      </c>
      <c r="AF27" s="535"/>
      <c r="AG27" s="75">
        <v>80</v>
      </c>
      <c r="AH27" s="75">
        <v>90</v>
      </c>
      <c r="AI27" s="75">
        <v>90</v>
      </c>
      <c r="AJ27" s="75">
        <v>100</v>
      </c>
      <c r="AK27" s="534">
        <f t="shared" si="8"/>
        <v>90.5</v>
      </c>
      <c r="AL27" s="535"/>
      <c r="AM27" s="75">
        <v>80</v>
      </c>
      <c r="AN27" s="75">
        <v>90</v>
      </c>
      <c r="AO27" s="75">
        <v>100</v>
      </c>
      <c r="AP27" s="75">
        <v>90</v>
      </c>
      <c r="AQ27" s="534">
        <f t="shared" si="9"/>
        <v>93.5</v>
      </c>
      <c r="AR27" s="535"/>
      <c r="AS27" s="75">
        <v>90</v>
      </c>
      <c r="AT27" s="75">
        <v>95</v>
      </c>
      <c r="AU27" s="75">
        <v>90</v>
      </c>
      <c r="AV27" s="75">
        <v>90</v>
      </c>
      <c r="AW27" s="534">
        <f t="shared" si="10"/>
        <v>90.75</v>
      </c>
      <c r="AX27" s="535"/>
      <c r="AY27" s="75">
        <v>90</v>
      </c>
      <c r="AZ27" s="75">
        <v>80</v>
      </c>
      <c r="BA27" s="75">
        <v>90</v>
      </c>
      <c r="BB27" s="75">
        <v>100</v>
      </c>
      <c r="BC27" s="534">
        <f t="shared" si="11"/>
        <v>90.5</v>
      </c>
      <c r="BD27" s="535"/>
      <c r="BE27" s="75">
        <v>80</v>
      </c>
      <c r="BF27" s="75">
        <v>90</v>
      </c>
      <c r="BG27" s="75">
        <v>90</v>
      </c>
      <c r="BH27" s="75">
        <v>80</v>
      </c>
      <c r="BI27" s="534">
        <f t="shared" si="12"/>
        <v>86.5</v>
      </c>
      <c r="BJ27" s="535"/>
      <c r="BK27" s="75">
        <v>80</v>
      </c>
      <c r="BL27" s="75">
        <v>90</v>
      </c>
      <c r="BM27" s="75">
        <v>90</v>
      </c>
      <c r="BN27" s="75">
        <v>80</v>
      </c>
      <c r="BO27" s="534">
        <f t="shared" si="13"/>
        <v>86.5</v>
      </c>
      <c r="BP27" s="535"/>
      <c r="BQ27" s="182">
        <f t="shared" ref="BQ27:BQ32" si="15">((H26+M26+S27+Y27+AE27+AK27+AQ27+AW27+BC27+BI27+BO27)/11) * 60/100</f>
        <v>52.840909090909093</v>
      </c>
      <c r="BR27" s="183">
        <v>20</v>
      </c>
      <c r="BS27" s="183">
        <v>70</v>
      </c>
      <c r="BT27" s="184">
        <f t="shared" si="0"/>
        <v>18</v>
      </c>
      <c r="BU27" s="185">
        <f t="shared" si="1"/>
        <v>70.840909090909093</v>
      </c>
      <c r="BV27" s="176" t="str">
        <f t="shared" si="2"/>
        <v>B+</v>
      </c>
    </row>
    <row r="28" spans="1:74">
      <c r="A28" s="490"/>
      <c r="B28" s="490"/>
      <c r="C28" s="432">
        <v>2200018334</v>
      </c>
      <c r="D28" s="433" t="s">
        <v>520</v>
      </c>
      <c r="E28" s="75" t="s">
        <v>495</v>
      </c>
      <c r="F28" s="180">
        <v>38</v>
      </c>
      <c r="G28" s="75">
        <v>100</v>
      </c>
      <c r="H28" s="172">
        <f t="shared" si="3"/>
        <v>69</v>
      </c>
      <c r="I28" s="212"/>
      <c r="J28" s="181"/>
      <c r="K28" s="181"/>
      <c r="L28" s="212"/>
      <c r="M28" s="534">
        <f t="shared" si="4"/>
        <v>0</v>
      </c>
      <c r="N28" s="535"/>
      <c r="O28" s="75">
        <v>100</v>
      </c>
      <c r="P28" s="75">
        <v>90</v>
      </c>
      <c r="Q28" s="75">
        <v>100</v>
      </c>
      <c r="R28" s="75">
        <v>90</v>
      </c>
      <c r="S28" s="534">
        <f t="shared" si="5"/>
        <v>96.5</v>
      </c>
      <c r="T28" s="535"/>
      <c r="U28" s="75">
        <v>90</v>
      </c>
      <c r="V28" s="75">
        <v>90</v>
      </c>
      <c r="W28" s="75">
        <v>90</v>
      </c>
      <c r="X28" s="75">
        <v>95</v>
      </c>
      <c r="Y28" s="534">
        <f t="shared" si="6"/>
        <v>91</v>
      </c>
      <c r="Z28" s="535"/>
      <c r="AA28" s="75">
        <v>80</v>
      </c>
      <c r="AB28" s="75">
        <v>90</v>
      </c>
      <c r="AC28" s="75">
        <v>90</v>
      </c>
      <c r="AD28" s="75">
        <v>90</v>
      </c>
      <c r="AE28" s="534">
        <f t="shared" si="7"/>
        <v>88.5</v>
      </c>
      <c r="AF28" s="535"/>
      <c r="AG28" s="75">
        <v>80</v>
      </c>
      <c r="AH28" s="75">
        <v>100</v>
      </c>
      <c r="AI28" s="75">
        <v>90</v>
      </c>
      <c r="AJ28" s="75">
        <v>100</v>
      </c>
      <c r="AK28" s="534">
        <f t="shared" si="8"/>
        <v>92</v>
      </c>
      <c r="AL28" s="535"/>
      <c r="AM28" s="75">
        <v>80</v>
      </c>
      <c r="AN28" s="75">
        <v>90</v>
      </c>
      <c r="AO28" s="75">
        <v>100</v>
      </c>
      <c r="AP28" s="75">
        <v>90</v>
      </c>
      <c r="AQ28" s="534">
        <f t="shared" si="9"/>
        <v>93.5</v>
      </c>
      <c r="AR28" s="535"/>
      <c r="AS28" s="75">
        <v>90</v>
      </c>
      <c r="AT28" s="75">
        <v>95</v>
      </c>
      <c r="AU28" s="75">
        <v>90</v>
      </c>
      <c r="AV28" s="75">
        <v>90</v>
      </c>
      <c r="AW28" s="534">
        <f t="shared" si="10"/>
        <v>90.75</v>
      </c>
      <c r="AX28" s="535"/>
      <c r="AY28" s="75">
        <v>90</v>
      </c>
      <c r="AZ28" s="75">
        <v>80</v>
      </c>
      <c r="BA28" s="75">
        <v>90</v>
      </c>
      <c r="BB28" s="75">
        <v>100</v>
      </c>
      <c r="BC28" s="534">
        <f t="shared" si="11"/>
        <v>90.5</v>
      </c>
      <c r="BD28" s="535"/>
      <c r="BE28" s="75">
        <v>80</v>
      </c>
      <c r="BF28" s="75">
        <v>90</v>
      </c>
      <c r="BG28" s="75">
        <v>90</v>
      </c>
      <c r="BH28" s="75">
        <v>80</v>
      </c>
      <c r="BI28" s="534">
        <f t="shared" si="12"/>
        <v>86.5</v>
      </c>
      <c r="BJ28" s="535"/>
      <c r="BK28" s="75">
        <v>80</v>
      </c>
      <c r="BL28" s="75">
        <v>90</v>
      </c>
      <c r="BM28" s="75">
        <v>90</v>
      </c>
      <c r="BN28" s="75">
        <v>80</v>
      </c>
      <c r="BO28" s="534">
        <f t="shared" si="13"/>
        <v>86.5</v>
      </c>
      <c r="BP28" s="535"/>
      <c r="BQ28" s="182">
        <f t="shared" si="15"/>
        <v>53.686363636363637</v>
      </c>
      <c r="BR28" s="183">
        <v>40</v>
      </c>
      <c r="BS28" s="183">
        <v>70</v>
      </c>
      <c r="BT28" s="184">
        <f t="shared" si="0"/>
        <v>22</v>
      </c>
      <c r="BU28" s="185">
        <f t="shared" si="1"/>
        <v>75.686363636363637</v>
      </c>
      <c r="BV28" s="176" t="str">
        <f t="shared" si="2"/>
        <v>B+</v>
      </c>
    </row>
    <row r="29" spans="1:74">
      <c r="A29" s="551">
        <v>5</v>
      </c>
      <c r="B29" s="490"/>
      <c r="C29" s="432">
        <v>2200018316</v>
      </c>
      <c r="D29" s="433" t="s">
        <v>521</v>
      </c>
      <c r="E29" s="75" t="s">
        <v>495</v>
      </c>
      <c r="F29" s="180">
        <v>38</v>
      </c>
      <c r="G29" s="75">
        <v>100</v>
      </c>
      <c r="H29" s="172">
        <f t="shared" si="3"/>
        <v>69</v>
      </c>
      <c r="I29" s="75">
        <v>100</v>
      </c>
      <c r="J29" s="75">
        <v>90</v>
      </c>
      <c r="K29" s="75">
        <v>100</v>
      </c>
      <c r="L29" s="75">
        <v>90</v>
      </c>
      <c r="M29" s="534">
        <f t="shared" si="4"/>
        <v>96.5</v>
      </c>
      <c r="N29" s="535"/>
      <c r="O29" s="75">
        <v>100</v>
      </c>
      <c r="P29" s="75">
        <v>90</v>
      </c>
      <c r="Q29" s="75">
        <v>100</v>
      </c>
      <c r="R29" s="75">
        <v>100</v>
      </c>
      <c r="S29" s="534">
        <f t="shared" si="5"/>
        <v>98.5</v>
      </c>
      <c r="T29" s="535"/>
      <c r="U29" s="75">
        <v>90</v>
      </c>
      <c r="V29" s="75">
        <v>90</v>
      </c>
      <c r="W29" s="75">
        <v>90</v>
      </c>
      <c r="X29" s="75">
        <v>90</v>
      </c>
      <c r="Y29" s="534">
        <f t="shared" si="6"/>
        <v>90</v>
      </c>
      <c r="Z29" s="535"/>
      <c r="AA29" s="75">
        <v>80</v>
      </c>
      <c r="AB29" s="75">
        <v>90</v>
      </c>
      <c r="AC29" s="75">
        <v>90</v>
      </c>
      <c r="AD29" s="75">
        <v>90</v>
      </c>
      <c r="AE29" s="534">
        <f t="shared" si="7"/>
        <v>88.5</v>
      </c>
      <c r="AF29" s="535"/>
      <c r="AG29" s="75">
        <v>80</v>
      </c>
      <c r="AH29" s="75">
        <v>90</v>
      </c>
      <c r="AI29" s="75">
        <v>90</v>
      </c>
      <c r="AJ29" s="75">
        <v>100</v>
      </c>
      <c r="AK29" s="534">
        <f t="shared" si="8"/>
        <v>90.5</v>
      </c>
      <c r="AL29" s="535"/>
      <c r="AM29" s="75">
        <v>80</v>
      </c>
      <c r="AN29" s="75">
        <v>90</v>
      </c>
      <c r="AO29" s="75">
        <v>100</v>
      </c>
      <c r="AP29" s="75">
        <v>90</v>
      </c>
      <c r="AQ29" s="534">
        <f t="shared" si="9"/>
        <v>93.5</v>
      </c>
      <c r="AR29" s="535"/>
      <c r="AS29" s="75">
        <v>90</v>
      </c>
      <c r="AT29" s="75">
        <v>90</v>
      </c>
      <c r="AU29" s="75">
        <v>90</v>
      </c>
      <c r="AV29" s="75">
        <v>80</v>
      </c>
      <c r="AW29" s="534">
        <f t="shared" si="10"/>
        <v>88</v>
      </c>
      <c r="AX29" s="535"/>
      <c r="AY29" s="75">
        <v>90</v>
      </c>
      <c r="AZ29" s="75">
        <v>80</v>
      </c>
      <c r="BA29" s="75">
        <v>90</v>
      </c>
      <c r="BB29" s="75">
        <v>100</v>
      </c>
      <c r="BC29" s="534">
        <f t="shared" si="11"/>
        <v>90.5</v>
      </c>
      <c r="BD29" s="535"/>
      <c r="BE29" s="75">
        <v>80</v>
      </c>
      <c r="BF29" s="75">
        <v>90</v>
      </c>
      <c r="BG29" s="75">
        <v>90</v>
      </c>
      <c r="BH29" s="75">
        <v>80</v>
      </c>
      <c r="BI29" s="534">
        <f t="shared" si="12"/>
        <v>86.5</v>
      </c>
      <c r="BJ29" s="535"/>
      <c r="BK29" s="75">
        <v>80</v>
      </c>
      <c r="BL29" s="75">
        <v>90</v>
      </c>
      <c r="BM29" s="75">
        <v>90</v>
      </c>
      <c r="BN29" s="75">
        <v>80</v>
      </c>
      <c r="BO29" s="534">
        <f t="shared" si="13"/>
        <v>86.5</v>
      </c>
      <c r="BP29" s="535"/>
      <c r="BQ29" s="182">
        <f t="shared" si="15"/>
        <v>48.081818181818178</v>
      </c>
      <c r="BR29" s="183">
        <v>73</v>
      </c>
      <c r="BS29" s="183">
        <v>100</v>
      </c>
      <c r="BT29" s="184">
        <f t="shared" si="0"/>
        <v>34.6</v>
      </c>
      <c r="BU29" s="185">
        <f t="shared" si="1"/>
        <v>82.681818181818187</v>
      </c>
      <c r="BV29" s="176" t="str">
        <f t="shared" si="2"/>
        <v>A</v>
      </c>
    </row>
    <row r="30" spans="1:74">
      <c r="A30" s="490"/>
      <c r="B30" s="490"/>
      <c r="C30" s="432">
        <v>2200018326</v>
      </c>
      <c r="D30" s="433" t="s">
        <v>522</v>
      </c>
      <c r="E30" s="75" t="s">
        <v>495</v>
      </c>
      <c r="F30" s="180">
        <v>35</v>
      </c>
      <c r="G30" s="75">
        <v>100</v>
      </c>
      <c r="H30" s="172">
        <f t="shared" si="3"/>
        <v>67.5</v>
      </c>
      <c r="I30" s="75">
        <v>100</v>
      </c>
      <c r="J30" s="75">
        <v>90</v>
      </c>
      <c r="K30" s="75">
        <v>100</v>
      </c>
      <c r="L30" s="75">
        <v>90</v>
      </c>
      <c r="M30" s="534">
        <f t="shared" si="4"/>
        <v>96.5</v>
      </c>
      <c r="N30" s="535"/>
      <c r="O30" s="75">
        <v>100</v>
      </c>
      <c r="P30" s="75">
        <v>90</v>
      </c>
      <c r="Q30" s="75">
        <v>100</v>
      </c>
      <c r="R30" s="75">
        <v>90</v>
      </c>
      <c r="S30" s="534">
        <f t="shared" si="5"/>
        <v>96.5</v>
      </c>
      <c r="T30" s="535"/>
      <c r="U30" s="75">
        <v>90</v>
      </c>
      <c r="V30" s="75">
        <v>90</v>
      </c>
      <c r="W30" s="75">
        <v>90</v>
      </c>
      <c r="X30" s="75">
        <v>90</v>
      </c>
      <c r="Y30" s="534">
        <f t="shared" si="6"/>
        <v>90</v>
      </c>
      <c r="Z30" s="535"/>
      <c r="AA30" s="75">
        <v>80</v>
      </c>
      <c r="AB30" s="75">
        <v>90</v>
      </c>
      <c r="AC30" s="75">
        <v>100</v>
      </c>
      <c r="AD30" s="75">
        <v>90</v>
      </c>
      <c r="AE30" s="534">
        <f t="shared" si="7"/>
        <v>93.5</v>
      </c>
      <c r="AF30" s="535"/>
      <c r="AG30" s="75">
        <v>80</v>
      </c>
      <c r="AH30" s="75">
        <v>90</v>
      </c>
      <c r="AI30" s="75">
        <v>90</v>
      </c>
      <c r="AJ30" s="75">
        <v>100</v>
      </c>
      <c r="AK30" s="534">
        <f t="shared" si="8"/>
        <v>90.5</v>
      </c>
      <c r="AL30" s="535"/>
      <c r="AM30" s="75">
        <v>80</v>
      </c>
      <c r="AN30" s="75">
        <v>90</v>
      </c>
      <c r="AO30" s="75">
        <v>100</v>
      </c>
      <c r="AP30" s="75">
        <v>90</v>
      </c>
      <c r="AQ30" s="534">
        <f t="shared" si="9"/>
        <v>93.5</v>
      </c>
      <c r="AR30" s="535"/>
      <c r="AS30" s="75">
        <v>90</v>
      </c>
      <c r="AT30" s="75">
        <v>90</v>
      </c>
      <c r="AU30" s="75">
        <v>90</v>
      </c>
      <c r="AV30" s="75">
        <v>80</v>
      </c>
      <c r="AW30" s="534">
        <f t="shared" si="10"/>
        <v>88</v>
      </c>
      <c r="AX30" s="535"/>
      <c r="AY30" s="75">
        <v>90</v>
      </c>
      <c r="AZ30" s="75">
        <v>80</v>
      </c>
      <c r="BA30" s="75">
        <v>90</v>
      </c>
      <c r="BB30" s="75">
        <v>80</v>
      </c>
      <c r="BC30" s="534">
        <f t="shared" si="11"/>
        <v>86.5</v>
      </c>
      <c r="BD30" s="535"/>
      <c r="BE30" s="75">
        <v>80</v>
      </c>
      <c r="BF30" s="75">
        <v>90</v>
      </c>
      <c r="BG30" s="75">
        <v>90</v>
      </c>
      <c r="BH30" s="75">
        <v>80</v>
      </c>
      <c r="BI30" s="534">
        <f t="shared" si="12"/>
        <v>86.5</v>
      </c>
      <c r="BJ30" s="535"/>
      <c r="BK30" s="75">
        <v>80</v>
      </c>
      <c r="BL30" s="75">
        <v>90</v>
      </c>
      <c r="BM30" s="75">
        <v>90</v>
      </c>
      <c r="BN30" s="75">
        <v>80</v>
      </c>
      <c r="BO30" s="534">
        <f t="shared" si="13"/>
        <v>86.5</v>
      </c>
      <c r="BP30" s="535"/>
      <c r="BQ30" s="182">
        <f t="shared" si="15"/>
        <v>53.290909090909089</v>
      </c>
      <c r="BR30" s="183">
        <v>73</v>
      </c>
      <c r="BS30" s="183">
        <v>100</v>
      </c>
      <c r="BT30" s="184">
        <f t="shared" si="0"/>
        <v>34.6</v>
      </c>
      <c r="BU30" s="185">
        <f t="shared" si="1"/>
        <v>87.890909090909091</v>
      </c>
      <c r="BV30" s="176" t="str">
        <f t="shared" si="2"/>
        <v>A</v>
      </c>
    </row>
    <row r="31" spans="1:74">
      <c r="A31" s="490"/>
      <c r="B31" s="490"/>
      <c r="C31" s="432">
        <v>2200018330</v>
      </c>
      <c r="D31" s="433" t="s">
        <v>523</v>
      </c>
      <c r="E31" s="75" t="s">
        <v>495</v>
      </c>
      <c r="F31" s="180">
        <v>52</v>
      </c>
      <c r="G31" s="75">
        <v>100</v>
      </c>
      <c r="H31" s="172">
        <f t="shared" si="3"/>
        <v>76</v>
      </c>
      <c r="I31" s="75">
        <v>80</v>
      </c>
      <c r="J31" s="75">
        <v>90</v>
      </c>
      <c r="K31" s="75">
        <v>100</v>
      </c>
      <c r="L31" s="75">
        <v>90</v>
      </c>
      <c r="M31" s="534">
        <f t="shared" si="4"/>
        <v>93.5</v>
      </c>
      <c r="N31" s="535"/>
      <c r="O31" s="75">
        <v>100</v>
      </c>
      <c r="P31" s="75">
        <v>90</v>
      </c>
      <c r="Q31" s="75">
        <v>100</v>
      </c>
      <c r="R31" s="75">
        <v>90</v>
      </c>
      <c r="S31" s="534">
        <f t="shared" si="5"/>
        <v>96.5</v>
      </c>
      <c r="T31" s="535"/>
      <c r="U31" s="75">
        <v>90</v>
      </c>
      <c r="V31" s="75">
        <v>90</v>
      </c>
      <c r="W31" s="75">
        <v>90</v>
      </c>
      <c r="X31" s="75">
        <v>90</v>
      </c>
      <c r="Y31" s="534">
        <f t="shared" si="6"/>
        <v>90</v>
      </c>
      <c r="Z31" s="535"/>
      <c r="AA31" s="75">
        <v>80</v>
      </c>
      <c r="AB31" s="75">
        <v>90</v>
      </c>
      <c r="AC31" s="75">
        <v>100</v>
      </c>
      <c r="AD31" s="75">
        <v>90</v>
      </c>
      <c r="AE31" s="534">
        <f t="shared" si="7"/>
        <v>93.5</v>
      </c>
      <c r="AF31" s="535"/>
      <c r="AG31" s="75">
        <v>80</v>
      </c>
      <c r="AH31" s="75">
        <v>90</v>
      </c>
      <c r="AI31" s="75">
        <v>90</v>
      </c>
      <c r="AJ31" s="75">
        <v>100</v>
      </c>
      <c r="AK31" s="534">
        <f t="shared" si="8"/>
        <v>90.5</v>
      </c>
      <c r="AL31" s="535"/>
      <c r="AM31" s="75">
        <v>80</v>
      </c>
      <c r="AN31" s="75">
        <v>90</v>
      </c>
      <c r="AO31" s="75">
        <v>100</v>
      </c>
      <c r="AP31" s="75">
        <v>100</v>
      </c>
      <c r="AQ31" s="534">
        <f t="shared" si="9"/>
        <v>95.5</v>
      </c>
      <c r="AR31" s="535"/>
      <c r="AS31" s="181">
        <v>84</v>
      </c>
      <c r="AT31" s="181">
        <v>100</v>
      </c>
      <c r="AU31" s="181">
        <v>100</v>
      </c>
      <c r="AV31" s="181">
        <v>50</v>
      </c>
      <c r="AW31" s="534">
        <f t="shared" si="10"/>
        <v>87.6</v>
      </c>
      <c r="AX31" s="535"/>
      <c r="AY31" s="75">
        <v>90</v>
      </c>
      <c r="AZ31" s="75">
        <v>80</v>
      </c>
      <c r="BA31" s="75">
        <v>90</v>
      </c>
      <c r="BB31" s="75">
        <v>100</v>
      </c>
      <c r="BC31" s="534">
        <f t="shared" si="11"/>
        <v>90.5</v>
      </c>
      <c r="BD31" s="535"/>
      <c r="BE31" s="75">
        <v>80</v>
      </c>
      <c r="BF31" s="75">
        <v>90</v>
      </c>
      <c r="BG31" s="75">
        <v>90</v>
      </c>
      <c r="BH31" s="75">
        <v>80</v>
      </c>
      <c r="BI31" s="534">
        <f t="shared" si="12"/>
        <v>86.5</v>
      </c>
      <c r="BJ31" s="535"/>
      <c r="BK31" s="75">
        <v>80</v>
      </c>
      <c r="BL31" s="75">
        <v>90</v>
      </c>
      <c r="BM31" s="75">
        <v>90</v>
      </c>
      <c r="BN31" s="75">
        <v>80</v>
      </c>
      <c r="BO31" s="534">
        <f t="shared" si="13"/>
        <v>86.5</v>
      </c>
      <c r="BP31" s="535"/>
      <c r="BQ31" s="182">
        <f t="shared" si="15"/>
        <v>53.514545454545448</v>
      </c>
      <c r="BR31" s="183">
        <v>57</v>
      </c>
      <c r="BS31" s="183">
        <v>100</v>
      </c>
      <c r="BT31" s="184">
        <f t="shared" si="0"/>
        <v>31.4</v>
      </c>
      <c r="BU31" s="185">
        <f t="shared" si="1"/>
        <v>84.914545454545447</v>
      </c>
      <c r="BV31" s="176" t="str">
        <f t="shared" si="2"/>
        <v>A</v>
      </c>
    </row>
    <row r="32" spans="1:74">
      <c r="A32" s="551">
        <v>6</v>
      </c>
      <c r="B32" s="490"/>
      <c r="C32" s="432">
        <v>2000018241</v>
      </c>
      <c r="D32" s="434" t="s">
        <v>524</v>
      </c>
      <c r="E32" s="75" t="s">
        <v>495</v>
      </c>
      <c r="F32" s="180">
        <v>41</v>
      </c>
      <c r="G32" s="75">
        <v>100</v>
      </c>
      <c r="H32" s="172">
        <f t="shared" si="3"/>
        <v>70.5</v>
      </c>
      <c r="I32" s="75">
        <v>100</v>
      </c>
      <c r="J32" s="75">
        <v>90</v>
      </c>
      <c r="K32" s="75">
        <v>100</v>
      </c>
      <c r="L32" s="75">
        <v>90</v>
      </c>
      <c r="M32" s="534">
        <f t="shared" si="4"/>
        <v>96.5</v>
      </c>
      <c r="N32" s="535"/>
      <c r="O32" s="75">
        <v>100</v>
      </c>
      <c r="P32" s="75">
        <v>90</v>
      </c>
      <c r="Q32" s="75">
        <v>100</v>
      </c>
      <c r="R32" s="75">
        <v>90</v>
      </c>
      <c r="S32" s="534">
        <f t="shared" si="5"/>
        <v>96.5</v>
      </c>
      <c r="T32" s="535"/>
      <c r="U32" s="75">
        <v>90</v>
      </c>
      <c r="V32" s="75">
        <v>90</v>
      </c>
      <c r="W32" s="75">
        <v>90</v>
      </c>
      <c r="X32" s="75">
        <v>90</v>
      </c>
      <c r="Y32" s="534">
        <f t="shared" si="6"/>
        <v>90</v>
      </c>
      <c r="Z32" s="535"/>
      <c r="AA32" s="75">
        <v>80</v>
      </c>
      <c r="AB32" s="75">
        <v>90</v>
      </c>
      <c r="AC32" s="75">
        <v>100</v>
      </c>
      <c r="AD32" s="75">
        <v>80</v>
      </c>
      <c r="AE32" s="534">
        <f t="shared" si="7"/>
        <v>91.5</v>
      </c>
      <c r="AF32" s="535"/>
      <c r="AG32" s="75">
        <v>80</v>
      </c>
      <c r="AH32" s="75">
        <v>90</v>
      </c>
      <c r="AI32" s="75">
        <v>90</v>
      </c>
      <c r="AJ32" s="75">
        <v>100</v>
      </c>
      <c r="AK32" s="534">
        <f t="shared" si="8"/>
        <v>90.5</v>
      </c>
      <c r="AL32" s="535"/>
      <c r="AM32" s="75">
        <v>80</v>
      </c>
      <c r="AN32" s="75">
        <v>90</v>
      </c>
      <c r="AO32" s="75">
        <v>100</v>
      </c>
      <c r="AP32" s="75">
        <v>90</v>
      </c>
      <c r="AQ32" s="534">
        <f t="shared" si="9"/>
        <v>93.5</v>
      </c>
      <c r="AR32" s="535"/>
      <c r="AS32" s="181">
        <v>100</v>
      </c>
      <c r="AT32" s="181">
        <v>100</v>
      </c>
      <c r="AU32" s="181">
        <v>100</v>
      </c>
      <c r="AV32" s="181">
        <v>100</v>
      </c>
      <c r="AW32" s="534">
        <f t="shared" si="10"/>
        <v>100</v>
      </c>
      <c r="AX32" s="535"/>
      <c r="AY32" s="75">
        <v>90</v>
      </c>
      <c r="AZ32" s="75">
        <v>80</v>
      </c>
      <c r="BA32" s="75">
        <v>90</v>
      </c>
      <c r="BB32" s="75">
        <v>100</v>
      </c>
      <c r="BC32" s="534">
        <f t="shared" si="11"/>
        <v>90.5</v>
      </c>
      <c r="BD32" s="535"/>
      <c r="BE32" s="75">
        <v>80</v>
      </c>
      <c r="BF32" s="75">
        <v>90</v>
      </c>
      <c r="BG32" s="75">
        <v>90</v>
      </c>
      <c r="BH32" s="75">
        <v>80</v>
      </c>
      <c r="BI32" s="534">
        <f t="shared" si="12"/>
        <v>86.5</v>
      </c>
      <c r="BJ32" s="535"/>
      <c r="BK32" s="75">
        <v>80</v>
      </c>
      <c r="BL32" s="75">
        <v>90</v>
      </c>
      <c r="BM32" s="75">
        <v>90</v>
      </c>
      <c r="BN32" s="75">
        <v>80</v>
      </c>
      <c r="BO32" s="534">
        <f t="shared" si="13"/>
        <v>86.5</v>
      </c>
      <c r="BP32" s="535"/>
      <c r="BQ32" s="182">
        <f t="shared" si="15"/>
        <v>54.272727272727273</v>
      </c>
      <c r="BR32" s="183">
        <v>70</v>
      </c>
      <c r="BS32" s="183">
        <v>80</v>
      </c>
      <c r="BT32" s="184">
        <f t="shared" si="0"/>
        <v>30</v>
      </c>
      <c r="BU32" s="185">
        <f t="shared" si="1"/>
        <v>84.27272727272728</v>
      </c>
      <c r="BV32" s="176" t="str">
        <f t="shared" si="2"/>
        <v>A</v>
      </c>
    </row>
    <row r="33" spans="1:74">
      <c r="A33" s="490"/>
      <c r="B33" s="490"/>
      <c r="C33" s="432">
        <v>2200018288</v>
      </c>
      <c r="D33" s="433" t="s">
        <v>525</v>
      </c>
      <c r="E33" s="75" t="s">
        <v>495</v>
      </c>
      <c r="F33" s="180">
        <v>25</v>
      </c>
      <c r="G33" s="75">
        <v>100</v>
      </c>
      <c r="H33" s="172">
        <f t="shared" si="3"/>
        <v>62.5</v>
      </c>
      <c r="I33" s="75">
        <v>100</v>
      </c>
      <c r="J33" s="75">
        <v>90</v>
      </c>
      <c r="K33" s="75">
        <v>100</v>
      </c>
      <c r="L33" s="75">
        <v>90</v>
      </c>
      <c r="M33" s="534">
        <f t="shared" si="4"/>
        <v>96.5</v>
      </c>
      <c r="N33" s="535"/>
      <c r="O33" s="75">
        <v>100</v>
      </c>
      <c r="P33" s="75">
        <v>90</v>
      </c>
      <c r="Q33" s="75">
        <v>100</v>
      </c>
      <c r="R33" s="75">
        <v>90</v>
      </c>
      <c r="S33" s="534">
        <f t="shared" si="5"/>
        <v>96.5</v>
      </c>
      <c r="T33" s="535"/>
      <c r="U33" s="75">
        <v>95</v>
      </c>
      <c r="V33" s="75">
        <v>100</v>
      </c>
      <c r="W33" s="75">
        <v>90</v>
      </c>
      <c r="X33" s="75">
        <v>95</v>
      </c>
      <c r="Y33" s="534">
        <f t="shared" si="6"/>
        <v>93.25</v>
      </c>
      <c r="Z33" s="535"/>
      <c r="AA33" s="75">
        <v>80</v>
      </c>
      <c r="AB33" s="75">
        <v>90</v>
      </c>
      <c r="AC33" s="75">
        <v>100</v>
      </c>
      <c r="AD33" s="75">
        <v>80</v>
      </c>
      <c r="AE33" s="534">
        <f t="shared" si="7"/>
        <v>91.5</v>
      </c>
      <c r="AF33" s="535"/>
      <c r="AG33" s="75">
        <v>80</v>
      </c>
      <c r="AH33" s="75">
        <v>90</v>
      </c>
      <c r="AI33" s="75">
        <v>90</v>
      </c>
      <c r="AJ33" s="75">
        <v>100</v>
      </c>
      <c r="AK33" s="534">
        <f t="shared" si="8"/>
        <v>90.5</v>
      </c>
      <c r="AL33" s="535"/>
      <c r="AM33" s="75">
        <v>80</v>
      </c>
      <c r="AN33" s="75">
        <v>90</v>
      </c>
      <c r="AO33" s="75">
        <v>100</v>
      </c>
      <c r="AP33" s="75">
        <v>90</v>
      </c>
      <c r="AQ33" s="534">
        <f t="shared" si="9"/>
        <v>93.5</v>
      </c>
      <c r="AR33" s="535"/>
      <c r="AS33" s="75">
        <v>90</v>
      </c>
      <c r="AT33" s="75">
        <v>80</v>
      </c>
      <c r="AU33" s="75">
        <v>90</v>
      </c>
      <c r="AV33" s="75">
        <v>80</v>
      </c>
      <c r="AW33" s="534">
        <f t="shared" si="10"/>
        <v>86.5</v>
      </c>
      <c r="AX33" s="535"/>
      <c r="AY33" s="75">
        <v>90</v>
      </c>
      <c r="AZ33" s="75">
        <v>80</v>
      </c>
      <c r="BA33" s="75">
        <v>90</v>
      </c>
      <c r="BB33" s="75">
        <v>80</v>
      </c>
      <c r="BC33" s="534">
        <f t="shared" si="11"/>
        <v>86.5</v>
      </c>
      <c r="BD33" s="535"/>
      <c r="BE33" s="75">
        <v>80</v>
      </c>
      <c r="BF33" s="75">
        <v>90</v>
      </c>
      <c r="BG33" s="75">
        <v>90</v>
      </c>
      <c r="BH33" s="75">
        <v>80</v>
      </c>
      <c r="BI33" s="534">
        <f t="shared" si="12"/>
        <v>86.5</v>
      </c>
      <c r="BJ33" s="535"/>
      <c r="BK33" s="75">
        <v>80</v>
      </c>
      <c r="BL33" s="75">
        <v>90</v>
      </c>
      <c r="BM33" s="75">
        <v>90</v>
      </c>
      <c r="BN33" s="75">
        <v>80</v>
      </c>
      <c r="BO33" s="534">
        <f t="shared" si="13"/>
        <v>86.5</v>
      </c>
      <c r="BP33" s="535"/>
      <c r="BQ33" s="182">
        <f t="shared" ref="BQ33:BQ57" si="16">((H33+M33+S33+Y33+AE33+AK33+AQ33+AW33+BC33+BI33+BO33)/11) * 60/100</f>
        <v>52.922727272727272</v>
      </c>
      <c r="BR33" s="183">
        <v>85</v>
      </c>
      <c r="BS33" s="183">
        <v>80</v>
      </c>
      <c r="BT33" s="184">
        <f t="shared" si="0"/>
        <v>33</v>
      </c>
      <c r="BU33" s="185">
        <f t="shared" si="1"/>
        <v>85.922727272727272</v>
      </c>
      <c r="BV33" s="176" t="str">
        <f t="shared" si="2"/>
        <v>A</v>
      </c>
    </row>
    <row r="34" spans="1:74">
      <c r="A34" s="490"/>
      <c r="B34" s="490"/>
      <c r="C34" s="432">
        <v>2200018290</v>
      </c>
      <c r="D34" s="433" t="s">
        <v>526</v>
      </c>
      <c r="E34" s="75" t="s">
        <v>495</v>
      </c>
      <c r="F34" s="180">
        <v>38</v>
      </c>
      <c r="G34" s="75">
        <v>100</v>
      </c>
      <c r="H34" s="172">
        <f t="shared" si="3"/>
        <v>69</v>
      </c>
      <c r="I34" s="181"/>
      <c r="J34" s="181"/>
      <c r="K34" s="181"/>
      <c r="L34" s="181"/>
      <c r="M34" s="534">
        <f t="shared" si="4"/>
        <v>0</v>
      </c>
      <c r="N34" s="535"/>
      <c r="O34" s="75">
        <v>75</v>
      </c>
      <c r="P34" s="75">
        <v>90</v>
      </c>
      <c r="Q34" s="75">
        <v>100</v>
      </c>
      <c r="R34" s="75">
        <v>90</v>
      </c>
      <c r="S34" s="534">
        <f t="shared" si="5"/>
        <v>92.75</v>
      </c>
      <c r="T34" s="535"/>
      <c r="U34" s="212"/>
      <c r="V34" s="212"/>
      <c r="W34" s="212"/>
      <c r="X34" s="212"/>
      <c r="Y34" s="534">
        <f t="shared" si="6"/>
        <v>0</v>
      </c>
      <c r="Z34" s="535"/>
      <c r="AA34" s="75">
        <v>80</v>
      </c>
      <c r="AB34" s="75">
        <v>90</v>
      </c>
      <c r="AC34" s="75">
        <v>100</v>
      </c>
      <c r="AD34" s="75">
        <v>80</v>
      </c>
      <c r="AE34" s="534">
        <f t="shared" si="7"/>
        <v>91.5</v>
      </c>
      <c r="AF34" s="535"/>
      <c r="AG34" s="75">
        <v>80</v>
      </c>
      <c r="AH34" s="75">
        <v>90</v>
      </c>
      <c r="AI34" s="75">
        <v>90</v>
      </c>
      <c r="AJ34" s="75">
        <v>100</v>
      </c>
      <c r="AK34" s="534">
        <f t="shared" si="8"/>
        <v>90.5</v>
      </c>
      <c r="AL34" s="535"/>
      <c r="AM34" s="75">
        <v>80</v>
      </c>
      <c r="AN34" s="75">
        <v>90</v>
      </c>
      <c r="AO34" s="75">
        <v>100</v>
      </c>
      <c r="AP34" s="75">
        <v>90</v>
      </c>
      <c r="AQ34" s="534">
        <f t="shared" si="9"/>
        <v>93.5</v>
      </c>
      <c r="AR34" s="535"/>
      <c r="AS34" s="75">
        <v>90</v>
      </c>
      <c r="AT34" s="75">
        <v>80</v>
      </c>
      <c r="AU34" s="75">
        <v>90</v>
      </c>
      <c r="AV34" s="75">
        <v>80</v>
      </c>
      <c r="AW34" s="534">
        <f t="shared" si="10"/>
        <v>86.5</v>
      </c>
      <c r="AX34" s="535"/>
      <c r="AY34" s="75">
        <v>90</v>
      </c>
      <c r="AZ34" s="75">
        <v>80</v>
      </c>
      <c r="BA34" s="75">
        <v>90</v>
      </c>
      <c r="BB34" s="75">
        <v>80</v>
      </c>
      <c r="BC34" s="534">
        <f t="shared" si="11"/>
        <v>86.5</v>
      </c>
      <c r="BD34" s="535"/>
      <c r="BE34" s="75">
        <v>80</v>
      </c>
      <c r="BF34" s="75">
        <v>90</v>
      </c>
      <c r="BG34" s="75">
        <v>90</v>
      </c>
      <c r="BH34" s="75">
        <v>80</v>
      </c>
      <c r="BI34" s="534">
        <f t="shared" si="12"/>
        <v>86.5</v>
      </c>
      <c r="BJ34" s="535"/>
      <c r="BK34" s="75">
        <v>80</v>
      </c>
      <c r="BL34" s="75">
        <v>90</v>
      </c>
      <c r="BM34" s="75">
        <v>90</v>
      </c>
      <c r="BN34" s="75">
        <v>80</v>
      </c>
      <c r="BO34" s="534">
        <f t="shared" si="13"/>
        <v>86.5</v>
      </c>
      <c r="BP34" s="535"/>
      <c r="BQ34" s="182">
        <f t="shared" si="16"/>
        <v>42.722727272727269</v>
      </c>
      <c r="BR34" s="183">
        <v>70</v>
      </c>
      <c r="BS34" s="183">
        <v>80</v>
      </c>
      <c r="BT34" s="184">
        <f t="shared" si="0"/>
        <v>30</v>
      </c>
      <c r="BU34" s="185">
        <f t="shared" si="1"/>
        <v>72.722727272727269</v>
      </c>
      <c r="BV34" s="176" t="str">
        <f t="shared" si="2"/>
        <v>B+</v>
      </c>
    </row>
    <row r="35" spans="1:74">
      <c r="A35" s="551">
        <v>7</v>
      </c>
      <c r="B35" s="490"/>
      <c r="C35" s="432">
        <v>2200018292</v>
      </c>
      <c r="D35" s="433" t="s">
        <v>527</v>
      </c>
      <c r="E35" s="75" t="s">
        <v>495</v>
      </c>
      <c r="F35" s="180">
        <v>50</v>
      </c>
      <c r="G35" s="75">
        <v>100</v>
      </c>
      <c r="H35" s="172">
        <f t="shared" si="3"/>
        <v>75</v>
      </c>
      <c r="I35" s="75">
        <v>100</v>
      </c>
      <c r="J35" s="75">
        <v>90</v>
      </c>
      <c r="K35" s="75">
        <v>100</v>
      </c>
      <c r="L35" s="75">
        <v>90</v>
      </c>
      <c r="M35" s="534">
        <f t="shared" si="4"/>
        <v>96.5</v>
      </c>
      <c r="N35" s="535"/>
      <c r="O35" s="75">
        <v>100</v>
      </c>
      <c r="P35" s="75">
        <v>90</v>
      </c>
      <c r="Q35" s="75">
        <v>100</v>
      </c>
      <c r="R35" s="75">
        <v>100</v>
      </c>
      <c r="S35" s="534">
        <f t="shared" si="5"/>
        <v>98.5</v>
      </c>
      <c r="T35" s="535"/>
      <c r="U35" s="75">
        <v>85</v>
      </c>
      <c r="V35" s="75">
        <v>90</v>
      </c>
      <c r="W35" s="75">
        <v>100</v>
      </c>
      <c r="X35" s="75">
        <v>100</v>
      </c>
      <c r="Y35" s="534">
        <f t="shared" si="6"/>
        <v>96.25</v>
      </c>
      <c r="Z35" s="535"/>
      <c r="AA35" s="75">
        <v>80</v>
      </c>
      <c r="AB35" s="75">
        <v>100</v>
      </c>
      <c r="AC35" s="75">
        <v>100</v>
      </c>
      <c r="AD35" s="75">
        <v>85</v>
      </c>
      <c r="AE35" s="534">
        <f t="shared" si="7"/>
        <v>94</v>
      </c>
      <c r="AF35" s="535"/>
      <c r="AG35" s="75">
        <v>80</v>
      </c>
      <c r="AH35" s="75">
        <v>90</v>
      </c>
      <c r="AI35" s="75">
        <v>100</v>
      </c>
      <c r="AJ35" s="75">
        <v>100</v>
      </c>
      <c r="AK35" s="534">
        <f t="shared" si="8"/>
        <v>95.5</v>
      </c>
      <c r="AL35" s="535"/>
      <c r="AM35" s="75">
        <v>80</v>
      </c>
      <c r="AN35" s="75">
        <v>90</v>
      </c>
      <c r="AO35" s="75">
        <v>100</v>
      </c>
      <c r="AP35" s="75">
        <v>90</v>
      </c>
      <c r="AQ35" s="534">
        <f t="shared" si="9"/>
        <v>93.5</v>
      </c>
      <c r="AR35" s="535"/>
      <c r="AS35" s="75">
        <v>90</v>
      </c>
      <c r="AT35" s="75">
        <v>100</v>
      </c>
      <c r="AU35" s="75">
        <v>100</v>
      </c>
      <c r="AV35" s="75">
        <v>95</v>
      </c>
      <c r="AW35" s="534">
        <f t="shared" si="10"/>
        <v>97.5</v>
      </c>
      <c r="AX35" s="535"/>
      <c r="AY35" s="75">
        <v>90</v>
      </c>
      <c r="AZ35" s="75">
        <v>90</v>
      </c>
      <c r="BA35" s="75">
        <v>90</v>
      </c>
      <c r="BB35" s="75">
        <v>100</v>
      </c>
      <c r="BC35" s="534">
        <f t="shared" si="11"/>
        <v>92</v>
      </c>
      <c r="BD35" s="535"/>
      <c r="BE35" s="75">
        <v>80</v>
      </c>
      <c r="BF35" s="75">
        <v>90</v>
      </c>
      <c r="BG35" s="75">
        <v>90</v>
      </c>
      <c r="BH35" s="75">
        <v>80</v>
      </c>
      <c r="BI35" s="534">
        <f t="shared" si="12"/>
        <v>86.5</v>
      </c>
      <c r="BJ35" s="535"/>
      <c r="BK35" s="75">
        <v>80</v>
      </c>
      <c r="BL35" s="75">
        <v>90</v>
      </c>
      <c r="BM35" s="75">
        <v>90</v>
      </c>
      <c r="BN35" s="75">
        <v>80</v>
      </c>
      <c r="BO35" s="534">
        <f t="shared" si="13"/>
        <v>86.5</v>
      </c>
      <c r="BP35" s="535"/>
      <c r="BQ35" s="182">
        <f t="shared" si="16"/>
        <v>55.186363636363637</v>
      </c>
      <c r="BR35" s="183">
        <v>70</v>
      </c>
      <c r="BS35" s="183">
        <v>92</v>
      </c>
      <c r="BT35" s="184">
        <f t="shared" si="0"/>
        <v>32.4</v>
      </c>
      <c r="BU35" s="185">
        <f t="shared" si="1"/>
        <v>87.586363636363643</v>
      </c>
      <c r="BV35" s="176" t="str">
        <f t="shared" si="2"/>
        <v>A</v>
      </c>
    </row>
    <row r="36" spans="1:74">
      <c r="A36" s="490"/>
      <c r="B36" s="490"/>
      <c r="C36" s="432">
        <v>2200018296</v>
      </c>
      <c r="D36" s="433" t="s">
        <v>528</v>
      </c>
      <c r="E36" s="75" t="s">
        <v>495</v>
      </c>
      <c r="F36" s="180">
        <v>56</v>
      </c>
      <c r="G36" s="75">
        <v>100</v>
      </c>
      <c r="H36" s="172">
        <f t="shared" si="3"/>
        <v>78</v>
      </c>
      <c r="I36" s="75">
        <v>100</v>
      </c>
      <c r="J36" s="75">
        <v>90</v>
      </c>
      <c r="K36" s="75">
        <v>100</v>
      </c>
      <c r="L36" s="75">
        <v>90</v>
      </c>
      <c r="M36" s="534">
        <f t="shared" si="4"/>
        <v>96.5</v>
      </c>
      <c r="N36" s="535"/>
      <c r="O36" s="75">
        <v>100</v>
      </c>
      <c r="P36" s="75">
        <v>90</v>
      </c>
      <c r="Q36" s="75">
        <v>100</v>
      </c>
      <c r="R36" s="75">
        <v>100</v>
      </c>
      <c r="S36" s="534">
        <f t="shared" si="5"/>
        <v>98.5</v>
      </c>
      <c r="T36" s="535"/>
      <c r="U36" s="75">
        <v>85</v>
      </c>
      <c r="V36" s="75">
        <v>90</v>
      </c>
      <c r="W36" s="75">
        <v>100</v>
      </c>
      <c r="X36" s="75">
        <v>100</v>
      </c>
      <c r="Y36" s="534">
        <f t="shared" si="6"/>
        <v>96.25</v>
      </c>
      <c r="Z36" s="535"/>
      <c r="AA36" s="75">
        <v>80</v>
      </c>
      <c r="AB36" s="75">
        <v>100</v>
      </c>
      <c r="AC36" s="75">
        <v>100</v>
      </c>
      <c r="AD36" s="75">
        <v>85</v>
      </c>
      <c r="AE36" s="534">
        <f t="shared" si="7"/>
        <v>94</v>
      </c>
      <c r="AF36" s="535"/>
      <c r="AG36" s="75">
        <v>80</v>
      </c>
      <c r="AH36" s="75">
        <v>90</v>
      </c>
      <c r="AI36" s="75">
        <v>100</v>
      </c>
      <c r="AJ36" s="75">
        <v>100</v>
      </c>
      <c r="AK36" s="534">
        <f t="shared" si="8"/>
        <v>95.5</v>
      </c>
      <c r="AL36" s="535"/>
      <c r="AM36" s="75">
        <v>80</v>
      </c>
      <c r="AN36" s="75">
        <v>90</v>
      </c>
      <c r="AO36" s="75">
        <v>100</v>
      </c>
      <c r="AP36" s="75">
        <v>90</v>
      </c>
      <c r="AQ36" s="534">
        <f t="shared" si="9"/>
        <v>93.5</v>
      </c>
      <c r="AR36" s="535"/>
      <c r="AS36" s="75">
        <v>90</v>
      </c>
      <c r="AT36" s="75">
        <v>100</v>
      </c>
      <c r="AU36" s="75">
        <v>100</v>
      </c>
      <c r="AV36" s="75">
        <v>95</v>
      </c>
      <c r="AW36" s="534">
        <f t="shared" si="10"/>
        <v>97.5</v>
      </c>
      <c r="AX36" s="535"/>
      <c r="AY36" s="75">
        <v>90</v>
      </c>
      <c r="AZ36" s="75">
        <v>90</v>
      </c>
      <c r="BA36" s="75">
        <v>90</v>
      </c>
      <c r="BB36" s="75">
        <v>80</v>
      </c>
      <c r="BC36" s="534">
        <f t="shared" si="11"/>
        <v>88</v>
      </c>
      <c r="BD36" s="535"/>
      <c r="BE36" s="75">
        <v>80</v>
      </c>
      <c r="BF36" s="75">
        <v>90</v>
      </c>
      <c r="BG36" s="75">
        <v>90</v>
      </c>
      <c r="BH36" s="75">
        <v>80</v>
      </c>
      <c r="BI36" s="534">
        <f t="shared" si="12"/>
        <v>86.5</v>
      </c>
      <c r="BJ36" s="535"/>
      <c r="BK36" s="75">
        <v>80</v>
      </c>
      <c r="BL36" s="75">
        <v>90</v>
      </c>
      <c r="BM36" s="75">
        <v>90</v>
      </c>
      <c r="BN36" s="75">
        <v>80</v>
      </c>
      <c r="BO36" s="534">
        <f t="shared" si="13"/>
        <v>86.5</v>
      </c>
      <c r="BP36" s="535"/>
      <c r="BQ36" s="182">
        <f t="shared" si="16"/>
        <v>55.131818181818183</v>
      </c>
      <c r="BR36" s="183">
        <v>70</v>
      </c>
      <c r="BS36" s="183">
        <v>92</v>
      </c>
      <c r="BT36" s="184">
        <f t="shared" si="0"/>
        <v>32.4</v>
      </c>
      <c r="BU36" s="185">
        <f t="shared" si="1"/>
        <v>87.531818181818181</v>
      </c>
      <c r="BV36" s="176" t="str">
        <f t="shared" si="2"/>
        <v>A</v>
      </c>
    </row>
    <row r="37" spans="1:74">
      <c r="A37" s="490"/>
      <c r="B37" s="490"/>
      <c r="C37" s="432">
        <v>2200018325</v>
      </c>
      <c r="D37" s="433" t="s">
        <v>529</v>
      </c>
      <c r="E37" s="75" t="s">
        <v>495</v>
      </c>
      <c r="F37" s="180">
        <v>37</v>
      </c>
      <c r="G37" s="75">
        <v>100</v>
      </c>
      <c r="H37" s="172">
        <f t="shared" si="3"/>
        <v>68.5</v>
      </c>
      <c r="I37" s="75">
        <v>100</v>
      </c>
      <c r="J37" s="75">
        <v>90</v>
      </c>
      <c r="K37" s="75">
        <v>100</v>
      </c>
      <c r="L37" s="75">
        <v>90</v>
      </c>
      <c r="M37" s="534">
        <f t="shared" si="4"/>
        <v>96.5</v>
      </c>
      <c r="N37" s="535"/>
      <c r="O37" s="75">
        <v>100</v>
      </c>
      <c r="P37" s="75">
        <v>90</v>
      </c>
      <c r="Q37" s="75">
        <v>100</v>
      </c>
      <c r="R37" s="75">
        <v>100</v>
      </c>
      <c r="S37" s="534">
        <f t="shared" si="5"/>
        <v>98.5</v>
      </c>
      <c r="T37" s="535"/>
      <c r="U37" s="212"/>
      <c r="V37" s="212"/>
      <c r="W37" s="181"/>
      <c r="X37" s="212"/>
      <c r="Y37" s="534">
        <f t="shared" si="6"/>
        <v>0</v>
      </c>
      <c r="Z37" s="535"/>
      <c r="AA37" s="75">
        <v>80</v>
      </c>
      <c r="AB37" s="75">
        <v>100</v>
      </c>
      <c r="AC37" s="75">
        <v>100</v>
      </c>
      <c r="AD37" s="75">
        <v>85</v>
      </c>
      <c r="AE37" s="534">
        <f t="shared" si="7"/>
        <v>94</v>
      </c>
      <c r="AF37" s="535"/>
      <c r="AG37" s="75">
        <v>80</v>
      </c>
      <c r="AH37" s="75">
        <v>90</v>
      </c>
      <c r="AI37" s="75">
        <v>100</v>
      </c>
      <c r="AJ37" s="75">
        <v>100</v>
      </c>
      <c r="AK37" s="534">
        <f t="shared" si="8"/>
        <v>95.5</v>
      </c>
      <c r="AL37" s="535"/>
      <c r="AM37" s="75">
        <v>80</v>
      </c>
      <c r="AN37" s="75">
        <v>90</v>
      </c>
      <c r="AO37" s="75">
        <v>100</v>
      </c>
      <c r="AP37" s="75">
        <v>90</v>
      </c>
      <c r="AQ37" s="534">
        <f t="shared" si="9"/>
        <v>93.5</v>
      </c>
      <c r="AR37" s="535"/>
      <c r="AS37" s="75">
        <v>90</v>
      </c>
      <c r="AT37" s="75">
        <v>100</v>
      </c>
      <c r="AU37" s="75">
        <v>100</v>
      </c>
      <c r="AV37" s="75">
        <v>95</v>
      </c>
      <c r="AW37" s="534">
        <f t="shared" si="10"/>
        <v>97.5</v>
      </c>
      <c r="AX37" s="535"/>
      <c r="AY37" s="75">
        <v>90</v>
      </c>
      <c r="AZ37" s="75">
        <v>90</v>
      </c>
      <c r="BA37" s="75">
        <v>90</v>
      </c>
      <c r="BB37" s="75">
        <v>100</v>
      </c>
      <c r="BC37" s="534">
        <f t="shared" si="11"/>
        <v>92</v>
      </c>
      <c r="BD37" s="535"/>
      <c r="BE37" s="75">
        <v>80</v>
      </c>
      <c r="BF37" s="75">
        <v>90</v>
      </c>
      <c r="BG37" s="75">
        <v>90</v>
      </c>
      <c r="BH37" s="75">
        <v>80</v>
      </c>
      <c r="BI37" s="534">
        <f t="shared" si="12"/>
        <v>86.5</v>
      </c>
      <c r="BJ37" s="535"/>
      <c r="BK37" s="75">
        <v>80</v>
      </c>
      <c r="BL37" s="75">
        <v>90</v>
      </c>
      <c r="BM37" s="75">
        <v>90</v>
      </c>
      <c r="BN37" s="75">
        <v>80</v>
      </c>
      <c r="BO37" s="534">
        <f t="shared" si="13"/>
        <v>86.5</v>
      </c>
      <c r="BP37" s="535"/>
      <c r="BQ37" s="182">
        <f t="shared" si="16"/>
        <v>49.581818181818178</v>
      </c>
      <c r="BR37" s="183">
        <v>80</v>
      </c>
      <c r="BS37" s="183">
        <v>92</v>
      </c>
      <c r="BT37" s="184">
        <f t="shared" si="0"/>
        <v>34.4</v>
      </c>
      <c r="BU37" s="185">
        <f t="shared" si="1"/>
        <v>83.98181818181817</v>
      </c>
      <c r="BV37" s="176" t="str">
        <f t="shared" si="2"/>
        <v>A</v>
      </c>
    </row>
    <row r="38" spans="1:74">
      <c r="A38" s="551">
        <v>8</v>
      </c>
      <c r="B38" s="586" t="s">
        <v>530</v>
      </c>
      <c r="C38" s="435">
        <v>2200018309</v>
      </c>
      <c r="D38" s="436" t="s">
        <v>531</v>
      </c>
      <c r="E38" s="75" t="s">
        <v>495</v>
      </c>
      <c r="F38" s="180">
        <v>33</v>
      </c>
      <c r="G38" s="75">
        <v>100</v>
      </c>
      <c r="H38" s="172">
        <f t="shared" si="3"/>
        <v>66.5</v>
      </c>
      <c r="I38" s="75">
        <v>90</v>
      </c>
      <c r="J38" s="75">
        <v>90</v>
      </c>
      <c r="K38" s="75">
        <v>100</v>
      </c>
      <c r="L38" s="75">
        <v>90</v>
      </c>
      <c r="M38" s="534">
        <f t="shared" si="4"/>
        <v>95</v>
      </c>
      <c r="N38" s="535"/>
      <c r="O38" s="75">
        <v>100</v>
      </c>
      <c r="P38" s="75">
        <v>90</v>
      </c>
      <c r="Q38" s="75">
        <v>100</v>
      </c>
      <c r="R38" s="75">
        <v>90</v>
      </c>
      <c r="S38" s="534">
        <f t="shared" si="5"/>
        <v>96.5</v>
      </c>
      <c r="T38" s="535"/>
      <c r="U38" s="75">
        <v>80</v>
      </c>
      <c r="V38" s="75">
        <v>90</v>
      </c>
      <c r="W38" s="75">
        <v>90</v>
      </c>
      <c r="X38" s="75">
        <v>100</v>
      </c>
      <c r="Y38" s="534">
        <f t="shared" si="6"/>
        <v>90.5</v>
      </c>
      <c r="Z38" s="535"/>
      <c r="AA38" s="75">
        <v>80</v>
      </c>
      <c r="AB38" s="75">
        <v>80</v>
      </c>
      <c r="AC38" s="75">
        <v>90</v>
      </c>
      <c r="AD38" s="75">
        <v>85</v>
      </c>
      <c r="AE38" s="534">
        <f t="shared" si="7"/>
        <v>86</v>
      </c>
      <c r="AF38" s="535"/>
      <c r="AG38" s="75">
        <v>80</v>
      </c>
      <c r="AH38" s="75">
        <v>90</v>
      </c>
      <c r="AI38" s="75">
        <v>90</v>
      </c>
      <c r="AJ38" s="75">
        <v>100</v>
      </c>
      <c r="AK38" s="534">
        <f t="shared" si="8"/>
        <v>90.5</v>
      </c>
      <c r="AL38" s="535"/>
      <c r="AM38" s="75">
        <v>80</v>
      </c>
      <c r="AN38" s="75">
        <v>90</v>
      </c>
      <c r="AO38" s="75">
        <v>100</v>
      </c>
      <c r="AP38" s="75">
        <v>90</v>
      </c>
      <c r="AQ38" s="534">
        <f t="shared" si="9"/>
        <v>93.5</v>
      </c>
      <c r="AR38" s="535"/>
      <c r="AS38" s="75">
        <v>80</v>
      </c>
      <c r="AT38" s="75">
        <v>90</v>
      </c>
      <c r="AU38" s="75">
        <v>90</v>
      </c>
      <c r="AV38" s="75">
        <v>80</v>
      </c>
      <c r="AW38" s="534">
        <f t="shared" si="10"/>
        <v>86.5</v>
      </c>
      <c r="AX38" s="535"/>
      <c r="AY38" s="75">
        <v>80</v>
      </c>
      <c r="AZ38" s="75">
        <v>80</v>
      </c>
      <c r="BA38" s="75">
        <v>80</v>
      </c>
      <c r="BB38" s="75">
        <v>80</v>
      </c>
      <c r="BC38" s="534">
        <f t="shared" si="11"/>
        <v>80</v>
      </c>
      <c r="BD38" s="535"/>
      <c r="BE38" s="75">
        <v>75</v>
      </c>
      <c r="BF38" s="75">
        <v>80</v>
      </c>
      <c r="BG38" s="75">
        <v>90</v>
      </c>
      <c r="BH38" s="75">
        <v>80</v>
      </c>
      <c r="BI38" s="534">
        <f t="shared" si="12"/>
        <v>84.25</v>
      </c>
      <c r="BJ38" s="535"/>
      <c r="BK38" s="180">
        <v>75</v>
      </c>
      <c r="BL38" s="75">
        <v>80</v>
      </c>
      <c r="BM38" s="75">
        <v>90</v>
      </c>
      <c r="BN38" s="75">
        <v>80</v>
      </c>
      <c r="BO38" s="534">
        <f t="shared" si="13"/>
        <v>84.25</v>
      </c>
      <c r="BP38" s="535"/>
      <c r="BQ38" s="182">
        <f t="shared" si="16"/>
        <v>52.009090909090908</v>
      </c>
      <c r="BR38" s="183">
        <v>41</v>
      </c>
      <c r="BS38" s="183">
        <v>92</v>
      </c>
      <c r="BT38" s="184">
        <f t="shared" si="0"/>
        <v>26.6</v>
      </c>
      <c r="BU38" s="185">
        <f t="shared" si="1"/>
        <v>78.609090909090909</v>
      </c>
      <c r="BV38" s="176" t="str">
        <f t="shared" si="2"/>
        <v>A-</v>
      </c>
    </row>
    <row r="39" spans="1:74">
      <c r="A39" s="490"/>
      <c r="B39" s="490"/>
      <c r="C39" s="437">
        <v>2200018289</v>
      </c>
      <c r="D39" s="438" t="s">
        <v>532</v>
      </c>
      <c r="E39" s="75" t="s">
        <v>495</v>
      </c>
      <c r="F39" s="180">
        <v>33</v>
      </c>
      <c r="G39" s="75">
        <v>100</v>
      </c>
      <c r="H39" s="172">
        <f t="shared" si="3"/>
        <v>66.5</v>
      </c>
      <c r="I39" s="75">
        <v>100</v>
      </c>
      <c r="J39" s="75">
        <v>90</v>
      </c>
      <c r="K39" s="75">
        <v>100</v>
      </c>
      <c r="L39" s="75">
        <v>90</v>
      </c>
      <c r="M39" s="534">
        <f t="shared" si="4"/>
        <v>96.5</v>
      </c>
      <c r="N39" s="535"/>
      <c r="O39" s="75">
        <v>85</v>
      </c>
      <c r="P39" s="75">
        <v>90</v>
      </c>
      <c r="Q39" s="75">
        <v>100</v>
      </c>
      <c r="R39" s="75">
        <v>90</v>
      </c>
      <c r="S39" s="534">
        <f t="shared" si="5"/>
        <v>94.25</v>
      </c>
      <c r="T39" s="535"/>
      <c r="U39" s="75">
        <v>80</v>
      </c>
      <c r="V39" s="75">
        <v>90</v>
      </c>
      <c r="W39" s="75">
        <v>90</v>
      </c>
      <c r="X39" s="75">
        <v>90</v>
      </c>
      <c r="Y39" s="534">
        <f t="shared" si="6"/>
        <v>88.5</v>
      </c>
      <c r="Z39" s="535"/>
      <c r="AA39" s="75">
        <v>80</v>
      </c>
      <c r="AB39" s="75">
        <v>90</v>
      </c>
      <c r="AC39" s="75">
        <v>90</v>
      </c>
      <c r="AD39" s="75">
        <v>85</v>
      </c>
      <c r="AE39" s="534">
        <f t="shared" si="7"/>
        <v>87.5</v>
      </c>
      <c r="AF39" s="535"/>
      <c r="AG39" s="75">
        <v>75</v>
      </c>
      <c r="AH39" s="75">
        <v>90</v>
      </c>
      <c r="AI39" s="75">
        <v>90</v>
      </c>
      <c r="AJ39" s="75">
        <v>100</v>
      </c>
      <c r="AK39" s="534">
        <f t="shared" si="8"/>
        <v>89.75</v>
      </c>
      <c r="AL39" s="535"/>
      <c r="AM39" s="75">
        <v>80</v>
      </c>
      <c r="AN39" s="75">
        <v>90</v>
      </c>
      <c r="AO39" s="75">
        <v>100</v>
      </c>
      <c r="AP39" s="75">
        <v>90</v>
      </c>
      <c r="AQ39" s="534">
        <f t="shared" si="9"/>
        <v>93.5</v>
      </c>
      <c r="AR39" s="535"/>
      <c r="AS39" s="75">
        <v>90</v>
      </c>
      <c r="AT39" s="75">
        <v>90</v>
      </c>
      <c r="AU39" s="75">
        <v>90</v>
      </c>
      <c r="AV39" s="75">
        <v>95</v>
      </c>
      <c r="AW39" s="534">
        <f t="shared" si="10"/>
        <v>91</v>
      </c>
      <c r="AX39" s="535"/>
      <c r="AY39" s="75">
        <v>90</v>
      </c>
      <c r="AZ39" s="75">
        <v>80</v>
      </c>
      <c r="BA39" s="75">
        <v>80</v>
      </c>
      <c r="BB39" s="75">
        <v>80</v>
      </c>
      <c r="BC39" s="534">
        <f t="shared" si="11"/>
        <v>81.5</v>
      </c>
      <c r="BD39" s="535"/>
      <c r="BE39" s="75">
        <v>75</v>
      </c>
      <c r="BF39" s="75">
        <v>80</v>
      </c>
      <c r="BG39" s="75">
        <v>90</v>
      </c>
      <c r="BH39" s="75">
        <v>80</v>
      </c>
      <c r="BI39" s="534">
        <f t="shared" si="12"/>
        <v>84.25</v>
      </c>
      <c r="BJ39" s="535"/>
      <c r="BK39" s="180">
        <v>75</v>
      </c>
      <c r="BL39" s="75">
        <v>80</v>
      </c>
      <c r="BM39" s="75">
        <v>90</v>
      </c>
      <c r="BN39" s="75">
        <v>80</v>
      </c>
      <c r="BO39" s="534">
        <f t="shared" si="13"/>
        <v>84.25</v>
      </c>
      <c r="BP39" s="535"/>
      <c r="BQ39" s="182">
        <f t="shared" si="16"/>
        <v>52.227272727272727</v>
      </c>
      <c r="BR39" s="183">
        <v>70</v>
      </c>
      <c r="BS39" s="183">
        <v>92</v>
      </c>
      <c r="BT39" s="184">
        <f t="shared" si="0"/>
        <v>32.4</v>
      </c>
      <c r="BU39" s="185">
        <f t="shared" si="1"/>
        <v>84.627272727272725</v>
      </c>
      <c r="BV39" s="176" t="str">
        <f t="shared" si="2"/>
        <v>A</v>
      </c>
    </row>
    <row r="40" spans="1:74">
      <c r="A40" s="490"/>
      <c r="B40" s="490"/>
      <c r="C40" s="435">
        <v>2200018313</v>
      </c>
      <c r="D40" s="436" t="s">
        <v>533</v>
      </c>
      <c r="E40" s="75" t="s">
        <v>495</v>
      </c>
      <c r="F40" s="180">
        <v>57</v>
      </c>
      <c r="G40" s="75">
        <v>100</v>
      </c>
      <c r="H40" s="172">
        <f t="shared" si="3"/>
        <v>78.5</v>
      </c>
      <c r="I40" s="75">
        <v>100</v>
      </c>
      <c r="J40" s="75">
        <v>90</v>
      </c>
      <c r="K40" s="75">
        <v>100</v>
      </c>
      <c r="L40" s="75">
        <v>90</v>
      </c>
      <c r="M40" s="534">
        <f t="shared" si="4"/>
        <v>96.5</v>
      </c>
      <c r="N40" s="535"/>
      <c r="O40" s="75">
        <v>85</v>
      </c>
      <c r="P40" s="75">
        <v>90</v>
      </c>
      <c r="Q40" s="75">
        <v>100</v>
      </c>
      <c r="R40" s="75">
        <v>90</v>
      </c>
      <c r="S40" s="534">
        <f t="shared" si="5"/>
        <v>94.25</v>
      </c>
      <c r="T40" s="535"/>
      <c r="U40" s="75">
        <v>80</v>
      </c>
      <c r="V40" s="75">
        <v>90</v>
      </c>
      <c r="W40" s="75">
        <v>90</v>
      </c>
      <c r="X40" s="75">
        <v>100</v>
      </c>
      <c r="Y40" s="534">
        <f t="shared" si="6"/>
        <v>90.5</v>
      </c>
      <c r="Z40" s="535"/>
      <c r="AA40" s="75">
        <v>80</v>
      </c>
      <c r="AB40" s="75">
        <v>90</v>
      </c>
      <c r="AC40" s="75">
        <v>90</v>
      </c>
      <c r="AD40" s="75">
        <v>85</v>
      </c>
      <c r="AE40" s="534">
        <f t="shared" si="7"/>
        <v>87.5</v>
      </c>
      <c r="AF40" s="535"/>
      <c r="AG40" s="75">
        <v>80</v>
      </c>
      <c r="AH40" s="75">
        <v>90</v>
      </c>
      <c r="AI40" s="75">
        <v>90</v>
      </c>
      <c r="AJ40" s="75">
        <v>100</v>
      </c>
      <c r="AK40" s="534">
        <f t="shared" si="8"/>
        <v>90.5</v>
      </c>
      <c r="AL40" s="535"/>
      <c r="AM40" s="75">
        <v>80</v>
      </c>
      <c r="AN40" s="75">
        <v>90</v>
      </c>
      <c r="AO40" s="75">
        <v>100</v>
      </c>
      <c r="AP40" s="75">
        <v>90</v>
      </c>
      <c r="AQ40" s="534">
        <f t="shared" si="9"/>
        <v>93.5</v>
      </c>
      <c r="AR40" s="535"/>
      <c r="AS40" s="75">
        <v>80</v>
      </c>
      <c r="AT40" s="75">
        <v>90</v>
      </c>
      <c r="AU40" s="75">
        <v>90</v>
      </c>
      <c r="AV40" s="75">
        <v>95</v>
      </c>
      <c r="AW40" s="534">
        <f t="shared" si="10"/>
        <v>89.5</v>
      </c>
      <c r="AX40" s="535"/>
      <c r="AY40" s="75">
        <v>80</v>
      </c>
      <c r="AZ40" s="75">
        <v>80</v>
      </c>
      <c r="BA40" s="75">
        <v>80</v>
      </c>
      <c r="BB40" s="75">
        <v>80</v>
      </c>
      <c r="BC40" s="534">
        <f t="shared" si="11"/>
        <v>80</v>
      </c>
      <c r="BD40" s="535"/>
      <c r="BE40" s="75">
        <v>90</v>
      </c>
      <c r="BF40" s="75">
        <v>80</v>
      </c>
      <c r="BG40" s="75">
        <v>90</v>
      </c>
      <c r="BH40" s="75">
        <v>80</v>
      </c>
      <c r="BI40" s="534">
        <f t="shared" si="12"/>
        <v>86.5</v>
      </c>
      <c r="BJ40" s="535"/>
      <c r="BK40" s="180">
        <v>75</v>
      </c>
      <c r="BL40" s="75">
        <v>80</v>
      </c>
      <c r="BM40" s="75">
        <v>90</v>
      </c>
      <c r="BN40" s="75">
        <v>80</v>
      </c>
      <c r="BO40" s="534">
        <f t="shared" si="13"/>
        <v>84.25</v>
      </c>
      <c r="BP40" s="535"/>
      <c r="BQ40" s="182">
        <f t="shared" si="16"/>
        <v>52.990909090909092</v>
      </c>
      <c r="BR40" s="183">
        <v>70</v>
      </c>
      <c r="BS40" s="183">
        <v>92</v>
      </c>
      <c r="BT40" s="184">
        <f t="shared" si="0"/>
        <v>32.4</v>
      </c>
      <c r="BU40" s="185">
        <f t="shared" si="1"/>
        <v>85.390909090909091</v>
      </c>
      <c r="BV40" s="176" t="str">
        <f t="shared" si="2"/>
        <v>A</v>
      </c>
    </row>
    <row r="41" spans="1:74">
      <c r="A41" s="490"/>
      <c r="B41" s="490"/>
      <c r="C41" s="435">
        <v>2200018329</v>
      </c>
      <c r="D41" s="436" t="s">
        <v>534</v>
      </c>
      <c r="E41" s="75" t="s">
        <v>495</v>
      </c>
      <c r="F41" s="180">
        <v>30</v>
      </c>
      <c r="G41" s="75">
        <v>100</v>
      </c>
      <c r="H41" s="172">
        <f t="shared" si="3"/>
        <v>65</v>
      </c>
      <c r="I41" s="75">
        <v>90</v>
      </c>
      <c r="J41" s="75">
        <v>90</v>
      </c>
      <c r="K41" s="75">
        <v>100</v>
      </c>
      <c r="L41" s="75">
        <v>90</v>
      </c>
      <c r="M41" s="534">
        <f t="shared" si="4"/>
        <v>95</v>
      </c>
      <c r="N41" s="535"/>
      <c r="O41" s="75">
        <v>85</v>
      </c>
      <c r="P41" s="75">
        <v>90</v>
      </c>
      <c r="Q41" s="75">
        <v>100</v>
      </c>
      <c r="R41" s="75">
        <v>90</v>
      </c>
      <c r="S41" s="534">
        <f t="shared" si="5"/>
        <v>94.25</v>
      </c>
      <c r="T41" s="535"/>
      <c r="U41" s="75">
        <v>80</v>
      </c>
      <c r="V41" s="75">
        <v>90</v>
      </c>
      <c r="W41" s="75">
        <v>90</v>
      </c>
      <c r="X41" s="75">
        <v>90</v>
      </c>
      <c r="Y41" s="534">
        <f t="shared" si="6"/>
        <v>88.5</v>
      </c>
      <c r="Z41" s="535"/>
      <c r="AA41" s="75">
        <v>80</v>
      </c>
      <c r="AB41" s="75">
        <v>80</v>
      </c>
      <c r="AC41" s="75">
        <v>90</v>
      </c>
      <c r="AD41" s="75">
        <v>85</v>
      </c>
      <c r="AE41" s="534">
        <f t="shared" si="7"/>
        <v>86</v>
      </c>
      <c r="AF41" s="535"/>
      <c r="AG41" s="75">
        <v>80</v>
      </c>
      <c r="AH41" s="75">
        <v>90</v>
      </c>
      <c r="AI41" s="75">
        <v>90</v>
      </c>
      <c r="AJ41" s="75">
        <v>100</v>
      </c>
      <c r="AK41" s="534">
        <f t="shared" si="8"/>
        <v>90.5</v>
      </c>
      <c r="AL41" s="535"/>
      <c r="AM41" s="75">
        <v>80</v>
      </c>
      <c r="AN41" s="75">
        <v>90</v>
      </c>
      <c r="AO41" s="75">
        <v>100</v>
      </c>
      <c r="AP41" s="75">
        <v>90</v>
      </c>
      <c r="AQ41" s="534">
        <f t="shared" si="9"/>
        <v>93.5</v>
      </c>
      <c r="AR41" s="535"/>
      <c r="AS41" s="75">
        <v>90</v>
      </c>
      <c r="AT41" s="75">
        <v>90</v>
      </c>
      <c r="AU41" s="75">
        <v>90</v>
      </c>
      <c r="AV41" s="75">
        <v>80</v>
      </c>
      <c r="AW41" s="534">
        <f t="shared" si="10"/>
        <v>88</v>
      </c>
      <c r="AX41" s="535"/>
      <c r="AY41" s="75">
        <v>80</v>
      </c>
      <c r="AZ41" s="75">
        <v>90</v>
      </c>
      <c r="BA41" s="75">
        <v>80</v>
      </c>
      <c r="BB41" s="75">
        <v>80</v>
      </c>
      <c r="BC41" s="534">
        <f t="shared" si="11"/>
        <v>81.5</v>
      </c>
      <c r="BD41" s="535"/>
      <c r="BE41" s="75">
        <v>75</v>
      </c>
      <c r="BF41" s="75">
        <v>80</v>
      </c>
      <c r="BG41" s="75">
        <v>90</v>
      </c>
      <c r="BH41" s="75">
        <v>80</v>
      </c>
      <c r="BI41" s="534">
        <f t="shared" si="12"/>
        <v>84.25</v>
      </c>
      <c r="BJ41" s="535"/>
      <c r="BK41" s="180">
        <v>75</v>
      </c>
      <c r="BL41" s="75">
        <v>80</v>
      </c>
      <c r="BM41" s="75">
        <v>90</v>
      </c>
      <c r="BN41" s="75">
        <v>80</v>
      </c>
      <c r="BO41" s="534">
        <f t="shared" si="13"/>
        <v>84.25</v>
      </c>
      <c r="BP41" s="535"/>
      <c r="BQ41" s="182">
        <f t="shared" si="16"/>
        <v>51.859090909090909</v>
      </c>
      <c r="BR41" s="183">
        <v>74</v>
      </c>
      <c r="BS41" s="183">
        <v>92</v>
      </c>
      <c r="BT41" s="184">
        <f t="shared" si="0"/>
        <v>33.200000000000003</v>
      </c>
      <c r="BU41" s="185">
        <f t="shared" si="1"/>
        <v>85.059090909090912</v>
      </c>
      <c r="BV41" s="176" t="str">
        <f t="shared" si="2"/>
        <v>A</v>
      </c>
    </row>
    <row r="42" spans="1:74">
      <c r="A42" s="551">
        <v>9</v>
      </c>
      <c r="B42" s="490"/>
      <c r="C42" s="435">
        <v>2200018297</v>
      </c>
      <c r="D42" s="436" t="s">
        <v>535</v>
      </c>
      <c r="E42" s="75" t="s">
        <v>495</v>
      </c>
      <c r="F42" s="180">
        <v>43</v>
      </c>
      <c r="G42" s="75">
        <v>100</v>
      </c>
      <c r="H42" s="172">
        <f t="shared" si="3"/>
        <v>71.5</v>
      </c>
      <c r="I42" s="75">
        <v>100</v>
      </c>
      <c r="J42" s="75">
        <v>100</v>
      </c>
      <c r="K42" s="75">
        <v>100</v>
      </c>
      <c r="L42" s="75">
        <v>90</v>
      </c>
      <c r="M42" s="534">
        <f t="shared" si="4"/>
        <v>98</v>
      </c>
      <c r="N42" s="535"/>
      <c r="O42" s="75">
        <v>90</v>
      </c>
      <c r="P42" s="75">
        <v>90</v>
      </c>
      <c r="Q42" s="75">
        <v>100</v>
      </c>
      <c r="R42" s="75">
        <v>90</v>
      </c>
      <c r="S42" s="534">
        <f t="shared" si="5"/>
        <v>95</v>
      </c>
      <c r="T42" s="535"/>
      <c r="U42" s="75">
        <v>80</v>
      </c>
      <c r="V42" s="75">
        <v>90</v>
      </c>
      <c r="W42" s="75">
        <v>90</v>
      </c>
      <c r="X42" s="75">
        <v>90</v>
      </c>
      <c r="Y42" s="534">
        <f t="shared" si="6"/>
        <v>88.5</v>
      </c>
      <c r="Z42" s="535"/>
      <c r="AA42" s="181"/>
      <c r="AB42" s="181"/>
      <c r="AC42" s="181"/>
      <c r="AD42" s="181"/>
      <c r="AE42" s="534">
        <f t="shared" si="7"/>
        <v>0</v>
      </c>
      <c r="AF42" s="535"/>
      <c r="AG42" s="75">
        <v>80</v>
      </c>
      <c r="AH42" s="75">
        <v>90</v>
      </c>
      <c r="AI42" s="75">
        <v>90</v>
      </c>
      <c r="AJ42" s="75">
        <v>100</v>
      </c>
      <c r="AK42" s="534">
        <f t="shared" si="8"/>
        <v>90.5</v>
      </c>
      <c r="AL42" s="535"/>
      <c r="AM42" s="75">
        <v>80</v>
      </c>
      <c r="AN42" s="75">
        <v>90</v>
      </c>
      <c r="AO42" s="75">
        <v>100</v>
      </c>
      <c r="AP42" s="75">
        <v>90</v>
      </c>
      <c r="AQ42" s="534">
        <f t="shared" si="9"/>
        <v>93.5</v>
      </c>
      <c r="AR42" s="535"/>
      <c r="AS42" s="75">
        <v>90</v>
      </c>
      <c r="AT42" s="75">
        <v>95</v>
      </c>
      <c r="AU42" s="75">
        <v>100</v>
      </c>
      <c r="AV42" s="75">
        <v>80</v>
      </c>
      <c r="AW42" s="534">
        <f t="shared" si="10"/>
        <v>93.75</v>
      </c>
      <c r="AX42" s="535"/>
      <c r="AY42" s="75">
        <v>80</v>
      </c>
      <c r="AZ42" s="75">
        <v>100</v>
      </c>
      <c r="BA42" s="75">
        <v>80</v>
      </c>
      <c r="BB42" s="75">
        <v>90</v>
      </c>
      <c r="BC42" s="534">
        <f t="shared" si="11"/>
        <v>85</v>
      </c>
      <c r="BD42" s="535"/>
      <c r="BE42" s="212"/>
      <c r="BF42" s="212"/>
      <c r="BG42" s="212"/>
      <c r="BH42" s="212"/>
      <c r="BI42" s="534">
        <f t="shared" si="12"/>
        <v>0</v>
      </c>
      <c r="BJ42" s="535"/>
      <c r="BK42" s="211"/>
      <c r="BL42" s="212"/>
      <c r="BM42" s="212"/>
      <c r="BN42" s="212"/>
      <c r="BO42" s="534">
        <f t="shared" si="13"/>
        <v>0</v>
      </c>
      <c r="BP42" s="535"/>
      <c r="BQ42" s="182">
        <f t="shared" si="16"/>
        <v>39.040909090909089</v>
      </c>
      <c r="BR42" s="183">
        <v>77</v>
      </c>
      <c r="BS42" s="183">
        <v>100</v>
      </c>
      <c r="BT42" s="184">
        <f t="shared" si="0"/>
        <v>35.4</v>
      </c>
      <c r="BU42" s="185">
        <f t="shared" si="1"/>
        <v>74.440909090909088</v>
      </c>
      <c r="BV42" s="176" t="str">
        <f t="shared" si="2"/>
        <v>B+</v>
      </c>
    </row>
    <row r="43" spans="1:74">
      <c r="A43" s="490"/>
      <c r="B43" s="490"/>
      <c r="C43" s="435">
        <v>2200018308</v>
      </c>
      <c r="D43" s="436" t="s">
        <v>536</v>
      </c>
      <c r="E43" s="75" t="s">
        <v>495</v>
      </c>
      <c r="F43" s="180">
        <v>32</v>
      </c>
      <c r="G43" s="75">
        <v>100</v>
      </c>
      <c r="H43" s="172">
        <f t="shared" si="3"/>
        <v>66</v>
      </c>
      <c r="I43" s="75">
        <v>100</v>
      </c>
      <c r="J43" s="75">
        <v>90</v>
      </c>
      <c r="K43" s="75">
        <v>100</v>
      </c>
      <c r="L43" s="75">
        <v>90</v>
      </c>
      <c r="M43" s="534">
        <f t="shared" si="4"/>
        <v>96.5</v>
      </c>
      <c r="N43" s="535"/>
      <c r="O43" s="75">
        <v>100</v>
      </c>
      <c r="P43" s="75">
        <v>90</v>
      </c>
      <c r="Q43" s="75">
        <v>100</v>
      </c>
      <c r="R43" s="75">
        <v>90</v>
      </c>
      <c r="S43" s="534">
        <f t="shared" si="5"/>
        <v>96.5</v>
      </c>
      <c r="T43" s="535"/>
      <c r="U43" s="75">
        <v>80</v>
      </c>
      <c r="V43" s="75">
        <v>90</v>
      </c>
      <c r="W43" s="75">
        <v>90</v>
      </c>
      <c r="X43" s="75">
        <v>90</v>
      </c>
      <c r="Y43" s="534">
        <f t="shared" si="6"/>
        <v>88.5</v>
      </c>
      <c r="Z43" s="535"/>
      <c r="AA43" s="75">
        <v>75</v>
      </c>
      <c r="AB43" s="75">
        <v>80</v>
      </c>
      <c r="AC43" s="75">
        <v>90</v>
      </c>
      <c r="AD43" s="75">
        <v>85</v>
      </c>
      <c r="AE43" s="534">
        <f t="shared" si="7"/>
        <v>85.25</v>
      </c>
      <c r="AF43" s="535"/>
      <c r="AG43" s="75">
        <v>80</v>
      </c>
      <c r="AH43" s="75">
        <v>90</v>
      </c>
      <c r="AI43" s="75">
        <v>90</v>
      </c>
      <c r="AJ43" s="75">
        <v>100</v>
      </c>
      <c r="AK43" s="534">
        <f t="shared" si="8"/>
        <v>90.5</v>
      </c>
      <c r="AL43" s="535"/>
      <c r="AM43" s="75">
        <v>80</v>
      </c>
      <c r="AN43" s="75">
        <v>90</v>
      </c>
      <c r="AO43" s="75">
        <v>100</v>
      </c>
      <c r="AP43" s="75">
        <v>90</v>
      </c>
      <c r="AQ43" s="534">
        <f t="shared" si="9"/>
        <v>93.5</v>
      </c>
      <c r="AR43" s="535"/>
      <c r="AS43" s="75">
        <v>90</v>
      </c>
      <c r="AT43" s="75">
        <v>95</v>
      </c>
      <c r="AU43" s="75">
        <v>100</v>
      </c>
      <c r="AV43" s="75">
        <v>80</v>
      </c>
      <c r="AW43" s="534">
        <f t="shared" si="10"/>
        <v>93.75</v>
      </c>
      <c r="AX43" s="535"/>
      <c r="AY43" s="75">
        <v>80</v>
      </c>
      <c r="AZ43" s="75">
        <v>80</v>
      </c>
      <c r="BA43" s="75">
        <v>80</v>
      </c>
      <c r="BB43" s="75">
        <v>90</v>
      </c>
      <c r="BC43" s="534">
        <f t="shared" si="11"/>
        <v>82</v>
      </c>
      <c r="BD43" s="535"/>
      <c r="BE43" s="75">
        <v>80</v>
      </c>
      <c r="BF43" s="75">
        <v>80</v>
      </c>
      <c r="BG43" s="75">
        <v>90</v>
      </c>
      <c r="BH43" s="75">
        <v>80</v>
      </c>
      <c r="BI43" s="534">
        <f t="shared" si="12"/>
        <v>85</v>
      </c>
      <c r="BJ43" s="535"/>
      <c r="BK43" s="180">
        <v>75</v>
      </c>
      <c r="BL43" s="75">
        <v>80</v>
      </c>
      <c r="BM43" s="75">
        <v>90</v>
      </c>
      <c r="BN43" s="75">
        <v>80</v>
      </c>
      <c r="BO43" s="534">
        <f t="shared" si="13"/>
        <v>84.25</v>
      </c>
      <c r="BP43" s="535"/>
      <c r="BQ43" s="182">
        <f t="shared" si="16"/>
        <v>52.459090909090911</v>
      </c>
      <c r="BR43" s="183">
        <v>20</v>
      </c>
      <c r="BS43" s="183">
        <v>100</v>
      </c>
      <c r="BT43" s="184">
        <f t="shared" si="0"/>
        <v>24</v>
      </c>
      <c r="BU43" s="185">
        <f t="shared" si="1"/>
        <v>76.459090909090918</v>
      </c>
      <c r="BV43" s="176" t="str">
        <f t="shared" si="2"/>
        <v>A-</v>
      </c>
    </row>
    <row r="44" spans="1:74">
      <c r="A44" s="490"/>
      <c r="B44" s="490"/>
      <c r="C44" s="435">
        <v>2200018322</v>
      </c>
      <c r="D44" s="436" t="s">
        <v>537</v>
      </c>
      <c r="E44" s="75" t="s">
        <v>495</v>
      </c>
      <c r="F44" s="180">
        <v>40</v>
      </c>
      <c r="G44" s="75">
        <v>100</v>
      </c>
      <c r="H44" s="172">
        <f t="shared" si="3"/>
        <v>70</v>
      </c>
      <c r="I44" s="75">
        <v>100</v>
      </c>
      <c r="J44" s="75">
        <v>100</v>
      </c>
      <c r="K44" s="75">
        <v>100</v>
      </c>
      <c r="L44" s="75">
        <v>90</v>
      </c>
      <c r="M44" s="534">
        <f t="shared" si="4"/>
        <v>98</v>
      </c>
      <c r="N44" s="535"/>
      <c r="O44" s="75">
        <v>100</v>
      </c>
      <c r="P44" s="75">
        <v>90</v>
      </c>
      <c r="Q44" s="75">
        <v>100</v>
      </c>
      <c r="R44" s="75">
        <v>90</v>
      </c>
      <c r="S44" s="534">
        <f t="shared" si="5"/>
        <v>96.5</v>
      </c>
      <c r="T44" s="535"/>
      <c r="U44" s="75">
        <v>100</v>
      </c>
      <c r="V44" s="75">
        <v>90</v>
      </c>
      <c r="W44" s="75">
        <v>90</v>
      </c>
      <c r="X44" s="75">
        <v>90</v>
      </c>
      <c r="Y44" s="534">
        <f t="shared" si="6"/>
        <v>91.5</v>
      </c>
      <c r="Z44" s="535"/>
      <c r="AA44" s="75">
        <v>75</v>
      </c>
      <c r="AB44" s="75">
        <v>80</v>
      </c>
      <c r="AC44" s="75">
        <v>90</v>
      </c>
      <c r="AD44" s="75">
        <v>90</v>
      </c>
      <c r="AE44" s="534">
        <f t="shared" si="7"/>
        <v>86.25</v>
      </c>
      <c r="AF44" s="535"/>
      <c r="AG44" s="75">
        <v>80</v>
      </c>
      <c r="AH44" s="75">
        <v>90</v>
      </c>
      <c r="AI44" s="75">
        <v>90</v>
      </c>
      <c r="AJ44" s="75">
        <v>100</v>
      </c>
      <c r="AK44" s="534">
        <f t="shared" si="8"/>
        <v>90.5</v>
      </c>
      <c r="AL44" s="535"/>
      <c r="AM44" s="75">
        <v>80</v>
      </c>
      <c r="AN44" s="75">
        <v>90</v>
      </c>
      <c r="AO44" s="75">
        <v>100</v>
      </c>
      <c r="AP44" s="75">
        <v>90</v>
      </c>
      <c r="AQ44" s="534">
        <f t="shared" si="9"/>
        <v>93.5</v>
      </c>
      <c r="AR44" s="535"/>
      <c r="AS44" s="75">
        <v>80</v>
      </c>
      <c r="AT44" s="75">
        <v>95</v>
      </c>
      <c r="AU44" s="75">
        <v>100</v>
      </c>
      <c r="AV44" s="75">
        <v>80</v>
      </c>
      <c r="AW44" s="534">
        <f t="shared" si="10"/>
        <v>92.25</v>
      </c>
      <c r="AX44" s="535"/>
      <c r="AY44" s="75">
        <v>80</v>
      </c>
      <c r="AZ44" s="75">
        <v>100</v>
      </c>
      <c r="BA44" s="75">
        <v>80</v>
      </c>
      <c r="BB44" s="75">
        <v>90</v>
      </c>
      <c r="BC44" s="534">
        <f t="shared" si="11"/>
        <v>85</v>
      </c>
      <c r="BD44" s="535"/>
      <c r="BE44" s="75">
        <v>80</v>
      </c>
      <c r="BF44" s="75">
        <v>80</v>
      </c>
      <c r="BG44" s="75">
        <v>90</v>
      </c>
      <c r="BH44" s="75">
        <v>80</v>
      </c>
      <c r="BI44" s="534">
        <f t="shared" si="12"/>
        <v>85</v>
      </c>
      <c r="BJ44" s="535"/>
      <c r="BK44" s="180">
        <v>80</v>
      </c>
      <c r="BL44" s="75">
        <v>80</v>
      </c>
      <c r="BM44" s="75">
        <v>90</v>
      </c>
      <c r="BN44" s="75">
        <v>80</v>
      </c>
      <c r="BO44" s="534">
        <f t="shared" si="13"/>
        <v>85</v>
      </c>
      <c r="BP44" s="535"/>
      <c r="BQ44" s="182">
        <f t="shared" si="16"/>
        <v>53.1</v>
      </c>
      <c r="BR44" s="183">
        <v>91</v>
      </c>
      <c r="BS44" s="183">
        <v>100</v>
      </c>
      <c r="BT44" s="184">
        <f t="shared" si="0"/>
        <v>38.200000000000003</v>
      </c>
      <c r="BU44" s="185">
        <f t="shared" si="1"/>
        <v>91.300000000000011</v>
      </c>
      <c r="BV44" s="176" t="str">
        <f t="shared" si="2"/>
        <v>A</v>
      </c>
    </row>
    <row r="45" spans="1:74">
      <c r="A45" s="551">
        <v>10</v>
      </c>
      <c r="B45" s="490"/>
      <c r="C45" s="435">
        <v>2200018299</v>
      </c>
      <c r="D45" s="436" t="s">
        <v>538</v>
      </c>
      <c r="E45" s="75" t="s">
        <v>495</v>
      </c>
      <c r="F45" s="211"/>
      <c r="G45" s="181"/>
      <c r="H45" s="172">
        <f t="shared" si="3"/>
        <v>0</v>
      </c>
      <c r="I45" s="75">
        <v>100</v>
      </c>
      <c r="J45" s="75">
        <v>90</v>
      </c>
      <c r="K45" s="75">
        <v>100</v>
      </c>
      <c r="L45" s="75">
        <v>90</v>
      </c>
      <c r="M45" s="534">
        <f t="shared" si="4"/>
        <v>96.5</v>
      </c>
      <c r="N45" s="535"/>
      <c r="O45" s="75">
        <v>100</v>
      </c>
      <c r="P45" s="75">
        <v>90</v>
      </c>
      <c r="Q45" s="75">
        <v>100</v>
      </c>
      <c r="R45" s="75">
        <v>90</v>
      </c>
      <c r="S45" s="534">
        <f t="shared" si="5"/>
        <v>96.5</v>
      </c>
      <c r="T45" s="535"/>
      <c r="U45" s="75">
        <v>80</v>
      </c>
      <c r="V45" s="75">
        <v>90</v>
      </c>
      <c r="W45" s="75">
        <v>90</v>
      </c>
      <c r="X45" s="75">
        <v>100</v>
      </c>
      <c r="Y45" s="534">
        <f t="shared" si="6"/>
        <v>90.5</v>
      </c>
      <c r="Z45" s="535"/>
      <c r="AA45" s="75">
        <v>80</v>
      </c>
      <c r="AB45" s="75">
        <v>80</v>
      </c>
      <c r="AC45" s="75">
        <v>100</v>
      </c>
      <c r="AD45" s="75">
        <v>100</v>
      </c>
      <c r="AE45" s="534">
        <f t="shared" si="7"/>
        <v>94</v>
      </c>
      <c r="AF45" s="535"/>
      <c r="AG45" s="75">
        <v>75</v>
      </c>
      <c r="AH45" s="75">
        <v>90</v>
      </c>
      <c r="AI45" s="75">
        <v>90</v>
      </c>
      <c r="AJ45" s="75">
        <v>100</v>
      </c>
      <c r="AK45" s="534">
        <f t="shared" si="8"/>
        <v>89.75</v>
      </c>
      <c r="AL45" s="535"/>
      <c r="AM45" s="212"/>
      <c r="AN45" s="181"/>
      <c r="AO45" s="212"/>
      <c r="AP45" s="212"/>
      <c r="AQ45" s="534">
        <f t="shared" si="9"/>
        <v>0</v>
      </c>
      <c r="AR45" s="535"/>
      <c r="AS45" s="75">
        <v>90</v>
      </c>
      <c r="AT45" s="75">
        <v>90</v>
      </c>
      <c r="AU45" s="75">
        <v>90</v>
      </c>
      <c r="AV45" s="75">
        <v>90</v>
      </c>
      <c r="AW45" s="534">
        <f t="shared" si="10"/>
        <v>90</v>
      </c>
      <c r="AX45" s="535"/>
      <c r="AY45" s="75">
        <v>90</v>
      </c>
      <c r="AZ45" s="75">
        <v>80</v>
      </c>
      <c r="BA45" s="75">
        <v>80</v>
      </c>
      <c r="BB45" s="75">
        <v>100</v>
      </c>
      <c r="BC45" s="534">
        <f t="shared" si="11"/>
        <v>85.5</v>
      </c>
      <c r="BD45" s="535"/>
      <c r="BE45" s="75">
        <v>80</v>
      </c>
      <c r="BF45" s="75">
        <v>80</v>
      </c>
      <c r="BG45" s="75">
        <v>90</v>
      </c>
      <c r="BH45" s="75">
        <v>80</v>
      </c>
      <c r="BI45" s="534">
        <f t="shared" si="12"/>
        <v>85</v>
      </c>
      <c r="BJ45" s="535"/>
      <c r="BK45" s="180">
        <v>75</v>
      </c>
      <c r="BL45" s="75">
        <v>80</v>
      </c>
      <c r="BM45" s="75">
        <v>90</v>
      </c>
      <c r="BN45" s="75">
        <v>80</v>
      </c>
      <c r="BO45" s="534">
        <f t="shared" si="13"/>
        <v>84.25</v>
      </c>
      <c r="BP45" s="535"/>
      <c r="BQ45" s="182">
        <f t="shared" si="16"/>
        <v>44.290909090909089</v>
      </c>
      <c r="BR45" s="183">
        <v>0</v>
      </c>
      <c r="BS45" s="183">
        <v>92</v>
      </c>
      <c r="BT45" s="184">
        <f t="shared" si="0"/>
        <v>18.399999999999999</v>
      </c>
      <c r="BU45" s="185">
        <f t="shared" si="1"/>
        <v>62.690909090909088</v>
      </c>
      <c r="BV45" s="176" t="str">
        <f t="shared" si="2"/>
        <v>B-</v>
      </c>
    </row>
    <row r="46" spans="1:74">
      <c r="A46" s="490"/>
      <c r="B46" s="490"/>
      <c r="C46" s="435">
        <v>2200018320</v>
      </c>
      <c r="D46" s="436" t="s">
        <v>539</v>
      </c>
      <c r="E46" s="75" t="s">
        <v>495</v>
      </c>
      <c r="F46" s="180">
        <v>25</v>
      </c>
      <c r="G46" s="75">
        <v>100</v>
      </c>
      <c r="H46" s="172">
        <f t="shared" si="3"/>
        <v>62.5</v>
      </c>
      <c r="I46" s="75">
        <v>100</v>
      </c>
      <c r="J46" s="75">
        <v>90</v>
      </c>
      <c r="K46" s="75">
        <v>100</v>
      </c>
      <c r="L46" s="75">
        <v>90</v>
      </c>
      <c r="M46" s="534">
        <f t="shared" si="4"/>
        <v>96.5</v>
      </c>
      <c r="N46" s="535"/>
      <c r="O46" s="75">
        <v>75</v>
      </c>
      <c r="P46" s="75">
        <v>90</v>
      </c>
      <c r="Q46" s="75">
        <v>100</v>
      </c>
      <c r="R46" s="75">
        <v>90</v>
      </c>
      <c r="S46" s="534">
        <f t="shared" si="5"/>
        <v>92.75</v>
      </c>
      <c r="T46" s="535"/>
      <c r="U46" s="75">
        <v>80</v>
      </c>
      <c r="V46" s="75">
        <v>90</v>
      </c>
      <c r="W46" s="75">
        <v>90</v>
      </c>
      <c r="X46" s="75">
        <v>95</v>
      </c>
      <c r="Y46" s="534">
        <f t="shared" si="6"/>
        <v>89.5</v>
      </c>
      <c r="Z46" s="535"/>
      <c r="AA46" s="75">
        <v>75</v>
      </c>
      <c r="AB46" s="75">
        <v>80</v>
      </c>
      <c r="AC46" s="75">
        <v>100</v>
      </c>
      <c r="AD46" s="75">
        <v>85</v>
      </c>
      <c r="AE46" s="534">
        <f t="shared" si="7"/>
        <v>90.25</v>
      </c>
      <c r="AF46" s="535"/>
      <c r="AG46" s="75">
        <v>80</v>
      </c>
      <c r="AH46" s="75">
        <v>90</v>
      </c>
      <c r="AI46" s="75">
        <v>90</v>
      </c>
      <c r="AJ46" s="75">
        <v>100</v>
      </c>
      <c r="AK46" s="534">
        <f t="shared" si="8"/>
        <v>90.5</v>
      </c>
      <c r="AL46" s="535"/>
      <c r="AM46" s="75">
        <v>80</v>
      </c>
      <c r="AN46" s="75">
        <v>90</v>
      </c>
      <c r="AO46" s="75">
        <v>100</v>
      </c>
      <c r="AP46" s="75">
        <v>90</v>
      </c>
      <c r="AQ46" s="534">
        <f t="shared" si="9"/>
        <v>93.5</v>
      </c>
      <c r="AR46" s="535"/>
      <c r="AS46" s="75">
        <v>80</v>
      </c>
      <c r="AT46" s="75">
        <v>90</v>
      </c>
      <c r="AU46" s="75">
        <v>90</v>
      </c>
      <c r="AV46" s="75">
        <v>80</v>
      </c>
      <c r="AW46" s="534">
        <f t="shared" si="10"/>
        <v>86.5</v>
      </c>
      <c r="AX46" s="535"/>
      <c r="AY46" s="75">
        <v>80</v>
      </c>
      <c r="AZ46" s="75">
        <v>80</v>
      </c>
      <c r="BA46" s="75">
        <v>80</v>
      </c>
      <c r="BB46" s="75">
        <v>80</v>
      </c>
      <c r="BC46" s="534">
        <f t="shared" si="11"/>
        <v>80</v>
      </c>
      <c r="BD46" s="535"/>
      <c r="BE46" s="75">
        <v>90</v>
      </c>
      <c r="BF46" s="75">
        <v>80</v>
      </c>
      <c r="BG46" s="75">
        <v>90</v>
      </c>
      <c r="BH46" s="75">
        <v>80</v>
      </c>
      <c r="BI46" s="534">
        <f t="shared" si="12"/>
        <v>86.5</v>
      </c>
      <c r="BJ46" s="535"/>
      <c r="BK46" s="180">
        <v>100</v>
      </c>
      <c r="BL46" s="75">
        <v>80</v>
      </c>
      <c r="BM46" s="75">
        <v>90</v>
      </c>
      <c r="BN46" s="75">
        <v>80</v>
      </c>
      <c r="BO46" s="534">
        <f t="shared" si="13"/>
        <v>88</v>
      </c>
      <c r="BP46" s="535"/>
      <c r="BQ46" s="182">
        <f t="shared" si="16"/>
        <v>52.172727272727272</v>
      </c>
      <c r="BR46" s="183">
        <v>24</v>
      </c>
      <c r="BS46" s="183">
        <v>92</v>
      </c>
      <c r="BT46" s="184">
        <f t="shared" si="0"/>
        <v>23.2</v>
      </c>
      <c r="BU46" s="185">
        <f t="shared" si="1"/>
        <v>75.372727272727275</v>
      </c>
      <c r="BV46" s="176" t="str">
        <f t="shared" si="2"/>
        <v>B+</v>
      </c>
    </row>
    <row r="47" spans="1:74">
      <c r="A47" s="490"/>
      <c r="B47" s="490"/>
      <c r="C47" s="435">
        <v>2200018328</v>
      </c>
      <c r="D47" s="436" t="s">
        <v>540</v>
      </c>
      <c r="E47" s="75" t="s">
        <v>495</v>
      </c>
      <c r="F47" s="180">
        <v>43</v>
      </c>
      <c r="G47" s="75">
        <v>100</v>
      </c>
      <c r="H47" s="172">
        <f t="shared" si="3"/>
        <v>71.5</v>
      </c>
      <c r="I47" s="75">
        <v>100</v>
      </c>
      <c r="J47" s="75">
        <v>100</v>
      </c>
      <c r="K47" s="75">
        <v>100</v>
      </c>
      <c r="L47" s="75">
        <v>90</v>
      </c>
      <c r="M47" s="534">
        <f t="shared" si="4"/>
        <v>98</v>
      </c>
      <c r="N47" s="535"/>
      <c r="O47" s="75">
        <v>100</v>
      </c>
      <c r="P47" s="75">
        <v>100</v>
      </c>
      <c r="Q47" s="75">
        <v>100</v>
      </c>
      <c r="R47" s="75">
        <v>90</v>
      </c>
      <c r="S47" s="534">
        <f t="shared" si="5"/>
        <v>98</v>
      </c>
      <c r="T47" s="535"/>
      <c r="U47" s="75">
        <v>100</v>
      </c>
      <c r="V47" s="75">
        <v>90</v>
      </c>
      <c r="W47" s="75">
        <v>90</v>
      </c>
      <c r="X47" s="75">
        <v>95</v>
      </c>
      <c r="Y47" s="534">
        <f t="shared" si="6"/>
        <v>92.5</v>
      </c>
      <c r="Z47" s="535"/>
      <c r="AA47" s="75">
        <v>75</v>
      </c>
      <c r="AB47" s="75">
        <v>80</v>
      </c>
      <c r="AC47" s="75">
        <v>100</v>
      </c>
      <c r="AD47" s="75">
        <v>90</v>
      </c>
      <c r="AE47" s="534">
        <f t="shared" si="7"/>
        <v>91.25</v>
      </c>
      <c r="AF47" s="535"/>
      <c r="AG47" s="75">
        <v>80</v>
      </c>
      <c r="AH47" s="75">
        <v>90</v>
      </c>
      <c r="AI47" s="75">
        <v>90</v>
      </c>
      <c r="AJ47" s="75">
        <v>100</v>
      </c>
      <c r="AK47" s="534">
        <f t="shared" si="8"/>
        <v>90.5</v>
      </c>
      <c r="AL47" s="535"/>
      <c r="AM47" s="75">
        <v>80</v>
      </c>
      <c r="AN47" s="75">
        <v>90</v>
      </c>
      <c r="AO47" s="75">
        <v>100</v>
      </c>
      <c r="AP47" s="75">
        <v>90</v>
      </c>
      <c r="AQ47" s="534">
        <f t="shared" si="9"/>
        <v>93.5</v>
      </c>
      <c r="AR47" s="535"/>
      <c r="AS47" s="75">
        <v>80</v>
      </c>
      <c r="AT47" s="75">
        <v>90</v>
      </c>
      <c r="AU47" s="75">
        <v>90</v>
      </c>
      <c r="AV47" s="75">
        <v>100</v>
      </c>
      <c r="AW47" s="534">
        <f t="shared" si="10"/>
        <v>90.5</v>
      </c>
      <c r="AX47" s="535"/>
      <c r="AY47" s="75">
        <v>80</v>
      </c>
      <c r="AZ47" s="75">
        <v>80</v>
      </c>
      <c r="BA47" s="75">
        <v>80</v>
      </c>
      <c r="BB47" s="75">
        <v>100</v>
      </c>
      <c r="BC47" s="534">
        <f t="shared" si="11"/>
        <v>84</v>
      </c>
      <c r="BD47" s="535"/>
      <c r="BE47" s="75">
        <v>75</v>
      </c>
      <c r="BF47" s="75">
        <v>80</v>
      </c>
      <c r="BG47" s="75">
        <v>90</v>
      </c>
      <c r="BH47" s="75">
        <v>80</v>
      </c>
      <c r="BI47" s="534">
        <f t="shared" si="12"/>
        <v>84.25</v>
      </c>
      <c r="BJ47" s="535"/>
      <c r="BK47" s="180">
        <v>75</v>
      </c>
      <c r="BL47" s="75">
        <v>80</v>
      </c>
      <c r="BM47" s="75">
        <v>90</v>
      </c>
      <c r="BN47" s="75">
        <v>80</v>
      </c>
      <c r="BO47" s="534">
        <f t="shared" si="13"/>
        <v>84.25</v>
      </c>
      <c r="BP47" s="535"/>
      <c r="BQ47" s="182">
        <f t="shared" si="16"/>
        <v>53.359090909090909</v>
      </c>
      <c r="BR47" s="183">
        <v>72</v>
      </c>
      <c r="BS47" s="183">
        <v>92</v>
      </c>
      <c r="BT47" s="184">
        <f t="shared" si="0"/>
        <v>32.799999999999997</v>
      </c>
      <c r="BU47" s="185">
        <f t="shared" si="1"/>
        <v>86.159090909090907</v>
      </c>
      <c r="BV47" s="176" t="str">
        <f t="shared" si="2"/>
        <v>A</v>
      </c>
    </row>
    <row r="48" spans="1:74">
      <c r="A48" s="551">
        <v>11</v>
      </c>
      <c r="B48" s="583" t="s">
        <v>189</v>
      </c>
      <c r="C48" s="439">
        <v>2200018300</v>
      </c>
      <c r="D48" s="440" t="s">
        <v>541</v>
      </c>
      <c r="E48" s="75" t="s">
        <v>495</v>
      </c>
      <c r="F48" s="180">
        <v>48</v>
      </c>
      <c r="G48" s="75">
        <v>100</v>
      </c>
      <c r="H48" s="172">
        <f t="shared" si="3"/>
        <v>74</v>
      </c>
      <c r="I48" s="75">
        <v>100</v>
      </c>
      <c r="J48" s="75">
        <v>90</v>
      </c>
      <c r="K48" s="75">
        <v>90</v>
      </c>
      <c r="L48" s="75">
        <v>90</v>
      </c>
      <c r="M48" s="534">
        <f t="shared" si="4"/>
        <v>91.5</v>
      </c>
      <c r="N48" s="535"/>
      <c r="O48" s="75">
        <v>100</v>
      </c>
      <c r="P48" s="75">
        <v>90</v>
      </c>
      <c r="Q48" s="75">
        <v>100</v>
      </c>
      <c r="R48" s="75">
        <v>80</v>
      </c>
      <c r="S48" s="534">
        <f t="shared" si="5"/>
        <v>94.5</v>
      </c>
      <c r="T48" s="535"/>
      <c r="U48" s="75">
        <v>80</v>
      </c>
      <c r="V48" s="75">
        <v>85</v>
      </c>
      <c r="W48" s="75">
        <v>90</v>
      </c>
      <c r="X48" s="75">
        <v>80</v>
      </c>
      <c r="Y48" s="534">
        <f t="shared" si="6"/>
        <v>85.75</v>
      </c>
      <c r="Z48" s="535"/>
      <c r="AA48" s="75">
        <v>80</v>
      </c>
      <c r="AB48" s="75">
        <v>80</v>
      </c>
      <c r="AC48" s="75">
        <v>100</v>
      </c>
      <c r="AD48" s="75">
        <v>85</v>
      </c>
      <c r="AE48" s="534">
        <f t="shared" si="7"/>
        <v>91</v>
      </c>
      <c r="AF48" s="535"/>
      <c r="AG48" s="75">
        <v>80</v>
      </c>
      <c r="AH48" s="75">
        <v>80</v>
      </c>
      <c r="AI48" s="75">
        <v>100</v>
      </c>
      <c r="AJ48" s="75">
        <v>80</v>
      </c>
      <c r="AK48" s="534">
        <f t="shared" si="8"/>
        <v>90</v>
      </c>
      <c r="AL48" s="535"/>
      <c r="AM48" s="75">
        <v>80</v>
      </c>
      <c r="AN48" s="75">
        <v>80</v>
      </c>
      <c r="AO48" s="75">
        <v>80</v>
      </c>
      <c r="AP48" s="75">
        <v>90</v>
      </c>
      <c r="AQ48" s="534">
        <f t="shared" si="9"/>
        <v>82</v>
      </c>
      <c r="AR48" s="535"/>
      <c r="AS48" s="75">
        <v>80</v>
      </c>
      <c r="AT48" s="75">
        <v>90</v>
      </c>
      <c r="AU48" s="75">
        <v>90</v>
      </c>
      <c r="AV48" s="75">
        <v>95</v>
      </c>
      <c r="AW48" s="534">
        <f t="shared" si="10"/>
        <v>89.5</v>
      </c>
      <c r="AX48" s="535"/>
      <c r="AY48" s="75">
        <v>85</v>
      </c>
      <c r="AZ48" s="75">
        <v>80</v>
      </c>
      <c r="BA48" s="75">
        <v>90</v>
      </c>
      <c r="BB48" s="75">
        <v>80</v>
      </c>
      <c r="BC48" s="534">
        <f t="shared" si="11"/>
        <v>85.75</v>
      </c>
      <c r="BD48" s="535"/>
      <c r="BE48" s="75">
        <v>80</v>
      </c>
      <c r="BF48" s="75">
        <v>0</v>
      </c>
      <c r="BG48" s="75">
        <v>90</v>
      </c>
      <c r="BH48" s="75">
        <v>0</v>
      </c>
      <c r="BI48" s="534">
        <f t="shared" si="12"/>
        <v>57</v>
      </c>
      <c r="BJ48" s="535"/>
      <c r="BK48" s="180">
        <v>80</v>
      </c>
      <c r="BL48" s="75">
        <v>0</v>
      </c>
      <c r="BM48" s="75">
        <v>90</v>
      </c>
      <c r="BN48" s="75">
        <v>0</v>
      </c>
      <c r="BO48" s="534">
        <f t="shared" si="13"/>
        <v>57</v>
      </c>
      <c r="BP48" s="535"/>
      <c r="BQ48" s="182">
        <f t="shared" si="16"/>
        <v>48.981818181818177</v>
      </c>
      <c r="BR48" s="183">
        <v>16</v>
      </c>
      <c r="BS48" s="183">
        <v>76</v>
      </c>
      <c r="BT48" s="184">
        <f t="shared" si="0"/>
        <v>18.399999999999999</v>
      </c>
      <c r="BU48" s="185">
        <f t="shared" si="1"/>
        <v>67.381818181818176</v>
      </c>
      <c r="BV48" s="176" t="str">
        <f t="shared" si="2"/>
        <v>B</v>
      </c>
    </row>
    <row r="49" spans="1:74">
      <c r="A49" s="490"/>
      <c r="B49" s="490"/>
      <c r="C49" s="439">
        <v>2200018302</v>
      </c>
      <c r="D49" s="440" t="s">
        <v>542</v>
      </c>
      <c r="E49" s="75" t="s">
        <v>495</v>
      </c>
      <c r="F49" s="180">
        <v>30</v>
      </c>
      <c r="G49" s="75">
        <v>100</v>
      </c>
      <c r="H49" s="172">
        <f t="shared" si="3"/>
        <v>65</v>
      </c>
      <c r="I49" s="75">
        <v>100</v>
      </c>
      <c r="J49" s="75">
        <v>90</v>
      </c>
      <c r="K49" s="75">
        <v>90</v>
      </c>
      <c r="L49" s="75">
        <v>90</v>
      </c>
      <c r="M49" s="534">
        <f t="shared" si="4"/>
        <v>91.5</v>
      </c>
      <c r="N49" s="535"/>
      <c r="O49" s="75">
        <v>100</v>
      </c>
      <c r="P49" s="75">
        <v>90</v>
      </c>
      <c r="Q49" s="75">
        <v>100</v>
      </c>
      <c r="R49" s="75">
        <v>80</v>
      </c>
      <c r="S49" s="534">
        <f t="shared" si="5"/>
        <v>94.5</v>
      </c>
      <c r="T49" s="535"/>
      <c r="U49" s="75">
        <v>80</v>
      </c>
      <c r="V49" s="75">
        <v>100</v>
      </c>
      <c r="W49" s="75">
        <v>90</v>
      </c>
      <c r="X49" s="75">
        <v>95</v>
      </c>
      <c r="Y49" s="534">
        <f t="shared" si="6"/>
        <v>91</v>
      </c>
      <c r="Z49" s="535"/>
      <c r="AA49" s="75">
        <v>80</v>
      </c>
      <c r="AB49" s="75">
        <v>90</v>
      </c>
      <c r="AC49" s="75">
        <v>100</v>
      </c>
      <c r="AD49" s="75">
        <v>85</v>
      </c>
      <c r="AE49" s="534">
        <f t="shared" si="7"/>
        <v>92.5</v>
      </c>
      <c r="AF49" s="535"/>
      <c r="AG49" s="75">
        <v>80</v>
      </c>
      <c r="AH49" s="75">
        <v>80</v>
      </c>
      <c r="AI49" s="75">
        <v>100</v>
      </c>
      <c r="AJ49" s="75">
        <v>80</v>
      </c>
      <c r="AK49" s="534">
        <f t="shared" si="8"/>
        <v>90</v>
      </c>
      <c r="AL49" s="535"/>
      <c r="AM49" s="75">
        <v>80</v>
      </c>
      <c r="AN49" s="75">
        <v>80</v>
      </c>
      <c r="AO49" s="75">
        <v>80</v>
      </c>
      <c r="AP49" s="75">
        <v>90</v>
      </c>
      <c r="AQ49" s="534">
        <f t="shared" si="9"/>
        <v>82</v>
      </c>
      <c r="AR49" s="535"/>
      <c r="AS49" s="75">
        <v>90</v>
      </c>
      <c r="AT49" s="75">
        <v>90</v>
      </c>
      <c r="AU49" s="75">
        <v>90</v>
      </c>
      <c r="AV49" s="75">
        <v>90</v>
      </c>
      <c r="AW49" s="534">
        <f t="shared" si="10"/>
        <v>90</v>
      </c>
      <c r="AX49" s="535"/>
      <c r="AY49" s="75">
        <v>90</v>
      </c>
      <c r="AZ49" s="75">
        <v>80</v>
      </c>
      <c r="BA49" s="75">
        <v>90</v>
      </c>
      <c r="BB49" s="75">
        <v>100</v>
      </c>
      <c r="BC49" s="534">
        <f t="shared" si="11"/>
        <v>90.5</v>
      </c>
      <c r="BD49" s="535"/>
      <c r="BE49" s="75">
        <v>75</v>
      </c>
      <c r="BF49" s="75">
        <v>90</v>
      </c>
      <c r="BG49" s="75">
        <v>90</v>
      </c>
      <c r="BH49" s="75">
        <v>80</v>
      </c>
      <c r="BI49" s="534">
        <f t="shared" si="12"/>
        <v>85.75</v>
      </c>
      <c r="BJ49" s="535"/>
      <c r="BK49" s="180">
        <v>75</v>
      </c>
      <c r="BL49" s="75">
        <v>90</v>
      </c>
      <c r="BM49" s="75">
        <v>90</v>
      </c>
      <c r="BN49" s="75">
        <v>80</v>
      </c>
      <c r="BO49" s="534">
        <f t="shared" si="13"/>
        <v>85.75</v>
      </c>
      <c r="BP49" s="535"/>
      <c r="BQ49" s="182">
        <f t="shared" si="16"/>
        <v>52.281818181818181</v>
      </c>
      <c r="BR49" s="183">
        <v>16</v>
      </c>
      <c r="BS49" s="183">
        <v>76</v>
      </c>
      <c r="BT49" s="184">
        <f t="shared" si="0"/>
        <v>18.399999999999999</v>
      </c>
      <c r="BU49" s="185">
        <f t="shared" si="1"/>
        <v>70.681818181818187</v>
      </c>
      <c r="BV49" s="176" t="str">
        <f t="shared" si="2"/>
        <v>B+</v>
      </c>
    </row>
    <row r="50" spans="1:74">
      <c r="A50" s="490"/>
      <c r="B50" s="490"/>
      <c r="C50" s="439">
        <v>2200018303</v>
      </c>
      <c r="D50" s="441" t="s">
        <v>543</v>
      </c>
      <c r="E50" s="75" t="s">
        <v>495</v>
      </c>
      <c r="F50" s="180">
        <v>41</v>
      </c>
      <c r="G50" s="75">
        <v>100</v>
      </c>
      <c r="H50" s="172">
        <f t="shared" si="3"/>
        <v>70.5</v>
      </c>
      <c r="I50" s="75">
        <v>100</v>
      </c>
      <c r="J50" s="75">
        <v>90</v>
      </c>
      <c r="K50" s="75">
        <v>90</v>
      </c>
      <c r="L50" s="75">
        <v>90</v>
      </c>
      <c r="M50" s="534">
        <f t="shared" si="4"/>
        <v>91.5</v>
      </c>
      <c r="N50" s="535"/>
      <c r="O50" s="75">
        <v>95</v>
      </c>
      <c r="P50" s="75">
        <v>90</v>
      </c>
      <c r="Q50" s="75">
        <v>100</v>
      </c>
      <c r="R50" s="75">
        <v>80</v>
      </c>
      <c r="S50" s="534">
        <f t="shared" si="5"/>
        <v>93.75</v>
      </c>
      <c r="T50" s="535"/>
      <c r="U50" s="75">
        <v>80</v>
      </c>
      <c r="V50" s="75">
        <v>100</v>
      </c>
      <c r="W50" s="75">
        <v>90</v>
      </c>
      <c r="X50" s="75">
        <v>80</v>
      </c>
      <c r="Y50" s="534">
        <f t="shared" si="6"/>
        <v>88</v>
      </c>
      <c r="Z50" s="535"/>
      <c r="AA50" s="75">
        <v>85</v>
      </c>
      <c r="AB50" s="75">
        <v>80</v>
      </c>
      <c r="AC50" s="75">
        <v>100</v>
      </c>
      <c r="AD50" s="75">
        <v>85</v>
      </c>
      <c r="AE50" s="534">
        <f t="shared" si="7"/>
        <v>91.75</v>
      </c>
      <c r="AF50" s="535"/>
      <c r="AG50" s="75">
        <v>80</v>
      </c>
      <c r="AH50" s="75">
        <v>80</v>
      </c>
      <c r="AI50" s="75">
        <v>100</v>
      </c>
      <c r="AJ50" s="75">
        <v>80</v>
      </c>
      <c r="AK50" s="534">
        <f t="shared" si="8"/>
        <v>90</v>
      </c>
      <c r="AL50" s="535"/>
      <c r="AM50" s="75">
        <v>88</v>
      </c>
      <c r="AN50" s="75">
        <v>80</v>
      </c>
      <c r="AO50" s="75">
        <v>80</v>
      </c>
      <c r="AP50" s="75">
        <v>90</v>
      </c>
      <c r="AQ50" s="534">
        <f t="shared" si="9"/>
        <v>83.2</v>
      </c>
      <c r="AR50" s="535"/>
      <c r="AS50" s="75">
        <v>90</v>
      </c>
      <c r="AT50" s="75">
        <v>90</v>
      </c>
      <c r="AU50" s="75">
        <v>90</v>
      </c>
      <c r="AV50" s="75">
        <v>90</v>
      </c>
      <c r="AW50" s="534">
        <f t="shared" si="10"/>
        <v>90</v>
      </c>
      <c r="AX50" s="535"/>
      <c r="AY50" s="75">
        <v>85</v>
      </c>
      <c r="AZ50" s="75">
        <v>100</v>
      </c>
      <c r="BA50" s="75">
        <v>90</v>
      </c>
      <c r="BB50" s="75">
        <v>100</v>
      </c>
      <c r="BC50" s="534">
        <f t="shared" si="11"/>
        <v>92.75</v>
      </c>
      <c r="BD50" s="535"/>
      <c r="BE50" s="75">
        <v>75</v>
      </c>
      <c r="BF50" s="75">
        <v>90</v>
      </c>
      <c r="BG50" s="75">
        <v>90</v>
      </c>
      <c r="BH50" s="75">
        <v>80</v>
      </c>
      <c r="BI50" s="534">
        <f t="shared" si="12"/>
        <v>85.75</v>
      </c>
      <c r="BJ50" s="535"/>
      <c r="BK50" s="180">
        <v>78</v>
      </c>
      <c r="BL50" s="75">
        <v>90</v>
      </c>
      <c r="BM50" s="75">
        <v>90</v>
      </c>
      <c r="BN50" s="75">
        <v>80</v>
      </c>
      <c r="BO50" s="534">
        <f t="shared" si="13"/>
        <v>86.2</v>
      </c>
      <c r="BP50" s="535"/>
      <c r="BQ50" s="182">
        <f t="shared" si="16"/>
        <v>52.549090909090921</v>
      </c>
      <c r="BR50" s="183">
        <v>40</v>
      </c>
      <c r="BS50" s="183">
        <v>76</v>
      </c>
      <c r="BT50" s="184">
        <f t="shared" si="0"/>
        <v>23.2</v>
      </c>
      <c r="BU50" s="185">
        <f t="shared" si="1"/>
        <v>75.749090909090924</v>
      </c>
      <c r="BV50" s="176" t="str">
        <f t="shared" si="2"/>
        <v>B+</v>
      </c>
    </row>
    <row r="51" spans="1:74">
      <c r="A51" s="551">
        <v>12</v>
      </c>
      <c r="B51" s="490"/>
      <c r="C51" s="439">
        <v>2200018311</v>
      </c>
      <c r="D51" s="440" t="s">
        <v>544</v>
      </c>
      <c r="E51" s="75" t="s">
        <v>495</v>
      </c>
      <c r="F51" s="180">
        <v>41</v>
      </c>
      <c r="G51" s="75">
        <v>100</v>
      </c>
      <c r="H51" s="172">
        <f t="shared" si="3"/>
        <v>70.5</v>
      </c>
      <c r="I51" s="75">
        <v>100</v>
      </c>
      <c r="J51" s="75">
        <v>90</v>
      </c>
      <c r="K51" s="75">
        <v>90</v>
      </c>
      <c r="L51" s="75">
        <v>100</v>
      </c>
      <c r="M51" s="534">
        <f t="shared" si="4"/>
        <v>93.5</v>
      </c>
      <c r="N51" s="535"/>
      <c r="O51" s="75">
        <v>100</v>
      </c>
      <c r="P51" s="75">
        <v>90</v>
      </c>
      <c r="Q51" s="75">
        <v>100</v>
      </c>
      <c r="R51" s="75">
        <v>80</v>
      </c>
      <c r="S51" s="534">
        <f t="shared" si="5"/>
        <v>94.5</v>
      </c>
      <c r="T51" s="535"/>
      <c r="U51" s="181"/>
      <c r="V51" s="181"/>
      <c r="W51" s="181"/>
      <c r="X51" s="212"/>
      <c r="Y51" s="534">
        <f t="shared" si="6"/>
        <v>0</v>
      </c>
      <c r="Z51" s="535"/>
      <c r="AA51" s="75">
        <v>85</v>
      </c>
      <c r="AB51" s="75">
        <v>90</v>
      </c>
      <c r="AC51" s="75">
        <v>100</v>
      </c>
      <c r="AD51" s="75">
        <v>100</v>
      </c>
      <c r="AE51" s="534">
        <f t="shared" si="7"/>
        <v>96.25</v>
      </c>
      <c r="AF51" s="535"/>
      <c r="AG51" s="75">
        <v>80</v>
      </c>
      <c r="AH51" s="75">
        <v>80</v>
      </c>
      <c r="AI51" s="75">
        <v>100</v>
      </c>
      <c r="AJ51" s="75">
        <v>80</v>
      </c>
      <c r="AK51" s="534">
        <f t="shared" si="8"/>
        <v>90</v>
      </c>
      <c r="AL51" s="535"/>
      <c r="AM51" s="75">
        <v>85</v>
      </c>
      <c r="AN51" s="75">
        <v>80</v>
      </c>
      <c r="AO51" s="75">
        <v>80</v>
      </c>
      <c r="AP51" s="75">
        <v>100</v>
      </c>
      <c r="AQ51" s="534">
        <f t="shared" si="9"/>
        <v>84.75</v>
      </c>
      <c r="AR51" s="535"/>
      <c r="AS51" s="75">
        <v>85</v>
      </c>
      <c r="AT51" s="75">
        <v>95</v>
      </c>
      <c r="AU51" s="75">
        <v>100</v>
      </c>
      <c r="AV51" s="75">
        <v>90</v>
      </c>
      <c r="AW51" s="534">
        <f t="shared" si="10"/>
        <v>95</v>
      </c>
      <c r="AX51" s="535"/>
      <c r="AY51" s="75">
        <v>85</v>
      </c>
      <c r="AZ51" s="75">
        <v>100</v>
      </c>
      <c r="BA51" s="75">
        <v>80</v>
      </c>
      <c r="BB51" s="75">
        <v>100</v>
      </c>
      <c r="BC51" s="534">
        <f t="shared" si="11"/>
        <v>87.75</v>
      </c>
      <c r="BD51" s="535"/>
      <c r="BE51" s="75">
        <v>80</v>
      </c>
      <c r="BF51" s="75">
        <v>90</v>
      </c>
      <c r="BG51" s="75">
        <v>90</v>
      </c>
      <c r="BH51" s="75">
        <v>80</v>
      </c>
      <c r="BI51" s="534">
        <f t="shared" si="12"/>
        <v>86.5</v>
      </c>
      <c r="BJ51" s="535"/>
      <c r="BK51" s="180">
        <v>75</v>
      </c>
      <c r="BL51" s="75">
        <v>90</v>
      </c>
      <c r="BM51" s="75">
        <v>90</v>
      </c>
      <c r="BN51" s="75">
        <v>80</v>
      </c>
      <c r="BO51" s="534">
        <f t="shared" si="13"/>
        <v>85.75</v>
      </c>
      <c r="BP51" s="535"/>
      <c r="BQ51" s="182">
        <f t="shared" si="16"/>
        <v>48.245454545454542</v>
      </c>
      <c r="BR51" s="183">
        <v>57</v>
      </c>
      <c r="BS51" s="183">
        <v>92</v>
      </c>
      <c r="BT51" s="184">
        <f t="shared" si="0"/>
        <v>29.8</v>
      </c>
      <c r="BU51" s="185">
        <f t="shared" si="1"/>
        <v>78.045454545454547</v>
      </c>
      <c r="BV51" s="176" t="str">
        <f t="shared" si="2"/>
        <v>A-</v>
      </c>
    </row>
    <row r="52" spans="1:74">
      <c r="A52" s="490"/>
      <c r="B52" s="490"/>
      <c r="C52" s="439">
        <v>2200018318</v>
      </c>
      <c r="D52" s="440" t="s">
        <v>545</v>
      </c>
      <c r="E52" s="75" t="s">
        <v>495</v>
      </c>
      <c r="F52" s="180">
        <v>56</v>
      </c>
      <c r="G52" s="75">
        <v>100</v>
      </c>
      <c r="H52" s="172">
        <f t="shared" si="3"/>
        <v>78</v>
      </c>
      <c r="I52" s="75">
        <v>100</v>
      </c>
      <c r="J52" s="75">
        <v>100</v>
      </c>
      <c r="K52" s="75">
        <v>90</v>
      </c>
      <c r="L52" s="75">
        <v>100</v>
      </c>
      <c r="M52" s="534">
        <f t="shared" si="4"/>
        <v>95</v>
      </c>
      <c r="N52" s="535"/>
      <c r="O52" s="75">
        <v>100</v>
      </c>
      <c r="P52" s="75">
        <v>100</v>
      </c>
      <c r="Q52" s="75">
        <v>100</v>
      </c>
      <c r="R52" s="75">
        <v>80</v>
      </c>
      <c r="S52" s="534">
        <f t="shared" si="5"/>
        <v>96</v>
      </c>
      <c r="T52" s="535"/>
      <c r="U52" s="181"/>
      <c r="V52" s="181"/>
      <c r="W52" s="181"/>
      <c r="X52" s="212"/>
      <c r="Y52" s="534">
        <f t="shared" si="6"/>
        <v>0</v>
      </c>
      <c r="Z52" s="535"/>
      <c r="AA52" s="75">
        <v>85</v>
      </c>
      <c r="AB52" s="75">
        <v>90</v>
      </c>
      <c r="AC52" s="75">
        <v>100</v>
      </c>
      <c r="AD52" s="75">
        <v>100</v>
      </c>
      <c r="AE52" s="534">
        <f t="shared" si="7"/>
        <v>96.25</v>
      </c>
      <c r="AF52" s="535"/>
      <c r="AG52" s="75">
        <v>80</v>
      </c>
      <c r="AH52" s="75">
        <v>80</v>
      </c>
      <c r="AI52" s="75">
        <v>100</v>
      </c>
      <c r="AJ52" s="75">
        <v>80</v>
      </c>
      <c r="AK52" s="534">
        <f t="shared" si="8"/>
        <v>90</v>
      </c>
      <c r="AL52" s="535"/>
      <c r="AM52" s="75">
        <v>75</v>
      </c>
      <c r="AN52" s="75">
        <v>80</v>
      </c>
      <c r="AO52" s="75">
        <v>80</v>
      </c>
      <c r="AP52" s="75">
        <v>100</v>
      </c>
      <c r="AQ52" s="534">
        <f t="shared" si="9"/>
        <v>83.25</v>
      </c>
      <c r="AR52" s="535"/>
      <c r="AS52" s="75">
        <v>88</v>
      </c>
      <c r="AT52" s="75">
        <v>95</v>
      </c>
      <c r="AU52" s="75">
        <v>100</v>
      </c>
      <c r="AV52" s="75">
        <v>90</v>
      </c>
      <c r="AW52" s="534">
        <f t="shared" si="10"/>
        <v>95.45</v>
      </c>
      <c r="AX52" s="535"/>
      <c r="AY52" s="75">
        <v>85</v>
      </c>
      <c r="AZ52" s="75">
        <v>90</v>
      </c>
      <c r="BA52" s="75">
        <v>80</v>
      </c>
      <c r="BB52" s="75">
        <v>100</v>
      </c>
      <c r="BC52" s="534">
        <f t="shared" si="11"/>
        <v>86.25</v>
      </c>
      <c r="BD52" s="535"/>
      <c r="BE52" s="75">
        <v>80</v>
      </c>
      <c r="BF52" s="75">
        <v>90</v>
      </c>
      <c r="BG52" s="75">
        <v>90</v>
      </c>
      <c r="BH52" s="75">
        <v>80</v>
      </c>
      <c r="BI52" s="534">
        <f t="shared" si="12"/>
        <v>86.5</v>
      </c>
      <c r="BJ52" s="535"/>
      <c r="BK52" s="180">
        <v>75</v>
      </c>
      <c r="BL52" s="75">
        <v>90</v>
      </c>
      <c r="BM52" s="75">
        <v>90</v>
      </c>
      <c r="BN52" s="75">
        <v>80</v>
      </c>
      <c r="BO52" s="534">
        <f t="shared" si="13"/>
        <v>85.75</v>
      </c>
      <c r="BP52" s="535"/>
      <c r="BQ52" s="182">
        <f t="shared" si="16"/>
        <v>48.67909090909091</v>
      </c>
      <c r="BR52" s="183">
        <v>82</v>
      </c>
      <c r="BS52" s="183">
        <v>92</v>
      </c>
      <c r="BT52" s="184">
        <f t="shared" si="0"/>
        <v>34.799999999999997</v>
      </c>
      <c r="BU52" s="185">
        <f t="shared" si="1"/>
        <v>83.4790909090909</v>
      </c>
      <c r="BV52" s="176" t="str">
        <f t="shared" si="2"/>
        <v>A</v>
      </c>
    </row>
    <row r="53" spans="1:74">
      <c r="A53" s="490"/>
      <c r="B53" s="490"/>
      <c r="C53" s="439">
        <v>2200018333</v>
      </c>
      <c r="D53" s="440" t="s">
        <v>546</v>
      </c>
      <c r="E53" s="75" t="s">
        <v>495</v>
      </c>
      <c r="F53" s="180">
        <v>44</v>
      </c>
      <c r="G53" s="75">
        <v>100</v>
      </c>
      <c r="H53" s="172">
        <f t="shared" si="3"/>
        <v>72</v>
      </c>
      <c r="I53" s="75">
        <v>100</v>
      </c>
      <c r="J53" s="75">
        <v>100</v>
      </c>
      <c r="K53" s="75">
        <v>90</v>
      </c>
      <c r="L53" s="75">
        <v>90</v>
      </c>
      <c r="M53" s="534">
        <f t="shared" si="4"/>
        <v>93</v>
      </c>
      <c r="N53" s="535"/>
      <c r="O53" s="75">
        <v>100</v>
      </c>
      <c r="P53" s="75">
        <v>100</v>
      </c>
      <c r="Q53" s="75">
        <v>100</v>
      </c>
      <c r="R53" s="75">
        <v>80</v>
      </c>
      <c r="S53" s="534">
        <f t="shared" si="5"/>
        <v>96</v>
      </c>
      <c r="T53" s="535"/>
      <c r="U53" s="75">
        <v>80</v>
      </c>
      <c r="V53" s="75">
        <v>100</v>
      </c>
      <c r="W53" s="75">
        <v>90</v>
      </c>
      <c r="X53" s="75">
        <v>100</v>
      </c>
      <c r="Y53" s="534">
        <f t="shared" si="6"/>
        <v>92</v>
      </c>
      <c r="Z53" s="535"/>
      <c r="AA53" s="75">
        <v>85</v>
      </c>
      <c r="AB53" s="75">
        <v>90</v>
      </c>
      <c r="AC53" s="75">
        <v>100</v>
      </c>
      <c r="AD53" s="75">
        <v>100</v>
      </c>
      <c r="AE53" s="534">
        <f t="shared" si="7"/>
        <v>96.25</v>
      </c>
      <c r="AF53" s="535"/>
      <c r="AG53" s="75">
        <v>80</v>
      </c>
      <c r="AH53" s="75">
        <v>80</v>
      </c>
      <c r="AI53" s="75">
        <v>100</v>
      </c>
      <c r="AJ53" s="75">
        <v>80</v>
      </c>
      <c r="AK53" s="534">
        <f t="shared" si="8"/>
        <v>90</v>
      </c>
      <c r="AL53" s="535"/>
      <c r="AM53" s="75">
        <v>85</v>
      </c>
      <c r="AN53" s="75">
        <v>80</v>
      </c>
      <c r="AO53" s="75">
        <v>80</v>
      </c>
      <c r="AP53" s="75">
        <v>100</v>
      </c>
      <c r="AQ53" s="534">
        <f t="shared" si="9"/>
        <v>84.75</v>
      </c>
      <c r="AR53" s="535"/>
      <c r="AS53" s="75">
        <v>85</v>
      </c>
      <c r="AT53" s="75">
        <v>95</v>
      </c>
      <c r="AU53" s="75">
        <v>100</v>
      </c>
      <c r="AV53" s="75">
        <v>90</v>
      </c>
      <c r="AW53" s="534">
        <f t="shared" si="10"/>
        <v>95</v>
      </c>
      <c r="AX53" s="535"/>
      <c r="AY53" s="75">
        <v>85</v>
      </c>
      <c r="AZ53" s="75">
        <v>90</v>
      </c>
      <c r="BA53" s="75">
        <v>80</v>
      </c>
      <c r="BB53" s="75">
        <v>100</v>
      </c>
      <c r="BC53" s="534">
        <f t="shared" si="11"/>
        <v>86.25</v>
      </c>
      <c r="BD53" s="535"/>
      <c r="BE53" s="75">
        <v>78</v>
      </c>
      <c r="BF53" s="75">
        <v>90</v>
      </c>
      <c r="BG53" s="75">
        <v>90</v>
      </c>
      <c r="BH53" s="75">
        <v>80</v>
      </c>
      <c r="BI53" s="534">
        <f t="shared" si="12"/>
        <v>86.2</v>
      </c>
      <c r="BJ53" s="535"/>
      <c r="BK53" s="180">
        <v>75</v>
      </c>
      <c r="BL53" s="75">
        <v>90</v>
      </c>
      <c r="BM53" s="75">
        <v>90</v>
      </c>
      <c r="BN53" s="75">
        <v>80</v>
      </c>
      <c r="BO53" s="534">
        <f t="shared" si="13"/>
        <v>85.75</v>
      </c>
      <c r="BP53" s="535"/>
      <c r="BQ53" s="182">
        <f t="shared" si="16"/>
        <v>53.301818181818192</v>
      </c>
      <c r="BR53" s="183">
        <v>57</v>
      </c>
      <c r="BS53" s="183">
        <v>92</v>
      </c>
      <c r="BT53" s="184">
        <f t="shared" si="0"/>
        <v>29.8</v>
      </c>
      <c r="BU53" s="185">
        <f t="shared" si="1"/>
        <v>83.101818181818189</v>
      </c>
      <c r="BV53" s="176" t="str">
        <f t="shared" si="2"/>
        <v>A</v>
      </c>
    </row>
    <row r="54" spans="1:74">
      <c r="A54" s="551">
        <v>13</v>
      </c>
      <c r="B54" s="490"/>
      <c r="C54" s="439">
        <v>2200018293</v>
      </c>
      <c r="D54" s="441" t="s">
        <v>547</v>
      </c>
      <c r="E54" s="75" t="s">
        <v>495</v>
      </c>
      <c r="F54" s="180">
        <v>43</v>
      </c>
      <c r="G54" s="75">
        <v>100</v>
      </c>
      <c r="H54" s="172">
        <f t="shared" si="3"/>
        <v>71.5</v>
      </c>
      <c r="I54" s="75">
        <v>100</v>
      </c>
      <c r="J54" s="75">
        <v>90</v>
      </c>
      <c r="K54" s="75">
        <v>100</v>
      </c>
      <c r="L54" s="75">
        <v>100</v>
      </c>
      <c r="M54" s="534">
        <f t="shared" si="4"/>
        <v>98.5</v>
      </c>
      <c r="N54" s="535"/>
      <c r="O54" s="75">
        <v>100</v>
      </c>
      <c r="P54" s="75">
        <v>90</v>
      </c>
      <c r="Q54" s="75">
        <v>100</v>
      </c>
      <c r="R54" s="75">
        <v>100</v>
      </c>
      <c r="S54" s="534">
        <f t="shared" si="5"/>
        <v>98.5</v>
      </c>
      <c r="T54" s="535"/>
      <c r="U54" s="75">
        <v>80</v>
      </c>
      <c r="V54" s="75">
        <v>100</v>
      </c>
      <c r="W54" s="75">
        <v>90</v>
      </c>
      <c r="X54" s="75">
        <v>100</v>
      </c>
      <c r="Y54" s="534">
        <f t="shared" si="6"/>
        <v>92</v>
      </c>
      <c r="Z54" s="535"/>
      <c r="AA54" s="75">
        <v>80</v>
      </c>
      <c r="AB54" s="75">
        <v>90</v>
      </c>
      <c r="AC54" s="75">
        <v>90</v>
      </c>
      <c r="AD54" s="75">
        <v>100</v>
      </c>
      <c r="AE54" s="534">
        <f t="shared" si="7"/>
        <v>90.5</v>
      </c>
      <c r="AF54" s="535"/>
      <c r="AG54" s="75">
        <v>80</v>
      </c>
      <c r="AH54" s="75">
        <v>80</v>
      </c>
      <c r="AI54" s="75">
        <v>100</v>
      </c>
      <c r="AJ54" s="75">
        <v>80</v>
      </c>
      <c r="AK54" s="534">
        <f t="shared" si="8"/>
        <v>90</v>
      </c>
      <c r="AL54" s="535"/>
      <c r="AM54" s="75">
        <v>80</v>
      </c>
      <c r="AN54" s="75">
        <v>80</v>
      </c>
      <c r="AO54" s="75">
        <v>80</v>
      </c>
      <c r="AP54" s="75">
        <v>100</v>
      </c>
      <c r="AQ54" s="534">
        <f t="shared" si="9"/>
        <v>84</v>
      </c>
      <c r="AR54" s="535"/>
      <c r="AS54" s="75">
        <v>80</v>
      </c>
      <c r="AT54" s="75">
        <v>100</v>
      </c>
      <c r="AU54" s="75">
        <v>90</v>
      </c>
      <c r="AV54" s="75">
        <v>100</v>
      </c>
      <c r="AW54" s="534">
        <f t="shared" si="10"/>
        <v>92</v>
      </c>
      <c r="AX54" s="535"/>
      <c r="AY54" s="75">
        <v>85</v>
      </c>
      <c r="AZ54" s="75">
        <v>100</v>
      </c>
      <c r="BA54" s="75">
        <v>80</v>
      </c>
      <c r="BB54" s="75">
        <v>100</v>
      </c>
      <c r="BC54" s="534">
        <f t="shared" si="11"/>
        <v>87.75</v>
      </c>
      <c r="BD54" s="535"/>
      <c r="BE54" s="75">
        <v>80</v>
      </c>
      <c r="BF54" s="75">
        <v>90</v>
      </c>
      <c r="BG54" s="75">
        <v>90</v>
      </c>
      <c r="BH54" s="75">
        <v>80</v>
      </c>
      <c r="BI54" s="534">
        <f t="shared" si="12"/>
        <v>86.5</v>
      </c>
      <c r="BJ54" s="535"/>
      <c r="BK54" s="180">
        <v>80</v>
      </c>
      <c r="BL54" s="75">
        <v>90</v>
      </c>
      <c r="BM54" s="75">
        <v>90</v>
      </c>
      <c r="BN54" s="75">
        <v>80</v>
      </c>
      <c r="BO54" s="534">
        <f t="shared" si="13"/>
        <v>86.5</v>
      </c>
      <c r="BP54" s="535"/>
      <c r="BQ54" s="182">
        <f t="shared" si="16"/>
        <v>53.331818181818178</v>
      </c>
      <c r="BR54" s="183">
        <v>49</v>
      </c>
      <c r="BS54" s="183">
        <v>92</v>
      </c>
      <c r="BT54" s="184">
        <f t="shared" si="0"/>
        <v>28.2</v>
      </c>
      <c r="BU54" s="185">
        <f t="shared" si="1"/>
        <v>81.531818181818181</v>
      </c>
      <c r="BV54" s="176" t="str">
        <f t="shared" si="2"/>
        <v>A</v>
      </c>
    </row>
    <row r="55" spans="1:74">
      <c r="A55" s="490"/>
      <c r="B55" s="490"/>
      <c r="C55" s="439">
        <v>2200018295</v>
      </c>
      <c r="D55" s="440" t="s">
        <v>548</v>
      </c>
      <c r="E55" s="75" t="s">
        <v>495</v>
      </c>
      <c r="F55" s="180">
        <v>33</v>
      </c>
      <c r="G55" s="75">
        <v>100</v>
      </c>
      <c r="H55" s="172">
        <f t="shared" si="3"/>
        <v>66.5</v>
      </c>
      <c r="I55" s="75">
        <v>100</v>
      </c>
      <c r="J55" s="75">
        <v>90</v>
      </c>
      <c r="K55" s="75">
        <v>100</v>
      </c>
      <c r="L55" s="75">
        <v>90</v>
      </c>
      <c r="M55" s="534">
        <f t="shared" si="4"/>
        <v>96.5</v>
      </c>
      <c r="N55" s="535"/>
      <c r="O55" s="75">
        <v>100</v>
      </c>
      <c r="P55" s="75">
        <v>90</v>
      </c>
      <c r="Q55" s="75">
        <v>100</v>
      </c>
      <c r="R55" s="75">
        <v>80</v>
      </c>
      <c r="S55" s="534">
        <f t="shared" si="5"/>
        <v>94.5</v>
      </c>
      <c r="T55" s="535"/>
      <c r="U55" s="75">
        <v>95</v>
      </c>
      <c r="V55" s="75">
        <v>100</v>
      </c>
      <c r="W55" s="75">
        <v>90</v>
      </c>
      <c r="X55" s="75">
        <v>100</v>
      </c>
      <c r="Y55" s="534">
        <f t="shared" si="6"/>
        <v>94.25</v>
      </c>
      <c r="Z55" s="535"/>
      <c r="AA55" s="75">
        <v>80</v>
      </c>
      <c r="AB55" s="75">
        <v>90</v>
      </c>
      <c r="AC55" s="75">
        <v>90</v>
      </c>
      <c r="AD55" s="75">
        <v>100</v>
      </c>
      <c r="AE55" s="534">
        <f t="shared" si="7"/>
        <v>90.5</v>
      </c>
      <c r="AF55" s="535"/>
      <c r="AG55" s="75">
        <v>80</v>
      </c>
      <c r="AH55" s="75">
        <v>80</v>
      </c>
      <c r="AI55" s="75">
        <v>100</v>
      </c>
      <c r="AJ55" s="75">
        <v>80</v>
      </c>
      <c r="AK55" s="534">
        <f t="shared" si="8"/>
        <v>90</v>
      </c>
      <c r="AL55" s="535"/>
      <c r="AM55" s="75">
        <v>80</v>
      </c>
      <c r="AN55" s="75">
        <v>80</v>
      </c>
      <c r="AO55" s="75">
        <v>80</v>
      </c>
      <c r="AP55" s="75">
        <v>100</v>
      </c>
      <c r="AQ55" s="534">
        <f t="shared" si="9"/>
        <v>84</v>
      </c>
      <c r="AR55" s="535"/>
      <c r="AS55" s="75">
        <v>80</v>
      </c>
      <c r="AT55" s="75">
        <v>100</v>
      </c>
      <c r="AU55" s="75">
        <v>90</v>
      </c>
      <c r="AV55" s="75">
        <v>100</v>
      </c>
      <c r="AW55" s="534">
        <f t="shared" si="10"/>
        <v>92</v>
      </c>
      <c r="AX55" s="535"/>
      <c r="AY55" s="75">
        <v>85</v>
      </c>
      <c r="AZ55" s="75">
        <v>90</v>
      </c>
      <c r="BA55" s="75">
        <v>80</v>
      </c>
      <c r="BB55" s="75">
        <v>100</v>
      </c>
      <c r="BC55" s="534">
        <f t="shared" si="11"/>
        <v>86.25</v>
      </c>
      <c r="BD55" s="535"/>
      <c r="BE55" s="75">
        <v>80</v>
      </c>
      <c r="BF55" s="75">
        <v>85</v>
      </c>
      <c r="BG55" s="75">
        <v>90</v>
      </c>
      <c r="BH55" s="75">
        <v>80</v>
      </c>
      <c r="BI55" s="534">
        <f t="shared" si="12"/>
        <v>85.75</v>
      </c>
      <c r="BJ55" s="535"/>
      <c r="BK55" s="180">
        <v>90</v>
      </c>
      <c r="BL55" s="75">
        <v>90</v>
      </c>
      <c r="BM55" s="75">
        <v>90</v>
      </c>
      <c r="BN55" s="75">
        <v>80</v>
      </c>
      <c r="BO55" s="534">
        <f t="shared" si="13"/>
        <v>88</v>
      </c>
      <c r="BP55" s="535"/>
      <c r="BQ55" s="182">
        <f t="shared" si="16"/>
        <v>52.813636363636363</v>
      </c>
      <c r="BR55" s="183">
        <v>50</v>
      </c>
      <c r="BS55" s="183">
        <v>92</v>
      </c>
      <c r="BT55" s="184">
        <f t="shared" si="0"/>
        <v>28.4</v>
      </c>
      <c r="BU55" s="185">
        <f t="shared" si="1"/>
        <v>81.213636363636368</v>
      </c>
      <c r="BV55" s="176" t="str">
        <f t="shared" si="2"/>
        <v>A</v>
      </c>
    </row>
    <row r="56" spans="1:74">
      <c r="A56" s="490"/>
      <c r="B56" s="490"/>
      <c r="C56" s="439">
        <v>2200018337</v>
      </c>
      <c r="D56" s="440" t="s">
        <v>549</v>
      </c>
      <c r="E56" s="75" t="s">
        <v>495</v>
      </c>
      <c r="F56" s="180">
        <v>36</v>
      </c>
      <c r="G56" s="75">
        <v>100</v>
      </c>
      <c r="H56" s="172">
        <f t="shared" si="3"/>
        <v>68</v>
      </c>
      <c r="I56" s="75">
        <v>95</v>
      </c>
      <c r="J56" s="75">
        <v>90</v>
      </c>
      <c r="K56" s="75">
        <v>100</v>
      </c>
      <c r="L56" s="75">
        <v>90</v>
      </c>
      <c r="M56" s="534">
        <f t="shared" si="4"/>
        <v>95.75</v>
      </c>
      <c r="N56" s="535"/>
      <c r="O56" s="75">
        <v>100</v>
      </c>
      <c r="P56" s="75">
        <v>90</v>
      </c>
      <c r="Q56" s="75">
        <v>100</v>
      </c>
      <c r="R56" s="75">
        <v>80</v>
      </c>
      <c r="S56" s="534">
        <f t="shared" si="5"/>
        <v>94.5</v>
      </c>
      <c r="T56" s="535"/>
      <c r="U56" s="75">
        <v>85</v>
      </c>
      <c r="V56" s="75">
        <v>85</v>
      </c>
      <c r="W56" s="75">
        <v>90</v>
      </c>
      <c r="X56" s="75">
        <v>80</v>
      </c>
      <c r="Y56" s="534">
        <f t="shared" si="6"/>
        <v>86.5</v>
      </c>
      <c r="Z56" s="535"/>
      <c r="AA56" s="75">
        <v>85</v>
      </c>
      <c r="AB56" s="75">
        <v>90</v>
      </c>
      <c r="AC56" s="75">
        <v>90</v>
      </c>
      <c r="AD56" s="75">
        <v>100</v>
      </c>
      <c r="AE56" s="534">
        <f t="shared" si="7"/>
        <v>91.25</v>
      </c>
      <c r="AF56" s="535"/>
      <c r="AG56" s="75">
        <v>80</v>
      </c>
      <c r="AH56" s="75">
        <v>80</v>
      </c>
      <c r="AI56" s="75">
        <v>100</v>
      </c>
      <c r="AJ56" s="75">
        <v>80</v>
      </c>
      <c r="AK56" s="534">
        <f t="shared" si="8"/>
        <v>90</v>
      </c>
      <c r="AL56" s="535"/>
      <c r="AM56" s="75">
        <v>80</v>
      </c>
      <c r="AN56" s="75">
        <v>80</v>
      </c>
      <c r="AO56" s="75">
        <v>80</v>
      </c>
      <c r="AP56" s="75">
        <v>100</v>
      </c>
      <c r="AQ56" s="534">
        <f t="shared" si="9"/>
        <v>84</v>
      </c>
      <c r="AR56" s="535"/>
      <c r="AS56" s="75">
        <v>80</v>
      </c>
      <c r="AT56" s="75">
        <v>90</v>
      </c>
      <c r="AU56" s="75">
        <v>90</v>
      </c>
      <c r="AV56" s="75">
        <v>95</v>
      </c>
      <c r="AW56" s="534">
        <f t="shared" si="10"/>
        <v>89.5</v>
      </c>
      <c r="AX56" s="535"/>
      <c r="AY56" s="75">
        <v>85</v>
      </c>
      <c r="AZ56" s="75">
        <v>80</v>
      </c>
      <c r="BA56" s="75">
        <v>80</v>
      </c>
      <c r="BB56" s="75">
        <v>80</v>
      </c>
      <c r="BC56" s="534">
        <f t="shared" si="11"/>
        <v>80.75</v>
      </c>
      <c r="BD56" s="535"/>
      <c r="BE56" s="75">
        <v>80</v>
      </c>
      <c r="BF56" s="75">
        <v>90</v>
      </c>
      <c r="BG56" s="75">
        <v>90</v>
      </c>
      <c r="BH56" s="75">
        <v>80</v>
      </c>
      <c r="BI56" s="534">
        <f t="shared" si="12"/>
        <v>86.5</v>
      </c>
      <c r="BJ56" s="535"/>
      <c r="BK56" s="180">
        <v>85</v>
      </c>
      <c r="BL56" s="75">
        <v>90</v>
      </c>
      <c r="BM56" s="75">
        <v>90</v>
      </c>
      <c r="BN56" s="75">
        <v>80</v>
      </c>
      <c r="BO56" s="534">
        <f t="shared" si="13"/>
        <v>87.25</v>
      </c>
      <c r="BP56" s="535"/>
      <c r="BQ56" s="182">
        <f t="shared" si="16"/>
        <v>52.036363636363639</v>
      </c>
      <c r="BR56" s="183">
        <v>67</v>
      </c>
      <c r="BS56" s="183">
        <v>92</v>
      </c>
      <c r="BT56" s="184">
        <f t="shared" si="0"/>
        <v>31.8</v>
      </c>
      <c r="BU56" s="185">
        <f t="shared" si="1"/>
        <v>83.836363636363643</v>
      </c>
      <c r="BV56" s="176" t="str">
        <f t="shared" si="2"/>
        <v>A</v>
      </c>
    </row>
    <row r="57" spans="1:74">
      <c r="C57" s="442">
        <v>2200018301</v>
      </c>
      <c r="D57" s="443" t="s">
        <v>490</v>
      </c>
      <c r="E57" s="265"/>
      <c r="F57" s="270"/>
      <c r="G57" s="267"/>
      <c r="H57" s="266">
        <f t="shared" si="3"/>
        <v>0</v>
      </c>
      <c r="I57" s="267"/>
      <c r="J57" s="267"/>
      <c r="K57" s="267"/>
      <c r="L57" s="267"/>
      <c r="M57" s="556">
        <f t="shared" si="4"/>
        <v>0</v>
      </c>
      <c r="N57" s="535"/>
      <c r="O57" s="267"/>
      <c r="P57" s="267"/>
      <c r="Q57" s="267"/>
      <c r="R57" s="267"/>
      <c r="S57" s="556">
        <f t="shared" si="5"/>
        <v>0</v>
      </c>
      <c r="T57" s="535"/>
      <c r="U57" s="267"/>
      <c r="V57" s="265"/>
      <c r="W57" s="265"/>
      <c r="X57" s="267"/>
      <c r="Y57" s="556">
        <f t="shared" si="6"/>
        <v>0</v>
      </c>
      <c r="Z57" s="535"/>
      <c r="AA57" s="267"/>
      <c r="AB57" s="267"/>
      <c r="AC57" s="267"/>
      <c r="AD57" s="267"/>
      <c r="AE57" s="556">
        <f t="shared" si="7"/>
        <v>0</v>
      </c>
      <c r="AF57" s="535"/>
      <c r="AG57" s="267"/>
      <c r="AH57" s="267"/>
      <c r="AI57" s="267"/>
      <c r="AJ57" s="267"/>
      <c r="AK57" s="556">
        <f t="shared" si="8"/>
        <v>0</v>
      </c>
      <c r="AL57" s="535"/>
      <c r="AM57" s="267"/>
      <c r="AN57" s="267"/>
      <c r="AO57" s="267"/>
      <c r="AP57" s="267"/>
      <c r="AQ57" s="556">
        <f t="shared" si="9"/>
        <v>0</v>
      </c>
      <c r="AR57" s="535"/>
      <c r="AS57" s="267"/>
      <c r="AT57" s="267"/>
      <c r="AU57" s="267"/>
      <c r="AV57" s="267"/>
      <c r="AW57" s="556">
        <f t="shared" si="10"/>
        <v>0</v>
      </c>
      <c r="AX57" s="535"/>
      <c r="AY57" s="267"/>
      <c r="AZ57" s="267"/>
      <c r="BA57" s="267"/>
      <c r="BB57" s="267"/>
      <c r="BC57" s="556">
        <f t="shared" si="11"/>
        <v>0</v>
      </c>
      <c r="BD57" s="535"/>
      <c r="BE57" s="267"/>
      <c r="BF57" s="267"/>
      <c r="BG57" s="267"/>
      <c r="BH57" s="267"/>
      <c r="BI57" s="556">
        <f t="shared" si="12"/>
        <v>0</v>
      </c>
      <c r="BJ57" s="535"/>
      <c r="BK57" s="270"/>
      <c r="BL57" s="267"/>
      <c r="BM57" s="267"/>
      <c r="BN57" s="267"/>
      <c r="BO57" s="556">
        <f t="shared" si="13"/>
        <v>0</v>
      </c>
      <c r="BP57" s="535"/>
      <c r="BQ57" s="271">
        <f t="shared" si="16"/>
        <v>0</v>
      </c>
      <c r="BR57" s="269"/>
      <c r="BS57" s="269"/>
      <c r="BT57" s="269">
        <f t="shared" si="0"/>
        <v>0</v>
      </c>
      <c r="BU57" s="272">
        <f t="shared" si="1"/>
        <v>0</v>
      </c>
      <c r="BV57" s="273" t="str">
        <f t="shared" si="2"/>
        <v>E</v>
      </c>
    </row>
  </sheetData>
  <mergeCells count="550">
    <mergeCell ref="S23:T23"/>
    <mergeCell ref="M15:N15"/>
    <mergeCell ref="A16:A18"/>
    <mergeCell ref="B16:B25"/>
    <mergeCell ref="S18:T18"/>
    <mergeCell ref="S19:T19"/>
    <mergeCell ref="S20:T20"/>
    <mergeCell ref="M22:N22"/>
    <mergeCell ref="B26:B37"/>
    <mergeCell ref="S21:T21"/>
    <mergeCell ref="S22:T22"/>
    <mergeCell ref="M21:N21"/>
    <mergeCell ref="M28:N28"/>
    <mergeCell ref="M29:N29"/>
    <mergeCell ref="M30:N30"/>
    <mergeCell ref="M31:N31"/>
    <mergeCell ref="M32:N32"/>
    <mergeCell ref="M33:N33"/>
    <mergeCell ref="M34:N34"/>
    <mergeCell ref="M23:N23"/>
    <mergeCell ref="Y57:Z57"/>
    <mergeCell ref="AE57:AF57"/>
    <mergeCell ref="M48:N48"/>
    <mergeCell ref="M49:N49"/>
    <mergeCell ref="M50:N50"/>
    <mergeCell ref="M51:N51"/>
    <mergeCell ref="M52:N52"/>
    <mergeCell ref="M53:N53"/>
    <mergeCell ref="Y53:Z53"/>
    <mergeCell ref="S53:T53"/>
    <mergeCell ref="S54:T54"/>
    <mergeCell ref="S55:T55"/>
    <mergeCell ref="S56:T56"/>
    <mergeCell ref="S57:T57"/>
    <mergeCell ref="S48:T48"/>
    <mergeCell ref="S49:T49"/>
    <mergeCell ref="S50:T50"/>
    <mergeCell ref="S51:T51"/>
    <mergeCell ref="S52:T52"/>
    <mergeCell ref="M54:N54"/>
    <mergeCell ref="M55:N55"/>
    <mergeCell ref="M56:N56"/>
    <mergeCell ref="M57:N57"/>
    <mergeCell ref="BI53:BJ53"/>
    <mergeCell ref="BI54:BJ54"/>
    <mergeCell ref="BI55:BJ55"/>
    <mergeCell ref="BO55:BP55"/>
    <mergeCell ref="BI56:BJ56"/>
    <mergeCell ref="BO56:BP56"/>
    <mergeCell ref="BI57:BJ57"/>
    <mergeCell ref="BO57:BP57"/>
    <mergeCell ref="AE53:AF53"/>
    <mergeCell ref="AQ53:AR53"/>
    <mergeCell ref="BC53:BD53"/>
    <mergeCell ref="BO53:BP53"/>
    <mergeCell ref="AE54:AF54"/>
    <mergeCell ref="AQ54:AR54"/>
    <mergeCell ref="BC54:BD54"/>
    <mergeCell ref="BO54:BP54"/>
    <mergeCell ref="AE55:AF55"/>
    <mergeCell ref="AE56:AF56"/>
    <mergeCell ref="AK57:AL57"/>
    <mergeCell ref="AQ57:AR57"/>
    <mergeCell ref="AW53:AX53"/>
    <mergeCell ref="AW54:AX54"/>
    <mergeCell ref="AW55:AX55"/>
    <mergeCell ref="BC55:BD55"/>
    <mergeCell ref="AW56:AX56"/>
    <mergeCell ref="BC56:BD56"/>
    <mergeCell ref="AW57:AX57"/>
    <mergeCell ref="BC57:BD57"/>
    <mergeCell ref="M45:N45"/>
    <mergeCell ref="M46:N46"/>
    <mergeCell ref="M47:N47"/>
    <mergeCell ref="AK53:AL53"/>
    <mergeCell ref="AK54:AL54"/>
    <mergeCell ref="AK55:AL55"/>
    <mergeCell ref="AQ55:AR55"/>
    <mergeCell ref="AK56:AL56"/>
    <mergeCell ref="AQ56:AR56"/>
    <mergeCell ref="Y54:Z54"/>
    <mergeCell ref="Y55:Z55"/>
    <mergeCell ref="Y56:Z56"/>
    <mergeCell ref="S45:T45"/>
    <mergeCell ref="S46:T46"/>
    <mergeCell ref="S47:T47"/>
    <mergeCell ref="A42:A44"/>
    <mergeCell ref="A45:A47"/>
    <mergeCell ref="A48:A50"/>
    <mergeCell ref="B48:B56"/>
    <mergeCell ref="A51:A53"/>
    <mergeCell ref="A54:A56"/>
    <mergeCell ref="A19:A21"/>
    <mergeCell ref="A22:A24"/>
    <mergeCell ref="A26:A28"/>
    <mergeCell ref="A29:A31"/>
    <mergeCell ref="A32:A34"/>
    <mergeCell ref="A35:A37"/>
    <mergeCell ref="A38:A41"/>
    <mergeCell ref="B38:B47"/>
    <mergeCell ref="M24:N24"/>
    <mergeCell ref="S24:T24"/>
    <mergeCell ref="M25:N25"/>
    <mergeCell ref="S25:T25"/>
    <mergeCell ref="M26:N26"/>
    <mergeCell ref="S26:T26"/>
    <mergeCell ref="M27:N27"/>
    <mergeCell ref="S27:T27"/>
    <mergeCell ref="S28:T28"/>
    <mergeCell ref="AW15:AX15"/>
    <mergeCell ref="BC15:BD15"/>
    <mergeCell ref="BI15:BJ15"/>
    <mergeCell ref="BO15:BP15"/>
    <mergeCell ref="M17:N17"/>
    <mergeCell ref="M20:N20"/>
    <mergeCell ref="M18:N18"/>
    <mergeCell ref="M19:N19"/>
    <mergeCell ref="Y20:Z20"/>
    <mergeCell ref="AE20:AF20"/>
    <mergeCell ref="AQ20:AR20"/>
    <mergeCell ref="AK20:AL20"/>
    <mergeCell ref="M16:N16"/>
    <mergeCell ref="BI14:BJ14"/>
    <mergeCell ref="BO14:BP14"/>
    <mergeCell ref="M12:N12"/>
    <mergeCell ref="Y12:Z12"/>
    <mergeCell ref="AK12:AL12"/>
    <mergeCell ref="AW12:AX12"/>
    <mergeCell ref="M13:N13"/>
    <mergeCell ref="Y13:Z13"/>
    <mergeCell ref="AK13:AL13"/>
    <mergeCell ref="AW13:AX13"/>
    <mergeCell ref="BC19:BD19"/>
    <mergeCell ref="BC21:BD21"/>
    <mergeCell ref="BC16:BD16"/>
    <mergeCell ref="BC17:BD17"/>
    <mergeCell ref="AW18:AX18"/>
    <mergeCell ref="BC18:BD18"/>
    <mergeCell ref="AW19:AX19"/>
    <mergeCell ref="AW20:AX20"/>
    <mergeCell ref="AW21:AX21"/>
    <mergeCell ref="BO52:BP52"/>
    <mergeCell ref="Y51:Z51"/>
    <mergeCell ref="Y52:Z52"/>
    <mergeCell ref="AE52:AF52"/>
    <mergeCell ref="AK52:AL52"/>
    <mergeCell ref="AE48:AF48"/>
    <mergeCell ref="AE49:AF49"/>
    <mergeCell ref="Y50:Z50"/>
    <mergeCell ref="AE50:AF50"/>
    <mergeCell ref="AK50:AL50"/>
    <mergeCell ref="AE51:AF51"/>
    <mergeCell ref="AK51:AL51"/>
    <mergeCell ref="BC51:BD51"/>
    <mergeCell ref="BC52:BD52"/>
    <mergeCell ref="BI52:BJ52"/>
    <mergeCell ref="AQ50:AR50"/>
    <mergeCell ref="AW50:AX50"/>
    <mergeCell ref="AQ51:AR51"/>
    <mergeCell ref="AW51:AX51"/>
    <mergeCell ref="AQ52:AR52"/>
    <mergeCell ref="AW52:AX52"/>
    <mergeCell ref="S36:T36"/>
    <mergeCell ref="S37:T37"/>
    <mergeCell ref="Y48:Z48"/>
    <mergeCell ref="AK48:AL48"/>
    <mergeCell ref="AW48:AX48"/>
    <mergeCell ref="Y49:Z49"/>
    <mergeCell ref="AK49:AL49"/>
    <mergeCell ref="AW49:AX49"/>
    <mergeCell ref="S41:T41"/>
    <mergeCell ref="S42:T42"/>
    <mergeCell ref="S43:T43"/>
    <mergeCell ref="S44:T44"/>
    <mergeCell ref="S29:T29"/>
    <mergeCell ref="S30:T30"/>
    <mergeCell ref="S31:T31"/>
    <mergeCell ref="S32:T32"/>
    <mergeCell ref="S33:T33"/>
    <mergeCell ref="S34:T34"/>
    <mergeCell ref="S35:T35"/>
    <mergeCell ref="AQ48:AR48"/>
    <mergeCell ref="AQ49:AR49"/>
    <mergeCell ref="BI50:BJ50"/>
    <mergeCell ref="BI51:BJ51"/>
    <mergeCell ref="BC48:BD48"/>
    <mergeCell ref="BI48:BJ48"/>
    <mergeCell ref="BO48:BP48"/>
    <mergeCell ref="BC49:BD49"/>
    <mergeCell ref="BI49:BJ49"/>
    <mergeCell ref="BC50:BD50"/>
    <mergeCell ref="BO51:BP51"/>
    <mergeCell ref="BO49:BP49"/>
    <mergeCell ref="BO50:BP50"/>
    <mergeCell ref="BO47:BP47"/>
    <mergeCell ref="Y46:Z46"/>
    <mergeCell ref="Y47:Z47"/>
    <mergeCell ref="AE47:AF47"/>
    <mergeCell ref="AK47:AL47"/>
    <mergeCell ref="AE43:AF43"/>
    <mergeCell ref="AE44:AF44"/>
    <mergeCell ref="Y45:Z45"/>
    <mergeCell ref="AE45:AF45"/>
    <mergeCell ref="AK45:AL45"/>
    <mergeCell ref="AE46:AF46"/>
    <mergeCell ref="AK46:AL46"/>
    <mergeCell ref="BC46:BD46"/>
    <mergeCell ref="BC47:BD47"/>
    <mergeCell ref="BI47:BJ47"/>
    <mergeCell ref="AQ45:AR45"/>
    <mergeCell ref="AW45:AX45"/>
    <mergeCell ref="AQ46:AR46"/>
    <mergeCell ref="AW46:AX46"/>
    <mergeCell ref="AQ47:AR47"/>
    <mergeCell ref="AW47:AX47"/>
    <mergeCell ref="S39:T39"/>
    <mergeCell ref="S40:T40"/>
    <mergeCell ref="Y43:Z43"/>
    <mergeCell ref="AK43:AL43"/>
    <mergeCell ref="AW43:AX43"/>
    <mergeCell ref="Y44:Z44"/>
    <mergeCell ref="AK44:AL44"/>
    <mergeCell ref="AW44:AX44"/>
    <mergeCell ref="M35:N35"/>
    <mergeCell ref="M36:N36"/>
    <mergeCell ref="M37:N37"/>
    <mergeCell ref="M38:N38"/>
    <mergeCell ref="S38:T38"/>
    <mergeCell ref="M39:N39"/>
    <mergeCell ref="M40:N40"/>
    <mergeCell ref="AQ43:AR43"/>
    <mergeCell ref="AQ44:AR44"/>
    <mergeCell ref="M41:N41"/>
    <mergeCell ref="M42:N42"/>
    <mergeCell ref="M43:N43"/>
    <mergeCell ref="M44:N44"/>
    <mergeCell ref="BI45:BJ45"/>
    <mergeCell ref="BI46:BJ46"/>
    <mergeCell ref="BC43:BD43"/>
    <mergeCell ref="BI43:BJ43"/>
    <mergeCell ref="BO43:BP43"/>
    <mergeCell ref="BC44:BD44"/>
    <mergeCell ref="BI44:BJ44"/>
    <mergeCell ref="BC45:BD45"/>
    <mergeCell ref="BO46:BP46"/>
    <mergeCell ref="BO44:BP44"/>
    <mergeCell ref="BO45:BP45"/>
    <mergeCell ref="Y42:Z42"/>
    <mergeCell ref="AW41:AX41"/>
    <mergeCell ref="AW42:AX42"/>
    <mergeCell ref="BC42:BD42"/>
    <mergeCell ref="BI42:BJ42"/>
    <mergeCell ref="BO42:BP42"/>
    <mergeCell ref="AQ35:AR35"/>
    <mergeCell ref="AQ36:AR36"/>
    <mergeCell ref="AQ37:AR37"/>
    <mergeCell ref="AW37:AX37"/>
    <mergeCell ref="AW38:AX38"/>
    <mergeCell ref="AW39:AX39"/>
    <mergeCell ref="AW40:AX40"/>
    <mergeCell ref="BC41:BD41"/>
    <mergeCell ref="BI41:BJ41"/>
    <mergeCell ref="BO41:BP41"/>
    <mergeCell ref="AE40:AF40"/>
    <mergeCell ref="AE41:AF41"/>
    <mergeCell ref="AE42:AF42"/>
    <mergeCell ref="AK42:AL42"/>
    <mergeCell ref="AQ38:AR38"/>
    <mergeCell ref="AQ41:AR41"/>
    <mergeCell ref="AQ42:AR42"/>
    <mergeCell ref="AW35:AX35"/>
    <mergeCell ref="Y36:Z36"/>
    <mergeCell ref="AK36:AL36"/>
    <mergeCell ref="AW36:AX36"/>
    <mergeCell ref="AQ39:AR39"/>
    <mergeCell ref="AQ40:AR40"/>
    <mergeCell ref="BC40:BD40"/>
    <mergeCell ref="BI40:BJ40"/>
    <mergeCell ref="BO40:BP40"/>
    <mergeCell ref="AK39:AL39"/>
    <mergeCell ref="Y40:Z40"/>
    <mergeCell ref="AK40:AL40"/>
    <mergeCell ref="AK41:AL41"/>
    <mergeCell ref="Y29:Z29"/>
    <mergeCell ref="Y30:Z30"/>
    <mergeCell ref="AE30:AF30"/>
    <mergeCell ref="AK30:AL30"/>
    <mergeCell ref="Y31:Z31"/>
    <mergeCell ref="AK31:AL31"/>
    <mergeCell ref="AK32:AL32"/>
    <mergeCell ref="AE31:AF31"/>
    <mergeCell ref="AE32:AF32"/>
    <mergeCell ref="Y35:Z35"/>
    <mergeCell ref="AK35:AL35"/>
    <mergeCell ref="Y41:Z41"/>
    <mergeCell ref="BO35:BP35"/>
    <mergeCell ref="BO36:BP36"/>
    <mergeCell ref="BO37:BP37"/>
    <mergeCell ref="BO38:BP38"/>
    <mergeCell ref="BO39:BP39"/>
    <mergeCell ref="BO28:BP28"/>
    <mergeCell ref="BO29:BP29"/>
    <mergeCell ref="BO30:BP30"/>
    <mergeCell ref="BO31:BP31"/>
    <mergeCell ref="BO32:BP32"/>
    <mergeCell ref="BO33:BP33"/>
    <mergeCell ref="BO34:BP34"/>
    <mergeCell ref="BC28:BD28"/>
    <mergeCell ref="BC29:BD29"/>
    <mergeCell ref="BC30:BD30"/>
    <mergeCell ref="BI34:BJ34"/>
    <mergeCell ref="BI35:BJ35"/>
    <mergeCell ref="BI36:BJ36"/>
    <mergeCell ref="BI37:BJ37"/>
    <mergeCell ref="BI38:BJ38"/>
    <mergeCell ref="BI39:BJ39"/>
    <mergeCell ref="BI28:BJ28"/>
    <mergeCell ref="BI29:BJ29"/>
    <mergeCell ref="BI30:BJ30"/>
    <mergeCell ref="BI31:BJ31"/>
    <mergeCell ref="BI32:BJ32"/>
    <mergeCell ref="BI33:BJ33"/>
    <mergeCell ref="BI25:BJ25"/>
    <mergeCell ref="BO25:BP25"/>
    <mergeCell ref="BI26:BJ26"/>
    <mergeCell ref="BO26:BP26"/>
    <mergeCell ref="BO27:BP27"/>
    <mergeCell ref="BC23:BD23"/>
    <mergeCell ref="BC25:BD25"/>
    <mergeCell ref="BC26:BD26"/>
    <mergeCell ref="BC27:BD27"/>
    <mergeCell ref="BI27:BJ27"/>
    <mergeCell ref="BC24:BD24"/>
    <mergeCell ref="BI24:BJ24"/>
    <mergeCell ref="BO24:BP24"/>
    <mergeCell ref="BC20:BD20"/>
    <mergeCell ref="BO20:BP20"/>
    <mergeCell ref="BI21:BJ21"/>
    <mergeCell ref="BO21:BP21"/>
    <mergeCell ref="BC22:BD22"/>
    <mergeCell ref="BO22:BP22"/>
    <mergeCell ref="BO23:BP23"/>
    <mergeCell ref="BI22:BJ22"/>
    <mergeCell ref="BI23:BJ23"/>
    <mergeCell ref="Y34:Z34"/>
    <mergeCell ref="AE34:AF34"/>
    <mergeCell ref="AK34:AL34"/>
    <mergeCell ref="AW33:AX33"/>
    <mergeCell ref="AW34:AX34"/>
    <mergeCell ref="BC38:BD38"/>
    <mergeCell ref="BC39:BD39"/>
    <mergeCell ref="BC31:BD31"/>
    <mergeCell ref="BC32:BD32"/>
    <mergeCell ref="BC33:BD33"/>
    <mergeCell ref="BC34:BD34"/>
    <mergeCell ref="BC35:BD35"/>
    <mergeCell ref="BC36:BD36"/>
    <mergeCell ref="BC37:BD37"/>
    <mergeCell ref="AE35:AF35"/>
    <mergeCell ref="AE36:AF36"/>
    <mergeCell ref="Y37:Z37"/>
    <mergeCell ref="AE37:AF37"/>
    <mergeCell ref="AK37:AL37"/>
    <mergeCell ref="AE38:AF38"/>
    <mergeCell ref="AK38:AL38"/>
    <mergeCell ref="Y38:Z38"/>
    <mergeCell ref="Y39:Z39"/>
    <mergeCell ref="AE39:AF39"/>
    <mergeCell ref="Y28:Z28"/>
    <mergeCell ref="AE28:AF28"/>
    <mergeCell ref="AK28:AL28"/>
    <mergeCell ref="AW28:AX28"/>
    <mergeCell ref="AE29:AF29"/>
    <mergeCell ref="AK29:AL29"/>
    <mergeCell ref="AW29:AX29"/>
    <mergeCell ref="Y32:Z32"/>
    <mergeCell ref="Y33:Z33"/>
    <mergeCell ref="AE33:AF33"/>
    <mergeCell ref="AK33:AL33"/>
    <mergeCell ref="Y27:Z27"/>
    <mergeCell ref="AE27:AF27"/>
    <mergeCell ref="AK27:AL27"/>
    <mergeCell ref="AQ27:AR27"/>
    <mergeCell ref="AW27:AX27"/>
    <mergeCell ref="Y21:Z21"/>
    <mergeCell ref="Y22:Z22"/>
    <mergeCell ref="AE22:AF22"/>
    <mergeCell ref="Y23:Z23"/>
    <mergeCell ref="AE23:AF23"/>
    <mergeCell ref="Y24:Z24"/>
    <mergeCell ref="Y25:Z25"/>
    <mergeCell ref="AE21:AF21"/>
    <mergeCell ref="AQ21:AR21"/>
    <mergeCell ref="AK23:AL23"/>
    <mergeCell ref="AK24:AL24"/>
    <mergeCell ref="AQ24:AR24"/>
    <mergeCell ref="AW24:AX24"/>
    <mergeCell ref="AK21:AL21"/>
    <mergeCell ref="AK22:AL22"/>
    <mergeCell ref="AQ22:AR22"/>
    <mergeCell ref="AW22:AX22"/>
    <mergeCell ref="AQ23:AR23"/>
    <mergeCell ref="AW23:AX23"/>
    <mergeCell ref="AE24:AF24"/>
    <mergeCell ref="AE25:AF25"/>
    <mergeCell ref="AK25:AL25"/>
    <mergeCell ref="AQ25:AR25"/>
    <mergeCell ref="AW25:AX25"/>
    <mergeCell ref="Y26:Z26"/>
    <mergeCell ref="AE26:AF26"/>
    <mergeCell ref="AK26:AL26"/>
    <mergeCell ref="AQ26:AR26"/>
    <mergeCell ref="AW26:AX26"/>
    <mergeCell ref="AQ32:AR32"/>
    <mergeCell ref="AQ33:AR33"/>
    <mergeCell ref="AQ34:AR34"/>
    <mergeCell ref="AQ28:AR28"/>
    <mergeCell ref="AQ29:AR29"/>
    <mergeCell ref="AQ30:AR30"/>
    <mergeCell ref="AW30:AX30"/>
    <mergeCell ref="AQ31:AR31"/>
    <mergeCell ref="AW31:AX31"/>
    <mergeCell ref="AW32:AX32"/>
    <mergeCell ref="BI19:BJ19"/>
    <mergeCell ref="BI20:BJ20"/>
    <mergeCell ref="BI16:BJ16"/>
    <mergeCell ref="BO16:BP16"/>
    <mergeCell ref="BI17:BJ17"/>
    <mergeCell ref="BO17:BP17"/>
    <mergeCell ref="BI18:BJ18"/>
    <mergeCell ref="BO18:BP18"/>
    <mergeCell ref="BO19:BP19"/>
    <mergeCell ref="AK18:AL18"/>
    <mergeCell ref="AK19:AL19"/>
    <mergeCell ref="AK15:AL15"/>
    <mergeCell ref="AK17:AL17"/>
    <mergeCell ref="Y18:Z18"/>
    <mergeCell ref="AE18:AF18"/>
    <mergeCell ref="AQ18:AR18"/>
    <mergeCell ref="Y19:Z19"/>
    <mergeCell ref="AE19:AF19"/>
    <mergeCell ref="AQ19:AR19"/>
    <mergeCell ref="AE15:AF15"/>
    <mergeCell ref="AQ15:AR15"/>
    <mergeCell ref="AE17:AF17"/>
    <mergeCell ref="AQ17:AR17"/>
    <mergeCell ref="Y15:Z15"/>
    <mergeCell ref="Y16:Z16"/>
    <mergeCell ref="AE16:AF16"/>
    <mergeCell ref="AK16:AL16"/>
    <mergeCell ref="AQ16:AR16"/>
    <mergeCell ref="BR9:BT13"/>
    <mergeCell ref="BU9:BU12"/>
    <mergeCell ref="BV9:BV12"/>
    <mergeCell ref="BN10:BP10"/>
    <mergeCell ref="S17:T17"/>
    <mergeCell ref="Y17:Z17"/>
    <mergeCell ref="S12:T12"/>
    <mergeCell ref="S13:T13"/>
    <mergeCell ref="M14:N14"/>
    <mergeCell ref="S14:T14"/>
    <mergeCell ref="Y14:Z14"/>
    <mergeCell ref="S15:T15"/>
    <mergeCell ref="S16:T16"/>
    <mergeCell ref="AE12:AF12"/>
    <mergeCell ref="AE13:AF13"/>
    <mergeCell ref="AE14:AF14"/>
    <mergeCell ref="AK14:AL14"/>
    <mergeCell ref="AW16:AX16"/>
    <mergeCell ref="AW17:AX17"/>
    <mergeCell ref="AQ12:AR12"/>
    <mergeCell ref="AQ13:AR13"/>
    <mergeCell ref="AQ14:AR14"/>
    <mergeCell ref="AW14:AX14"/>
    <mergeCell ref="BC14:BD14"/>
    <mergeCell ref="BC12:BD12"/>
    <mergeCell ref="BI12:BJ12"/>
    <mergeCell ref="BC13:BD13"/>
    <mergeCell ref="BI13:BJ13"/>
    <mergeCell ref="BO12:BP12"/>
    <mergeCell ref="BO13:BP13"/>
    <mergeCell ref="BM9:BN9"/>
    <mergeCell ref="BO9:BP9"/>
    <mergeCell ref="BQ9:BQ13"/>
    <mergeCell ref="AQ9:AR9"/>
    <mergeCell ref="AS9:AT9"/>
    <mergeCell ref="AU9:AV9"/>
    <mergeCell ref="AW9:AX9"/>
    <mergeCell ref="BB10:BD10"/>
    <mergeCell ref="BE10:BG10"/>
    <mergeCell ref="BH10:BJ10"/>
    <mergeCell ref="BK10:BM10"/>
    <mergeCell ref="AY9:AZ9"/>
    <mergeCell ref="BA9:BB9"/>
    <mergeCell ref="BC9:BD9"/>
    <mergeCell ref="BE9:BF9"/>
    <mergeCell ref="BG9:BH9"/>
    <mergeCell ref="BI9:BJ9"/>
    <mergeCell ref="BK9:BL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2:C2"/>
    <mergeCell ref="E2:F2"/>
    <mergeCell ref="A3:C3"/>
    <mergeCell ref="A4:C4"/>
    <mergeCell ref="A5:C5"/>
    <mergeCell ref="A6:C6"/>
    <mergeCell ref="F9:H10"/>
    <mergeCell ref="F11:H11"/>
    <mergeCell ref="W9:X9"/>
    <mergeCell ref="X10:Z10"/>
    <mergeCell ref="AA10:AC10"/>
    <mergeCell ref="AD10:AF10"/>
    <mergeCell ref="AY11:BD11"/>
    <mergeCell ref="BE11:BJ11"/>
    <mergeCell ref="BK11:BP11"/>
    <mergeCell ref="I11:N11"/>
    <mergeCell ref="O11:T11"/>
    <mergeCell ref="U11:Z11"/>
    <mergeCell ref="AA11:AF11"/>
    <mergeCell ref="AG11:AL11"/>
    <mergeCell ref="AM11:AR11"/>
    <mergeCell ref="AS11:AX11"/>
    <mergeCell ref="I9:J9"/>
    <mergeCell ref="K9:L9"/>
    <mergeCell ref="M9:N9"/>
    <mergeCell ref="O9:P9"/>
    <mergeCell ref="Q9:R9"/>
    <mergeCell ref="S9:T9"/>
    <mergeCell ref="U9:V9"/>
    <mergeCell ref="I10:N10"/>
    <mergeCell ref="O10:Q10"/>
    <mergeCell ref="R10:T10"/>
    <mergeCell ref="U10:W10"/>
    <mergeCell ref="AW10:AX10"/>
    <mergeCell ref="AY10:BA10"/>
    <mergeCell ref="AG10:AI10"/>
    <mergeCell ref="AJ10:AL10"/>
    <mergeCell ref="AM10:AN10"/>
    <mergeCell ref="AO10:AP10"/>
    <mergeCell ref="AQ10:AR10"/>
    <mergeCell ref="AS10:AT10"/>
    <mergeCell ref="AU10:AV10"/>
  </mergeCells>
  <dataValidations count="1">
    <dataValidation type="decimal" operator="lessThanOrEqual" allowBlank="1" showDropDown="1" showInputMessage="1" showErrorMessage="1" prompt="Nilai Maksimal 100" sqref="BQ16:BT57" xr:uid="{00000000-0002-0000-0A00-000000000000}">
      <formula1>100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BV62"/>
  <sheetViews>
    <sheetView workbookViewId="0">
      <pane xSplit="5" topLeftCell="F1" activePane="topRight" state="frozen"/>
      <selection pane="topRight" activeCell="G2" sqref="G2"/>
    </sheetView>
  </sheetViews>
  <sheetFormatPr defaultColWidth="14.42578125" defaultRowHeight="15" customHeight="1"/>
  <cols>
    <col min="4" max="4" width="40.85546875" customWidth="1"/>
    <col min="6" max="6" width="21.42578125" customWidth="1"/>
    <col min="7" max="7" width="25.28515625" customWidth="1"/>
    <col min="69" max="69" width="17.140625" customWidth="1"/>
  </cols>
  <sheetData>
    <row r="1" spans="1:74">
      <c r="E1" s="148"/>
      <c r="F1" s="148"/>
    </row>
    <row r="2" spans="1:74">
      <c r="A2" s="502" t="s">
        <v>72</v>
      </c>
      <c r="B2" s="490"/>
      <c r="C2" s="490"/>
      <c r="D2" s="30" t="s">
        <v>73</v>
      </c>
      <c r="F2" s="588" t="s">
        <v>16</v>
      </c>
      <c r="G2" s="482"/>
    </row>
    <row r="3" spans="1:74">
      <c r="A3" s="502" t="s">
        <v>74</v>
      </c>
      <c r="B3" s="490"/>
      <c r="C3" s="490"/>
      <c r="D3" s="30" t="s">
        <v>550</v>
      </c>
      <c r="F3" s="149" t="s">
        <v>76</v>
      </c>
      <c r="G3" s="150" t="s">
        <v>77</v>
      </c>
    </row>
    <row r="4" spans="1:74">
      <c r="A4" s="502" t="s">
        <v>80</v>
      </c>
      <c r="B4" s="490"/>
      <c r="C4" s="490"/>
      <c r="D4" s="30" t="s">
        <v>81</v>
      </c>
      <c r="F4" s="444">
        <v>2100018402</v>
      </c>
      <c r="G4" s="445" t="s">
        <v>308</v>
      </c>
    </row>
    <row r="5" spans="1:74">
      <c r="A5" s="502" t="s">
        <v>84</v>
      </c>
      <c r="B5" s="490"/>
      <c r="C5" s="490"/>
      <c r="D5" s="30" t="s">
        <v>17</v>
      </c>
      <c r="F5" s="446">
        <v>2100018059</v>
      </c>
      <c r="G5" s="447" t="s">
        <v>551</v>
      </c>
      <c r="Y5" s="37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</row>
    <row r="6" spans="1:74">
      <c r="A6" s="504" t="s">
        <v>87</v>
      </c>
      <c r="B6" s="490"/>
      <c r="C6" s="490"/>
      <c r="D6" s="30">
        <v>13</v>
      </c>
      <c r="F6" s="446">
        <v>2100018027</v>
      </c>
      <c r="G6" s="447" t="s">
        <v>552</v>
      </c>
    </row>
    <row r="7" spans="1:74">
      <c r="F7" s="446">
        <v>2000018418</v>
      </c>
      <c r="G7" s="447" t="s">
        <v>553</v>
      </c>
    </row>
    <row r="9" spans="1:74">
      <c r="A9" s="160"/>
      <c r="B9" s="160"/>
      <c r="C9" s="160"/>
      <c r="D9" s="161" t="s">
        <v>91</v>
      </c>
      <c r="E9" s="160"/>
      <c r="F9" s="523"/>
      <c r="G9" s="524"/>
      <c r="H9" s="525"/>
      <c r="I9" s="544" t="s">
        <v>92</v>
      </c>
      <c r="J9" s="524"/>
      <c r="K9" s="544" t="s">
        <v>93</v>
      </c>
      <c r="L9" s="524"/>
      <c r="M9" s="544" t="s">
        <v>94</v>
      </c>
      <c r="N9" s="525"/>
      <c r="O9" s="544" t="s">
        <v>92</v>
      </c>
      <c r="P9" s="524"/>
      <c r="Q9" s="544" t="s">
        <v>93</v>
      </c>
      <c r="R9" s="524"/>
      <c r="S9" s="544" t="s">
        <v>94</v>
      </c>
      <c r="T9" s="525"/>
      <c r="U9" s="544" t="s">
        <v>92</v>
      </c>
      <c r="V9" s="524"/>
      <c r="W9" s="544" t="s">
        <v>93</v>
      </c>
      <c r="X9" s="524"/>
      <c r="Y9" s="544" t="s">
        <v>94</v>
      </c>
      <c r="Z9" s="525"/>
      <c r="AA9" s="544" t="s">
        <v>92</v>
      </c>
      <c r="AB9" s="524"/>
      <c r="AC9" s="544" t="s">
        <v>93</v>
      </c>
      <c r="AD9" s="524"/>
      <c r="AE9" s="544" t="s">
        <v>94</v>
      </c>
      <c r="AF9" s="525"/>
      <c r="AG9" s="544" t="s">
        <v>92</v>
      </c>
      <c r="AH9" s="524"/>
      <c r="AI9" s="544" t="s">
        <v>93</v>
      </c>
      <c r="AJ9" s="524"/>
      <c r="AK9" s="544" t="s">
        <v>94</v>
      </c>
      <c r="AL9" s="525"/>
      <c r="AM9" s="544" t="s">
        <v>92</v>
      </c>
      <c r="AN9" s="524"/>
      <c r="AO9" s="544" t="s">
        <v>93</v>
      </c>
      <c r="AP9" s="524"/>
      <c r="AQ9" s="544" t="s">
        <v>94</v>
      </c>
      <c r="AR9" s="525"/>
      <c r="AS9" s="544" t="s">
        <v>92</v>
      </c>
      <c r="AT9" s="524"/>
      <c r="AU9" s="544" t="s">
        <v>93</v>
      </c>
      <c r="AV9" s="524"/>
      <c r="AW9" s="544" t="s">
        <v>94</v>
      </c>
      <c r="AX9" s="525"/>
      <c r="AY9" s="544" t="s">
        <v>92</v>
      </c>
      <c r="AZ9" s="524"/>
      <c r="BA9" s="544" t="s">
        <v>93</v>
      </c>
      <c r="BB9" s="524"/>
      <c r="BC9" s="544" t="s">
        <v>94</v>
      </c>
      <c r="BD9" s="525"/>
      <c r="BE9" s="544" t="s">
        <v>92</v>
      </c>
      <c r="BF9" s="524"/>
      <c r="BG9" s="544" t="s">
        <v>93</v>
      </c>
      <c r="BH9" s="524"/>
      <c r="BI9" s="544" t="s">
        <v>94</v>
      </c>
      <c r="BJ9" s="525"/>
      <c r="BK9" s="546" t="s">
        <v>92</v>
      </c>
      <c r="BL9" s="524"/>
      <c r="BM9" s="544" t="s">
        <v>93</v>
      </c>
      <c r="BN9" s="524"/>
      <c r="BO9" s="544" t="s">
        <v>94</v>
      </c>
      <c r="BP9" s="525"/>
      <c r="BQ9" s="547" t="s">
        <v>95</v>
      </c>
      <c r="BR9" s="548" t="s">
        <v>96</v>
      </c>
      <c r="BS9" s="524"/>
      <c r="BT9" s="524"/>
      <c r="BU9" s="549" t="s">
        <v>97</v>
      </c>
      <c r="BV9" s="550" t="s">
        <v>98</v>
      </c>
    </row>
    <row r="10" spans="1:74">
      <c r="A10" s="160"/>
      <c r="B10" s="160"/>
      <c r="C10" s="160"/>
      <c r="D10" s="161" t="s">
        <v>99</v>
      </c>
      <c r="E10" s="160"/>
      <c r="F10" s="542"/>
      <c r="G10" s="490"/>
      <c r="H10" s="535"/>
      <c r="I10" s="537" t="s">
        <v>100</v>
      </c>
      <c r="J10" s="490"/>
      <c r="K10" s="490"/>
      <c r="L10" s="490"/>
      <c r="M10" s="490"/>
      <c r="N10" s="535"/>
      <c r="O10" s="537" t="s">
        <v>100</v>
      </c>
      <c r="P10" s="490"/>
      <c r="Q10" s="490"/>
      <c r="R10" s="538" t="s">
        <v>101</v>
      </c>
      <c r="S10" s="490"/>
      <c r="T10" s="535"/>
      <c r="U10" s="537" t="s">
        <v>100</v>
      </c>
      <c r="V10" s="490"/>
      <c r="W10" s="490"/>
      <c r="X10" s="538" t="s">
        <v>101</v>
      </c>
      <c r="Y10" s="490"/>
      <c r="Z10" s="535"/>
      <c r="AA10" s="537" t="s">
        <v>100</v>
      </c>
      <c r="AB10" s="490"/>
      <c r="AC10" s="490"/>
      <c r="AD10" s="538" t="s">
        <v>101</v>
      </c>
      <c r="AE10" s="490"/>
      <c r="AF10" s="535"/>
      <c r="AG10" s="537" t="s">
        <v>100</v>
      </c>
      <c r="AH10" s="490"/>
      <c r="AI10" s="490"/>
      <c r="AJ10" s="538" t="s">
        <v>101</v>
      </c>
      <c r="AK10" s="490"/>
      <c r="AL10" s="535"/>
      <c r="AM10" s="537" t="s">
        <v>100</v>
      </c>
      <c r="AN10" s="490"/>
      <c r="AO10" s="539" t="s">
        <v>102</v>
      </c>
      <c r="AP10" s="490"/>
      <c r="AQ10" s="540" t="s">
        <v>103</v>
      </c>
      <c r="AR10" s="535"/>
      <c r="AS10" s="537" t="s">
        <v>100</v>
      </c>
      <c r="AT10" s="490"/>
      <c r="AU10" s="539" t="s">
        <v>102</v>
      </c>
      <c r="AV10" s="490"/>
      <c r="AW10" s="536" t="s">
        <v>104</v>
      </c>
      <c r="AX10" s="535"/>
      <c r="AY10" s="537" t="s">
        <v>100</v>
      </c>
      <c r="AZ10" s="490"/>
      <c r="BA10" s="490"/>
      <c r="BB10" s="539" t="s">
        <v>102</v>
      </c>
      <c r="BC10" s="490"/>
      <c r="BD10" s="535"/>
      <c r="BE10" s="537" t="s">
        <v>100</v>
      </c>
      <c r="BF10" s="490"/>
      <c r="BG10" s="490"/>
      <c r="BH10" s="539" t="s">
        <v>102</v>
      </c>
      <c r="BI10" s="490"/>
      <c r="BJ10" s="535"/>
      <c r="BK10" s="545" t="s">
        <v>100</v>
      </c>
      <c r="BL10" s="490"/>
      <c r="BM10" s="490"/>
      <c r="BN10" s="539" t="s">
        <v>102</v>
      </c>
      <c r="BO10" s="490"/>
      <c r="BP10" s="535"/>
      <c r="BQ10" s="490"/>
      <c r="BR10" s="490"/>
      <c r="BS10" s="490"/>
      <c r="BT10" s="490"/>
      <c r="BU10" s="490"/>
      <c r="BV10" s="535"/>
    </row>
    <row r="11" spans="1:74">
      <c r="A11" s="160"/>
      <c r="B11" s="160"/>
      <c r="C11" s="160"/>
      <c r="D11" s="162" t="s">
        <v>105</v>
      </c>
      <c r="E11" s="160"/>
      <c r="F11" s="543">
        <v>0</v>
      </c>
      <c r="G11" s="490"/>
      <c r="H11" s="535"/>
      <c r="I11" s="534">
        <v>1</v>
      </c>
      <c r="J11" s="490"/>
      <c r="K11" s="490"/>
      <c r="L11" s="490"/>
      <c r="M11" s="490"/>
      <c r="N11" s="535"/>
      <c r="O11" s="534">
        <v>2</v>
      </c>
      <c r="P11" s="490"/>
      <c r="Q11" s="490"/>
      <c r="R11" s="490"/>
      <c r="S11" s="490"/>
      <c r="T11" s="535"/>
      <c r="U11" s="534">
        <v>3</v>
      </c>
      <c r="V11" s="490"/>
      <c r="W11" s="490"/>
      <c r="X11" s="490"/>
      <c r="Y11" s="490"/>
      <c r="Z11" s="535"/>
      <c r="AA11" s="534">
        <v>4</v>
      </c>
      <c r="AB11" s="490"/>
      <c r="AC11" s="490"/>
      <c r="AD11" s="490"/>
      <c r="AE11" s="490"/>
      <c r="AF11" s="535"/>
      <c r="AG11" s="534">
        <v>5</v>
      </c>
      <c r="AH11" s="490"/>
      <c r="AI11" s="490"/>
      <c r="AJ11" s="490"/>
      <c r="AK11" s="490"/>
      <c r="AL11" s="535"/>
      <c r="AM11" s="534">
        <v>6</v>
      </c>
      <c r="AN11" s="490"/>
      <c r="AO11" s="490"/>
      <c r="AP11" s="490"/>
      <c r="AQ11" s="490"/>
      <c r="AR11" s="535"/>
      <c r="AS11" s="534">
        <v>7</v>
      </c>
      <c r="AT11" s="490"/>
      <c r="AU11" s="490"/>
      <c r="AV11" s="490"/>
      <c r="AW11" s="490"/>
      <c r="AX11" s="535"/>
      <c r="AY11" s="534">
        <v>8</v>
      </c>
      <c r="AZ11" s="490"/>
      <c r="BA11" s="490"/>
      <c r="BB11" s="490"/>
      <c r="BC11" s="490"/>
      <c r="BD11" s="535"/>
      <c r="BE11" s="534">
        <v>9</v>
      </c>
      <c r="BF11" s="490"/>
      <c r="BG11" s="490"/>
      <c r="BH11" s="490"/>
      <c r="BI11" s="490"/>
      <c r="BJ11" s="535"/>
      <c r="BK11" s="541">
        <v>10</v>
      </c>
      <c r="BL11" s="490"/>
      <c r="BM11" s="490"/>
      <c r="BN11" s="490"/>
      <c r="BO11" s="490"/>
      <c r="BP11" s="535"/>
      <c r="BQ11" s="490"/>
      <c r="BR11" s="490"/>
      <c r="BS11" s="490"/>
      <c r="BT11" s="490"/>
      <c r="BU11" s="490"/>
      <c r="BV11" s="535"/>
    </row>
    <row r="12" spans="1:74">
      <c r="A12" s="160"/>
      <c r="B12" s="160"/>
      <c r="C12" s="160"/>
      <c r="D12" s="164" t="s">
        <v>106</v>
      </c>
      <c r="E12" s="160"/>
      <c r="F12" s="165" t="s">
        <v>107</v>
      </c>
      <c r="G12" s="49" t="s">
        <v>108</v>
      </c>
      <c r="H12" s="166" t="s">
        <v>109</v>
      </c>
      <c r="I12" s="167" t="s">
        <v>110</v>
      </c>
      <c r="J12" s="167" t="s">
        <v>111</v>
      </c>
      <c r="K12" s="167" t="s">
        <v>108</v>
      </c>
      <c r="L12" s="167" t="s">
        <v>112</v>
      </c>
      <c r="M12" s="534" t="s">
        <v>109</v>
      </c>
      <c r="N12" s="535"/>
      <c r="O12" s="167" t="s">
        <v>110</v>
      </c>
      <c r="P12" s="167" t="s">
        <v>111</v>
      </c>
      <c r="Q12" s="167" t="s">
        <v>108</v>
      </c>
      <c r="R12" s="167" t="s">
        <v>112</v>
      </c>
      <c r="S12" s="534" t="s">
        <v>109</v>
      </c>
      <c r="T12" s="535"/>
      <c r="U12" s="167" t="s">
        <v>110</v>
      </c>
      <c r="V12" s="167" t="s">
        <v>111</v>
      </c>
      <c r="W12" s="167" t="s">
        <v>108</v>
      </c>
      <c r="X12" s="167" t="s">
        <v>112</v>
      </c>
      <c r="Y12" s="534" t="s">
        <v>109</v>
      </c>
      <c r="Z12" s="535"/>
      <c r="AA12" s="167" t="s">
        <v>110</v>
      </c>
      <c r="AB12" s="167" t="s">
        <v>111</v>
      </c>
      <c r="AC12" s="167" t="s">
        <v>108</v>
      </c>
      <c r="AD12" s="167" t="s">
        <v>112</v>
      </c>
      <c r="AE12" s="534" t="s">
        <v>109</v>
      </c>
      <c r="AF12" s="535"/>
      <c r="AG12" s="167" t="s">
        <v>110</v>
      </c>
      <c r="AH12" s="167" t="s">
        <v>111</v>
      </c>
      <c r="AI12" s="167" t="s">
        <v>108</v>
      </c>
      <c r="AJ12" s="167" t="s">
        <v>112</v>
      </c>
      <c r="AK12" s="534" t="s">
        <v>109</v>
      </c>
      <c r="AL12" s="535"/>
      <c r="AM12" s="167" t="s">
        <v>110</v>
      </c>
      <c r="AN12" s="167" t="s">
        <v>111</v>
      </c>
      <c r="AO12" s="167" t="s">
        <v>108</v>
      </c>
      <c r="AP12" s="167" t="s">
        <v>112</v>
      </c>
      <c r="AQ12" s="534" t="s">
        <v>109</v>
      </c>
      <c r="AR12" s="535"/>
      <c r="AS12" s="167" t="s">
        <v>110</v>
      </c>
      <c r="AT12" s="167" t="s">
        <v>111</v>
      </c>
      <c r="AU12" s="167" t="s">
        <v>108</v>
      </c>
      <c r="AV12" s="167" t="s">
        <v>112</v>
      </c>
      <c r="AW12" s="534" t="s">
        <v>109</v>
      </c>
      <c r="AX12" s="535"/>
      <c r="AY12" s="167" t="s">
        <v>110</v>
      </c>
      <c r="AZ12" s="167" t="s">
        <v>111</v>
      </c>
      <c r="BA12" s="167" t="s">
        <v>108</v>
      </c>
      <c r="BB12" s="167" t="s">
        <v>112</v>
      </c>
      <c r="BC12" s="534" t="s">
        <v>109</v>
      </c>
      <c r="BD12" s="535"/>
      <c r="BE12" s="167" t="s">
        <v>110</v>
      </c>
      <c r="BF12" s="167" t="s">
        <v>111</v>
      </c>
      <c r="BG12" s="167" t="s">
        <v>108</v>
      </c>
      <c r="BH12" s="167" t="s">
        <v>112</v>
      </c>
      <c r="BI12" s="534" t="s">
        <v>109</v>
      </c>
      <c r="BJ12" s="535"/>
      <c r="BK12" s="168" t="s">
        <v>110</v>
      </c>
      <c r="BL12" s="167" t="s">
        <v>111</v>
      </c>
      <c r="BM12" s="167" t="s">
        <v>108</v>
      </c>
      <c r="BN12" s="167" t="s">
        <v>112</v>
      </c>
      <c r="BO12" s="534" t="s">
        <v>109</v>
      </c>
      <c r="BP12" s="535"/>
      <c r="BQ12" s="490"/>
      <c r="BR12" s="490"/>
      <c r="BS12" s="490"/>
      <c r="BT12" s="490"/>
      <c r="BU12" s="490"/>
      <c r="BV12" s="535"/>
    </row>
    <row r="13" spans="1:74">
      <c r="A13" s="160"/>
      <c r="B13" s="160"/>
      <c r="C13" s="160"/>
      <c r="D13" s="164" t="s">
        <v>113</v>
      </c>
      <c r="E13" s="160"/>
      <c r="F13" s="165">
        <v>50</v>
      </c>
      <c r="G13" s="49">
        <v>50</v>
      </c>
      <c r="H13" s="166">
        <v>100</v>
      </c>
      <c r="I13" s="49">
        <v>15</v>
      </c>
      <c r="J13" s="49">
        <v>15</v>
      </c>
      <c r="K13" s="49">
        <v>50</v>
      </c>
      <c r="L13" s="49">
        <v>20</v>
      </c>
      <c r="M13" s="534">
        <v>100</v>
      </c>
      <c r="N13" s="535"/>
      <c r="O13" s="49">
        <v>15</v>
      </c>
      <c r="P13" s="49">
        <v>15</v>
      </c>
      <c r="Q13" s="49">
        <v>50</v>
      </c>
      <c r="R13" s="49">
        <v>20</v>
      </c>
      <c r="S13" s="534">
        <v>100</v>
      </c>
      <c r="T13" s="535"/>
      <c r="U13" s="49">
        <v>15</v>
      </c>
      <c r="V13" s="49">
        <v>15</v>
      </c>
      <c r="W13" s="49">
        <v>50</v>
      </c>
      <c r="X13" s="49">
        <v>20</v>
      </c>
      <c r="Y13" s="534">
        <v>100</v>
      </c>
      <c r="Z13" s="535"/>
      <c r="AA13" s="49">
        <v>15</v>
      </c>
      <c r="AB13" s="49">
        <v>15</v>
      </c>
      <c r="AC13" s="49">
        <v>50</v>
      </c>
      <c r="AD13" s="49">
        <v>20</v>
      </c>
      <c r="AE13" s="534">
        <v>100</v>
      </c>
      <c r="AF13" s="535"/>
      <c r="AG13" s="49">
        <v>15</v>
      </c>
      <c r="AH13" s="49">
        <v>15</v>
      </c>
      <c r="AI13" s="49">
        <v>50</v>
      </c>
      <c r="AJ13" s="49">
        <v>20</v>
      </c>
      <c r="AK13" s="534">
        <v>100</v>
      </c>
      <c r="AL13" s="535"/>
      <c r="AM13" s="49">
        <v>15</v>
      </c>
      <c r="AN13" s="49">
        <v>15</v>
      </c>
      <c r="AO13" s="49">
        <v>50</v>
      </c>
      <c r="AP13" s="49">
        <v>20</v>
      </c>
      <c r="AQ13" s="534">
        <v>100</v>
      </c>
      <c r="AR13" s="535"/>
      <c r="AS13" s="49">
        <v>15</v>
      </c>
      <c r="AT13" s="49">
        <v>15</v>
      </c>
      <c r="AU13" s="49">
        <v>50</v>
      </c>
      <c r="AV13" s="49">
        <v>20</v>
      </c>
      <c r="AW13" s="534">
        <v>100</v>
      </c>
      <c r="AX13" s="535"/>
      <c r="AY13" s="49">
        <v>15</v>
      </c>
      <c r="AZ13" s="49">
        <v>15</v>
      </c>
      <c r="BA13" s="49">
        <v>50</v>
      </c>
      <c r="BB13" s="49">
        <v>20</v>
      </c>
      <c r="BC13" s="534">
        <v>100</v>
      </c>
      <c r="BD13" s="535"/>
      <c r="BE13" s="49">
        <v>15</v>
      </c>
      <c r="BF13" s="49">
        <v>15</v>
      </c>
      <c r="BG13" s="49">
        <v>50</v>
      </c>
      <c r="BH13" s="49">
        <v>20</v>
      </c>
      <c r="BI13" s="534">
        <v>100</v>
      </c>
      <c r="BJ13" s="535"/>
      <c r="BK13" s="165">
        <v>15</v>
      </c>
      <c r="BL13" s="49">
        <v>15</v>
      </c>
      <c r="BM13" s="49">
        <v>50</v>
      </c>
      <c r="BN13" s="49">
        <v>20</v>
      </c>
      <c r="BO13" s="534">
        <v>100</v>
      </c>
      <c r="BP13" s="535"/>
      <c r="BQ13" s="490"/>
      <c r="BR13" s="490"/>
      <c r="BS13" s="490"/>
      <c r="BT13" s="490"/>
      <c r="BU13" s="169"/>
      <c r="BV13" s="170"/>
    </row>
    <row r="14" spans="1:74">
      <c r="A14" s="49" t="s">
        <v>114</v>
      </c>
      <c r="B14" s="55"/>
      <c r="C14" s="49" t="s">
        <v>76</v>
      </c>
      <c r="D14" s="49" t="s">
        <v>115</v>
      </c>
      <c r="E14" s="49" t="s">
        <v>116</v>
      </c>
      <c r="F14" s="171"/>
      <c r="G14" s="55"/>
      <c r="H14" s="172"/>
      <c r="I14" s="55"/>
      <c r="J14" s="55"/>
      <c r="K14" s="55"/>
      <c r="L14" s="55"/>
      <c r="M14" s="534"/>
      <c r="N14" s="535"/>
      <c r="O14" s="55"/>
      <c r="P14" s="55"/>
      <c r="Q14" s="55"/>
      <c r="R14" s="55"/>
      <c r="S14" s="534"/>
      <c r="T14" s="535"/>
      <c r="U14" s="55"/>
      <c r="V14" s="55"/>
      <c r="W14" s="55"/>
      <c r="X14" s="55"/>
      <c r="Y14" s="534"/>
      <c r="Z14" s="535"/>
      <c r="AA14" s="55"/>
      <c r="AB14" s="55"/>
      <c r="AC14" s="55"/>
      <c r="AD14" s="55"/>
      <c r="AE14" s="534"/>
      <c r="AF14" s="535"/>
      <c r="AG14" s="55"/>
      <c r="AH14" s="55"/>
      <c r="AI14" s="55"/>
      <c r="AJ14" s="55"/>
      <c r="AK14" s="534"/>
      <c r="AL14" s="535"/>
      <c r="AM14" s="55"/>
      <c r="AN14" s="55"/>
      <c r="AO14" s="55"/>
      <c r="AP14" s="55"/>
      <c r="AQ14" s="534"/>
      <c r="AR14" s="535"/>
      <c r="AS14" s="55"/>
      <c r="AT14" s="55"/>
      <c r="AU14" s="55"/>
      <c r="AV14" s="55"/>
      <c r="AW14" s="534"/>
      <c r="AX14" s="535"/>
      <c r="AY14" s="55"/>
      <c r="AZ14" s="55"/>
      <c r="BA14" s="55"/>
      <c r="BB14" s="55"/>
      <c r="BC14" s="534"/>
      <c r="BD14" s="535"/>
      <c r="BE14" s="55"/>
      <c r="BF14" s="55"/>
      <c r="BG14" s="55"/>
      <c r="BH14" s="55"/>
      <c r="BI14" s="534"/>
      <c r="BJ14" s="535"/>
      <c r="BK14" s="171"/>
      <c r="BL14" s="55"/>
      <c r="BM14" s="55"/>
      <c r="BN14" s="55"/>
      <c r="BO14" s="534"/>
      <c r="BP14" s="535"/>
      <c r="BQ14" s="42"/>
      <c r="BR14" s="49" t="s">
        <v>117</v>
      </c>
      <c r="BS14" s="49" t="s">
        <v>118</v>
      </c>
      <c r="BT14" s="163" t="s">
        <v>109</v>
      </c>
      <c r="BU14" s="173"/>
      <c r="BV14" s="174"/>
    </row>
    <row r="15" spans="1:74">
      <c r="A15" s="42"/>
      <c r="B15" s="42"/>
      <c r="C15" s="55"/>
      <c r="D15" s="49" t="s">
        <v>119</v>
      </c>
      <c r="E15" s="55"/>
      <c r="F15" s="165">
        <v>100</v>
      </c>
      <c r="G15" s="49">
        <v>100</v>
      </c>
      <c r="H15" s="166">
        <v>100</v>
      </c>
      <c r="I15" s="49">
        <v>100</v>
      </c>
      <c r="J15" s="49">
        <v>100</v>
      </c>
      <c r="K15" s="49">
        <v>100</v>
      </c>
      <c r="L15" s="49">
        <v>100</v>
      </c>
      <c r="M15" s="534">
        <v>100</v>
      </c>
      <c r="N15" s="535"/>
      <c r="O15" s="49">
        <v>100</v>
      </c>
      <c r="P15" s="49">
        <v>100</v>
      </c>
      <c r="Q15" s="49">
        <v>100</v>
      </c>
      <c r="R15" s="49">
        <v>100</v>
      </c>
      <c r="S15" s="534">
        <v>100</v>
      </c>
      <c r="T15" s="535"/>
      <c r="U15" s="49">
        <v>100</v>
      </c>
      <c r="V15" s="49">
        <v>100</v>
      </c>
      <c r="W15" s="49">
        <v>100</v>
      </c>
      <c r="X15" s="49">
        <v>100</v>
      </c>
      <c r="Y15" s="534">
        <v>100</v>
      </c>
      <c r="Z15" s="535"/>
      <c r="AA15" s="49">
        <v>100</v>
      </c>
      <c r="AB15" s="49">
        <v>100</v>
      </c>
      <c r="AC15" s="49">
        <v>100</v>
      </c>
      <c r="AD15" s="49">
        <v>100</v>
      </c>
      <c r="AE15" s="534">
        <v>100</v>
      </c>
      <c r="AF15" s="535"/>
      <c r="AG15" s="49">
        <v>100</v>
      </c>
      <c r="AH15" s="49">
        <v>100</v>
      </c>
      <c r="AI15" s="49">
        <v>100</v>
      </c>
      <c r="AJ15" s="49">
        <v>100</v>
      </c>
      <c r="AK15" s="534">
        <v>100</v>
      </c>
      <c r="AL15" s="535"/>
      <c r="AM15" s="49">
        <v>100</v>
      </c>
      <c r="AN15" s="49">
        <v>100</v>
      </c>
      <c r="AO15" s="49">
        <v>100</v>
      </c>
      <c r="AP15" s="49">
        <v>100</v>
      </c>
      <c r="AQ15" s="534">
        <v>100</v>
      </c>
      <c r="AR15" s="535"/>
      <c r="AS15" s="49">
        <v>100</v>
      </c>
      <c r="AT15" s="49">
        <v>100</v>
      </c>
      <c r="AU15" s="49">
        <v>100</v>
      </c>
      <c r="AV15" s="49">
        <v>100</v>
      </c>
      <c r="AW15" s="534">
        <v>100</v>
      </c>
      <c r="AX15" s="535"/>
      <c r="AY15" s="49">
        <v>100</v>
      </c>
      <c r="AZ15" s="49">
        <v>100</v>
      </c>
      <c r="BA15" s="49">
        <v>100</v>
      </c>
      <c r="BB15" s="49">
        <v>100</v>
      </c>
      <c r="BC15" s="534">
        <v>100</v>
      </c>
      <c r="BD15" s="535"/>
      <c r="BE15" s="49">
        <v>100</v>
      </c>
      <c r="BF15" s="49">
        <v>100</v>
      </c>
      <c r="BG15" s="49">
        <v>100</v>
      </c>
      <c r="BH15" s="49">
        <v>100</v>
      </c>
      <c r="BI15" s="534">
        <v>100</v>
      </c>
      <c r="BJ15" s="535"/>
      <c r="BK15" s="165">
        <v>100</v>
      </c>
      <c r="BL15" s="49">
        <v>100</v>
      </c>
      <c r="BM15" s="49">
        <v>100</v>
      </c>
      <c r="BN15" s="49">
        <v>100</v>
      </c>
      <c r="BO15" s="534">
        <v>100</v>
      </c>
      <c r="BP15" s="535"/>
      <c r="BQ15" s="175">
        <f t="shared" ref="BQ15:BQ57" si="0">((H15+M15+S15+Y15+AE15+AK15+AQ15+AW15+BC15+BI15+BO15)/11) * 60/100</f>
        <v>60</v>
      </c>
      <c r="BR15" s="49">
        <v>100</v>
      </c>
      <c r="BS15" s="49">
        <v>100</v>
      </c>
      <c r="BT15" s="163">
        <f t="shared" ref="BT15:BT57" si="1">((BR15+BS15)/2) * 40/100</f>
        <v>40</v>
      </c>
      <c r="BU15" s="169">
        <f t="shared" ref="BU15:BU57" si="2">BT15+BQ15</f>
        <v>100</v>
      </c>
      <c r="BV15" s="176" t="str">
        <f t="shared" ref="BV15:BV57" si="3">IF(BU15&gt;80,"A",IF(BU15&gt;76,"A-",IF(BU15&gt;68,"B+",IF(BU15&gt;65,"B",IF(BU15&gt;62,"B-",IF(BU15&gt;57,"C+",IF(BU15&gt;55,"C",IF(BU15&gt;51,"C-",IF(BU15&gt;43,"D+",IF(BU15&gt;40,"D",IF(BU15&gt;0,"E","E")))))))))))</f>
        <v>A</v>
      </c>
    </row>
    <row r="16" spans="1:74">
      <c r="A16" s="551">
        <v>1</v>
      </c>
      <c r="B16" s="590" t="s">
        <v>262</v>
      </c>
      <c r="C16" s="448">
        <v>2200018094</v>
      </c>
      <c r="D16" s="449" t="s">
        <v>554</v>
      </c>
      <c r="E16" s="75" t="s">
        <v>555</v>
      </c>
      <c r="F16" s="165">
        <v>56</v>
      </c>
      <c r="G16" s="75">
        <v>100</v>
      </c>
      <c r="H16" s="172">
        <f t="shared" ref="H16:H57" si="4">(F$13/100*F16)+(G$13/100*G16)</f>
        <v>78</v>
      </c>
      <c r="I16" s="75">
        <v>100</v>
      </c>
      <c r="J16" s="75">
        <v>90</v>
      </c>
      <c r="K16" s="75">
        <v>100</v>
      </c>
      <c r="L16" s="75">
        <v>100</v>
      </c>
      <c r="M16" s="534">
        <f t="shared" ref="M16:M57" si="5">(I$13/100*I16)+(J$13/100*J16)+(K$13/100*K16)+(L$13/100*L16)</f>
        <v>98.5</v>
      </c>
      <c r="N16" s="535"/>
      <c r="O16" s="75">
        <v>85</v>
      </c>
      <c r="P16" s="75">
        <v>90</v>
      </c>
      <c r="Q16" s="75">
        <v>100</v>
      </c>
      <c r="R16" s="75">
        <v>100</v>
      </c>
      <c r="S16" s="534">
        <f t="shared" ref="S16:S57" si="6">(O$13/100*O16)+(P$13/100*P16)+(Q$13/100*Q16)+(R$13/100*R16)</f>
        <v>96.25</v>
      </c>
      <c r="T16" s="535"/>
      <c r="U16" s="75">
        <v>85</v>
      </c>
      <c r="V16" s="75">
        <v>100</v>
      </c>
      <c r="W16" s="75">
        <v>100</v>
      </c>
      <c r="X16" s="75">
        <v>100</v>
      </c>
      <c r="Y16" s="534">
        <f t="shared" ref="Y16:Y57" si="7">(U$13/100*U16)+(V$13/100*V16)+(W$13/100*W16)+(X$13/100*X16)</f>
        <v>97.75</v>
      </c>
      <c r="Z16" s="535"/>
      <c r="AA16" s="75">
        <v>85</v>
      </c>
      <c r="AB16" s="75">
        <v>90</v>
      </c>
      <c r="AC16" s="75">
        <v>100</v>
      </c>
      <c r="AD16" s="75">
        <v>100</v>
      </c>
      <c r="AE16" s="534">
        <f t="shared" ref="AE16:AE57" si="8">(AA$13/100*AA16)+(AB$13/100*AB16)+(AC$13/100*AC16)+(AD$13/100*AD16)</f>
        <v>96.25</v>
      </c>
      <c r="AF16" s="535"/>
      <c r="AG16" s="75">
        <v>90</v>
      </c>
      <c r="AH16" s="75">
        <v>90</v>
      </c>
      <c r="AI16" s="75">
        <v>100</v>
      </c>
      <c r="AJ16" s="75">
        <v>100</v>
      </c>
      <c r="AK16" s="534">
        <f t="shared" ref="AK16:AK57" si="9">(AG$13/100*AG16)+(AH$13/100*AH16)+(AI$13/100*AI16)+(AJ$13/100*AJ16)</f>
        <v>97</v>
      </c>
      <c r="AL16" s="535"/>
      <c r="AM16" s="75">
        <v>100</v>
      </c>
      <c r="AN16" s="75">
        <v>90</v>
      </c>
      <c r="AO16" s="75">
        <v>100</v>
      </c>
      <c r="AP16" s="75">
        <v>100</v>
      </c>
      <c r="AQ16" s="534">
        <f t="shared" ref="AQ16:AQ57" si="10">(AM$13/100*AM16)+(AN$13/100*AN16)+(AO$13/100*AO16)+(AP$13/100*AP16)</f>
        <v>98.5</v>
      </c>
      <c r="AR16" s="535"/>
      <c r="AS16" s="75">
        <v>100</v>
      </c>
      <c r="AT16" s="75">
        <v>100</v>
      </c>
      <c r="AU16" s="75">
        <v>100</v>
      </c>
      <c r="AV16" s="75">
        <v>100</v>
      </c>
      <c r="AW16" s="534">
        <f t="shared" ref="AW16:AW57" si="11">(AS$13/100*AS16)+(AT$13/100*AT16)+(AU$13/100*AU16)+(AV$13/100*AV16)</f>
        <v>100</v>
      </c>
      <c r="AX16" s="535"/>
      <c r="AY16" s="75">
        <v>90</v>
      </c>
      <c r="AZ16" s="75">
        <v>90</v>
      </c>
      <c r="BA16" s="75">
        <v>100</v>
      </c>
      <c r="BB16" s="69">
        <v>100</v>
      </c>
      <c r="BC16" s="534">
        <f t="shared" ref="BC16:BC17" si="12">(AY$13/100*AY16)+(AZ$13/100*AZ16)+(BA$13/100*BA16)+(BB$13/100*BB16)</f>
        <v>97</v>
      </c>
      <c r="BD16" s="535"/>
      <c r="BE16" s="186">
        <v>100</v>
      </c>
      <c r="BF16" s="186">
        <v>90</v>
      </c>
      <c r="BG16" s="186">
        <v>100</v>
      </c>
      <c r="BH16" s="186">
        <v>100</v>
      </c>
      <c r="BI16" s="534">
        <f t="shared" ref="BI16:BI57" si="13">(BE$13/100*BE16)+(BF$13/100*BF16)+(BG$13/100*BG16)+(BH$13/100*BH16)</f>
        <v>98.5</v>
      </c>
      <c r="BJ16" s="535"/>
      <c r="BK16" s="180">
        <v>100</v>
      </c>
      <c r="BL16" s="75">
        <v>100</v>
      </c>
      <c r="BM16" s="75">
        <v>100</v>
      </c>
      <c r="BN16" s="75">
        <v>100</v>
      </c>
      <c r="BO16" s="534">
        <f t="shared" ref="BO16:BO25" si="14">(BK$13/100*BK16)+(BL$13/100*BL16)+(BM$13/100*BM16)+(BN$13/100*BN16)</f>
        <v>100</v>
      </c>
      <c r="BP16" s="535"/>
      <c r="BQ16" s="182">
        <f t="shared" si="0"/>
        <v>57.695454545454538</v>
      </c>
      <c r="BR16" s="183">
        <v>100</v>
      </c>
      <c r="BS16" s="183">
        <v>100</v>
      </c>
      <c r="BT16" s="184">
        <f t="shared" si="1"/>
        <v>40</v>
      </c>
      <c r="BU16" s="185">
        <f t="shared" si="2"/>
        <v>97.695454545454538</v>
      </c>
      <c r="BV16" s="176" t="str">
        <f t="shared" si="3"/>
        <v>A</v>
      </c>
    </row>
    <row r="17" spans="1:74">
      <c r="A17" s="490"/>
      <c r="B17" s="490"/>
      <c r="C17" s="448">
        <v>2200018411</v>
      </c>
      <c r="D17" s="449" t="s">
        <v>556</v>
      </c>
      <c r="E17" s="75" t="s">
        <v>555</v>
      </c>
      <c r="F17" s="165">
        <v>49</v>
      </c>
      <c r="G17" s="75">
        <v>100</v>
      </c>
      <c r="H17" s="172">
        <f t="shared" si="4"/>
        <v>74.5</v>
      </c>
      <c r="I17" s="75">
        <v>95</v>
      </c>
      <c r="J17" s="75">
        <v>90</v>
      </c>
      <c r="K17" s="75">
        <v>100</v>
      </c>
      <c r="L17" s="75">
        <v>100</v>
      </c>
      <c r="M17" s="534">
        <f t="shared" si="5"/>
        <v>97.75</v>
      </c>
      <c r="N17" s="535"/>
      <c r="O17" s="75">
        <v>85</v>
      </c>
      <c r="P17" s="75">
        <v>90</v>
      </c>
      <c r="Q17" s="75">
        <v>100</v>
      </c>
      <c r="R17" s="75">
        <v>100</v>
      </c>
      <c r="S17" s="534">
        <f t="shared" si="6"/>
        <v>96.25</v>
      </c>
      <c r="T17" s="535"/>
      <c r="U17" s="75">
        <v>85</v>
      </c>
      <c r="V17" s="75">
        <v>85</v>
      </c>
      <c r="W17" s="75">
        <v>100</v>
      </c>
      <c r="X17" s="75">
        <v>100</v>
      </c>
      <c r="Y17" s="534">
        <f t="shared" si="7"/>
        <v>95.5</v>
      </c>
      <c r="Z17" s="535"/>
      <c r="AA17" s="75">
        <v>90</v>
      </c>
      <c r="AB17" s="75">
        <v>90</v>
      </c>
      <c r="AC17" s="75">
        <v>100</v>
      </c>
      <c r="AD17" s="75">
        <v>100</v>
      </c>
      <c r="AE17" s="534">
        <f t="shared" si="8"/>
        <v>97</v>
      </c>
      <c r="AF17" s="535"/>
      <c r="AG17" s="75">
        <v>90</v>
      </c>
      <c r="AH17" s="75">
        <v>90</v>
      </c>
      <c r="AI17" s="75">
        <v>100</v>
      </c>
      <c r="AJ17" s="75">
        <v>100</v>
      </c>
      <c r="AK17" s="534">
        <f t="shared" si="9"/>
        <v>97</v>
      </c>
      <c r="AL17" s="535"/>
      <c r="AM17" s="75">
        <v>100</v>
      </c>
      <c r="AN17" s="75">
        <v>90</v>
      </c>
      <c r="AO17" s="75">
        <v>100</v>
      </c>
      <c r="AP17" s="75">
        <v>100</v>
      </c>
      <c r="AQ17" s="534">
        <f t="shared" si="10"/>
        <v>98.5</v>
      </c>
      <c r="AR17" s="535"/>
      <c r="AS17" s="75">
        <v>100</v>
      </c>
      <c r="AT17" s="75">
        <v>100</v>
      </c>
      <c r="AU17" s="75">
        <v>100</v>
      </c>
      <c r="AV17" s="75">
        <v>100</v>
      </c>
      <c r="AW17" s="534">
        <f t="shared" si="11"/>
        <v>100</v>
      </c>
      <c r="AX17" s="535"/>
      <c r="AY17" s="75">
        <v>90</v>
      </c>
      <c r="AZ17" s="75">
        <v>90</v>
      </c>
      <c r="BA17" s="75">
        <v>100</v>
      </c>
      <c r="BB17" s="69">
        <v>100</v>
      </c>
      <c r="BC17" s="534">
        <f t="shared" si="12"/>
        <v>97</v>
      </c>
      <c r="BD17" s="535"/>
      <c r="BE17" s="75">
        <v>90</v>
      </c>
      <c r="BF17" s="75">
        <v>90</v>
      </c>
      <c r="BG17" s="75">
        <v>100</v>
      </c>
      <c r="BH17" s="75">
        <v>100</v>
      </c>
      <c r="BI17" s="534">
        <f t="shared" si="13"/>
        <v>97</v>
      </c>
      <c r="BJ17" s="535"/>
      <c r="BK17" s="180">
        <v>90</v>
      </c>
      <c r="BL17" s="75">
        <v>100</v>
      </c>
      <c r="BM17" s="75">
        <v>100</v>
      </c>
      <c r="BN17" s="75">
        <v>100</v>
      </c>
      <c r="BO17" s="534">
        <f t="shared" si="14"/>
        <v>98.5</v>
      </c>
      <c r="BP17" s="535"/>
      <c r="BQ17" s="182">
        <f t="shared" si="0"/>
        <v>57.218181818181819</v>
      </c>
      <c r="BR17" s="183">
        <v>100</v>
      </c>
      <c r="BS17" s="183">
        <v>100</v>
      </c>
      <c r="BT17" s="184">
        <f t="shared" si="1"/>
        <v>40</v>
      </c>
      <c r="BU17" s="185">
        <f t="shared" si="2"/>
        <v>97.218181818181819</v>
      </c>
      <c r="BV17" s="176" t="str">
        <f t="shared" si="3"/>
        <v>A</v>
      </c>
    </row>
    <row r="18" spans="1:74">
      <c r="A18" s="490"/>
      <c r="B18" s="490"/>
      <c r="C18" s="448">
        <v>2200018401</v>
      </c>
      <c r="D18" s="450" t="s">
        <v>557</v>
      </c>
      <c r="E18" s="75" t="s">
        <v>555</v>
      </c>
      <c r="F18" s="165">
        <v>112</v>
      </c>
      <c r="G18" s="75">
        <v>100</v>
      </c>
      <c r="H18" s="172">
        <f t="shared" si="4"/>
        <v>106</v>
      </c>
      <c r="I18" s="75">
        <v>95</v>
      </c>
      <c r="J18" s="75">
        <v>90</v>
      </c>
      <c r="K18" s="75">
        <v>100</v>
      </c>
      <c r="L18" s="75">
        <v>100</v>
      </c>
      <c r="M18" s="534">
        <f t="shared" si="5"/>
        <v>97.75</v>
      </c>
      <c r="N18" s="535"/>
      <c r="O18" s="75">
        <v>100</v>
      </c>
      <c r="P18" s="75">
        <v>90</v>
      </c>
      <c r="Q18" s="75">
        <v>100</v>
      </c>
      <c r="R18" s="75">
        <v>100</v>
      </c>
      <c r="S18" s="534">
        <f t="shared" si="6"/>
        <v>98.5</v>
      </c>
      <c r="T18" s="535"/>
      <c r="U18" s="75">
        <v>100</v>
      </c>
      <c r="V18" s="75">
        <v>100</v>
      </c>
      <c r="W18" s="75">
        <v>100</v>
      </c>
      <c r="X18" s="75">
        <v>100</v>
      </c>
      <c r="Y18" s="534">
        <f t="shared" si="7"/>
        <v>100</v>
      </c>
      <c r="Z18" s="535"/>
      <c r="AA18" s="75">
        <v>100</v>
      </c>
      <c r="AB18" s="75">
        <v>90</v>
      </c>
      <c r="AC18" s="75">
        <v>100</v>
      </c>
      <c r="AD18" s="75">
        <v>100</v>
      </c>
      <c r="AE18" s="534">
        <f t="shared" si="8"/>
        <v>98.5</v>
      </c>
      <c r="AF18" s="535"/>
      <c r="AG18" s="75">
        <v>100</v>
      </c>
      <c r="AH18" s="75">
        <v>90</v>
      </c>
      <c r="AI18" s="75">
        <v>100</v>
      </c>
      <c r="AJ18" s="75">
        <v>100</v>
      </c>
      <c r="AK18" s="534">
        <f t="shared" si="9"/>
        <v>98.5</v>
      </c>
      <c r="AL18" s="535"/>
      <c r="AM18" s="75">
        <v>100</v>
      </c>
      <c r="AN18" s="75">
        <v>90</v>
      </c>
      <c r="AO18" s="75">
        <v>100</v>
      </c>
      <c r="AP18" s="75">
        <v>100</v>
      </c>
      <c r="AQ18" s="534">
        <f t="shared" si="10"/>
        <v>98.5</v>
      </c>
      <c r="AR18" s="535"/>
      <c r="AS18" s="75">
        <v>100</v>
      </c>
      <c r="AT18" s="75">
        <v>100</v>
      </c>
      <c r="AU18" s="75">
        <v>100</v>
      </c>
      <c r="AV18" s="75">
        <v>100</v>
      </c>
      <c r="AW18" s="534">
        <f t="shared" si="11"/>
        <v>100</v>
      </c>
      <c r="AX18" s="535"/>
      <c r="AY18" s="69">
        <v>100</v>
      </c>
      <c r="AZ18" s="75">
        <v>90</v>
      </c>
      <c r="BA18" s="75">
        <v>100</v>
      </c>
      <c r="BB18" s="69">
        <v>100</v>
      </c>
      <c r="BC18" s="534">
        <f>(AY$13/100*AY17)+(AZ$13/100*AZ18)+(BA$13/100*BA18)+(BB$13/100*BB18)</f>
        <v>97</v>
      </c>
      <c r="BD18" s="535"/>
      <c r="BE18" s="75">
        <v>100</v>
      </c>
      <c r="BF18" s="75">
        <v>90</v>
      </c>
      <c r="BG18" s="75">
        <v>100</v>
      </c>
      <c r="BH18" s="75">
        <v>100</v>
      </c>
      <c r="BI18" s="534">
        <f t="shared" si="13"/>
        <v>98.5</v>
      </c>
      <c r="BJ18" s="535"/>
      <c r="BK18" s="180">
        <v>100</v>
      </c>
      <c r="BL18" s="75">
        <v>100</v>
      </c>
      <c r="BM18" s="75">
        <v>100</v>
      </c>
      <c r="BN18" s="75">
        <v>100</v>
      </c>
      <c r="BO18" s="534">
        <f t="shared" si="14"/>
        <v>100</v>
      </c>
      <c r="BP18" s="535"/>
      <c r="BQ18" s="182">
        <f t="shared" si="0"/>
        <v>59.631818181818183</v>
      </c>
      <c r="BR18" s="183">
        <v>100</v>
      </c>
      <c r="BS18" s="183">
        <v>100</v>
      </c>
      <c r="BT18" s="184">
        <f t="shared" si="1"/>
        <v>40</v>
      </c>
      <c r="BU18" s="185">
        <f t="shared" si="2"/>
        <v>99.631818181818176</v>
      </c>
      <c r="BV18" s="176" t="str">
        <f t="shared" si="3"/>
        <v>A</v>
      </c>
    </row>
    <row r="19" spans="1:74">
      <c r="A19" s="551">
        <v>2</v>
      </c>
      <c r="B19" s="490"/>
      <c r="C19" s="448">
        <v>2200018400</v>
      </c>
      <c r="D19" s="449" t="s">
        <v>558</v>
      </c>
      <c r="E19" s="75" t="s">
        <v>555</v>
      </c>
      <c r="F19" s="165">
        <v>62</v>
      </c>
      <c r="G19" s="75">
        <v>100</v>
      </c>
      <c r="H19" s="172">
        <f t="shared" si="4"/>
        <v>81</v>
      </c>
      <c r="I19" s="75">
        <v>90</v>
      </c>
      <c r="J19" s="75">
        <v>90</v>
      </c>
      <c r="K19" s="75">
        <v>100</v>
      </c>
      <c r="L19" s="75">
        <v>95</v>
      </c>
      <c r="M19" s="534">
        <f t="shared" si="5"/>
        <v>96</v>
      </c>
      <c r="N19" s="535"/>
      <c r="O19" s="75">
        <v>90</v>
      </c>
      <c r="P19" s="75">
        <v>90</v>
      </c>
      <c r="Q19" s="75">
        <v>90</v>
      </c>
      <c r="R19" s="75">
        <v>85</v>
      </c>
      <c r="S19" s="534">
        <f t="shared" si="6"/>
        <v>89</v>
      </c>
      <c r="T19" s="535"/>
      <c r="U19" s="75">
        <v>85</v>
      </c>
      <c r="V19" s="75">
        <v>85</v>
      </c>
      <c r="W19" s="75">
        <v>90</v>
      </c>
      <c r="X19" s="75">
        <v>95</v>
      </c>
      <c r="Y19" s="534">
        <f t="shared" si="7"/>
        <v>89.5</v>
      </c>
      <c r="Z19" s="535"/>
      <c r="AA19" s="75">
        <v>90</v>
      </c>
      <c r="AB19" s="75">
        <v>90</v>
      </c>
      <c r="AC19" s="75">
        <v>100</v>
      </c>
      <c r="AD19" s="75">
        <v>100</v>
      </c>
      <c r="AE19" s="534">
        <f t="shared" si="8"/>
        <v>97</v>
      </c>
      <c r="AF19" s="535"/>
      <c r="AG19" s="75">
        <v>90</v>
      </c>
      <c r="AH19" s="75">
        <v>90</v>
      </c>
      <c r="AI19" s="75">
        <v>85</v>
      </c>
      <c r="AJ19" s="75">
        <v>95</v>
      </c>
      <c r="AK19" s="534">
        <f t="shared" si="9"/>
        <v>88.5</v>
      </c>
      <c r="AL19" s="535"/>
      <c r="AM19" s="75">
        <v>100</v>
      </c>
      <c r="AN19" s="75">
        <v>90</v>
      </c>
      <c r="AO19" s="75">
        <v>90</v>
      </c>
      <c r="AP19" s="75">
        <v>100</v>
      </c>
      <c r="AQ19" s="534">
        <f t="shared" si="10"/>
        <v>93.5</v>
      </c>
      <c r="AR19" s="535"/>
      <c r="AS19" s="75">
        <v>100</v>
      </c>
      <c r="AT19" s="75">
        <v>100</v>
      </c>
      <c r="AU19" s="75">
        <v>85</v>
      </c>
      <c r="AV19" s="75">
        <v>90</v>
      </c>
      <c r="AW19" s="534">
        <f t="shared" si="11"/>
        <v>90.5</v>
      </c>
      <c r="AX19" s="535"/>
      <c r="AY19" s="75">
        <v>100</v>
      </c>
      <c r="AZ19" s="75">
        <v>90</v>
      </c>
      <c r="BA19" s="75">
        <v>90</v>
      </c>
      <c r="BB19" s="75">
        <v>90</v>
      </c>
      <c r="BC19" s="534">
        <f t="shared" ref="BC19:BC57" si="15">(AY$13/100*AY19)+(AZ$13/100*AZ19)+(BA$13/100*BA19)+(BB$13/100*BB19)</f>
        <v>91.5</v>
      </c>
      <c r="BD19" s="535"/>
      <c r="BE19" s="75">
        <v>90</v>
      </c>
      <c r="BF19" s="75">
        <v>90</v>
      </c>
      <c r="BG19" s="75">
        <v>100</v>
      </c>
      <c r="BH19" s="75">
        <v>90</v>
      </c>
      <c r="BI19" s="534">
        <f t="shared" si="13"/>
        <v>95</v>
      </c>
      <c r="BJ19" s="535"/>
      <c r="BK19" s="180">
        <v>100</v>
      </c>
      <c r="BL19" s="75">
        <v>100</v>
      </c>
      <c r="BM19" s="69">
        <v>100</v>
      </c>
      <c r="BN19" s="75">
        <v>85</v>
      </c>
      <c r="BO19" s="534">
        <f t="shared" si="14"/>
        <v>97</v>
      </c>
      <c r="BP19" s="535"/>
      <c r="BQ19" s="182">
        <f t="shared" si="0"/>
        <v>55.009090909090908</v>
      </c>
      <c r="BR19" s="183">
        <v>100</v>
      </c>
      <c r="BS19" s="183">
        <v>75</v>
      </c>
      <c r="BT19" s="184">
        <f t="shared" si="1"/>
        <v>35</v>
      </c>
      <c r="BU19" s="185">
        <f t="shared" si="2"/>
        <v>90.009090909090901</v>
      </c>
      <c r="BV19" s="176" t="str">
        <f t="shared" si="3"/>
        <v>A</v>
      </c>
    </row>
    <row r="20" spans="1:74">
      <c r="A20" s="490"/>
      <c r="B20" s="490"/>
      <c r="C20" s="448">
        <v>2200018202</v>
      </c>
      <c r="D20" s="449" t="s">
        <v>559</v>
      </c>
      <c r="E20" s="75" t="s">
        <v>555</v>
      </c>
      <c r="F20" s="165">
        <v>56</v>
      </c>
      <c r="G20" s="75">
        <v>100</v>
      </c>
      <c r="H20" s="172">
        <f t="shared" si="4"/>
        <v>78</v>
      </c>
      <c r="I20" s="75">
        <v>100</v>
      </c>
      <c r="J20" s="75">
        <v>90</v>
      </c>
      <c r="K20" s="75">
        <v>100</v>
      </c>
      <c r="L20" s="75">
        <v>95</v>
      </c>
      <c r="M20" s="534">
        <f t="shared" si="5"/>
        <v>97.5</v>
      </c>
      <c r="N20" s="535"/>
      <c r="O20" s="75">
        <v>85</v>
      </c>
      <c r="P20" s="75">
        <v>90</v>
      </c>
      <c r="Q20" s="75">
        <v>90</v>
      </c>
      <c r="R20" s="75">
        <v>85</v>
      </c>
      <c r="S20" s="534">
        <f t="shared" si="6"/>
        <v>88.25</v>
      </c>
      <c r="T20" s="535"/>
      <c r="U20" s="75">
        <v>97</v>
      </c>
      <c r="V20" s="75">
        <v>85</v>
      </c>
      <c r="W20" s="75">
        <v>90</v>
      </c>
      <c r="X20" s="75">
        <v>95</v>
      </c>
      <c r="Y20" s="534">
        <f t="shared" si="7"/>
        <v>91.3</v>
      </c>
      <c r="Z20" s="535"/>
      <c r="AA20" s="75">
        <v>85</v>
      </c>
      <c r="AB20" s="75">
        <v>90</v>
      </c>
      <c r="AC20" s="75">
        <v>100</v>
      </c>
      <c r="AD20" s="75">
        <v>90</v>
      </c>
      <c r="AE20" s="534">
        <f t="shared" si="8"/>
        <v>94.25</v>
      </c>
      <c r="AF20" s="535"/>
      <c r="AG20" s="75">
        <v>90</v>
      </c>
      <c r="AH20" s="75">
        <v>90</v>
      </c>
      <c r="AI20" s="75">
        <v>85</v>
      </c>
      <c r="AJ20" s="75">
        <v>85</v>
      </c>
      <c r="AK20" s="534">
        <f t="shared" si="9"/>
        <v>86.5</v>
      </c>
      <c r="AL20" s="535"/>
      <c r="AM20" s="75">
        <v>90</v>
      </c>
      <c r="AN20" s="75">
        <v>90</v>
      </c>
      <c r="AO20" s="75">
        <v>90</v>
      </c>
      <c r="AP20" s="75">
        <v>85</v>
      </c>
      <c r="AQ20" s="534">
        <f t="shared" si="10"/>
        <v>89</v>
      </c>
      <c r="AR20" s="535"/>
      <c r="AS20" s="75">
        <v>100</v>
      </c>
      <c r="AT20" s="75">
        <v>100</v>
      </c>
      <c r="AU20" s="75">
        <v>85</v>
      </c>
      <c r="AV20" s="75">
        <v>95</v>
      </c>
      <c r="AW20" s="534">
        <f t="shared" si="11"/>
        <v>91.5</v>
      </c>
      <c r="AX20" s="535"/>
      <c r="AY20" s="75">
        <v>90</v>
      </c>
      <c r="AZ20" s="75">
        <v>90</v>
      </c>
      <c r="BA20" s="75">
        <v>90</v>
      </c>
      <c r="BB20" s="75">
        <v>85</v>
      </c>
      <c r="BC20" s="534">
        <f t="shared" si="15"/>
        <v>89</v>
      </c>
      <c r="BD20" s="535"/>
      <c r="BE20" s="75">
        <v>90</v>
      </c>
      <c r="BF20" s="75">
        <v>90</v>
      </c>
      <c r="BG20" s="75">
        <v>100</v>
      </c>
      <c r="BH20" s="75">
        <v>85</v>
      </c>
      <c r="BI20" s="534">
        <f t="shared" si="13"/>
        <v>94</v>
      </c>
      <c r="BJ20" s="535"/>
      <c r="BK20" s="180">
        <v>90</v>
      </c>
      <c r="BL20" s="75">
        <v>100</v>
      </c>
      <c r="BM20" s="69">
        <v>100</v>
      </c>
      <c r="BN20" s="75">
        <v>100</v>
      </c>
      <c r="BO20" s="534">
        <f t="shared" si="14"/>
        <v>98.5</v>
      </c>
      <c r="BP20" s="535"/>
      <c r="BQ20" s="182">
        <f t="shared" si="0"/>
        <v>54.425454545454542</v>
      </c>
      <c r="BR20" s="183">
        <v>90</v>
      </c>
      <c r="BS20" s="183">
        <v>75</v>
      </c>
      <c r="BT20" s="184">
        <f t="shared" si="1"/>
        <v>33</v>
      </c>
      <c r="BU20" s="185">
        <f t="shared" si="2"/>
        <v>87.425454545454542</v>
      </c>
      <c r="BV20" s="176" t="str">
        <f t="shared" si="3"/>
        <v>A</v>
      </c>
    </row>
    <row r="21" spans="1:74">
      <c r="A21" s="490"/>
      <c r="B21" s="490"/>
      <c r="C21" s="448">
        <v>2200018426</v>
      </c>
      <c r="D21" s="449" t="s">
        <v>560</v>
      </c>
      <c r="E21" s="75" t="s">
        <v>555</v>
      </c>
      <c r="F21" s="165">
        <v>62</v>
      </c>
      <c r="G21" s="75">
        <v>100</v>
      </c>
      <c r="H21" s="172">
        <f t="shared" si="4"/>
        <v>81</v>
      </c>
      <c r="I21" s="75">
        <v>90</v>
      </c>
      <c r="J21" s="75">
        <v>90</v>
      </c>
      <c r="K21" s="75">
        <v>100</v>
      </c>
      <c r="L21" s="75">
        <v>100</v>
      </c>
      <c r="M21" s="534">
        <f t="shared" si="5"/>
        <v>97</v>
      </c>
      <c r="N21" s="535"/>
      <c r="O21" s="75">
        <v>85</v>
      </c>
      <c r="P21" s="75">
        <v>90</v>
      </c>
      <c r="Q21" s="75">
        <v>90</v>
      </c>
      <c r="R21" s="75">
        <v>100</v>
      </c>
      <c r="S21" s="534">
        <f t="shared" si="6"/>
        <v>91.25</v>
      </c>
      <c r="T21" s="535"/>
      <c r="U21" s="75">
        <v>85</v>
      </c>
      <c r="V21" s="75">
        <v>85</v>
      </c>
      <c r="W21" s="75">
        <v>90</v>
      </c>
      <c r="X21" s="75">
        <v>95</v>
      </c>
      <c r="Y21" s="534">
        <f t="shared" si="7"/>
        <v>89.5</v>
      </c>
      <c r="Z21" s="535"/>
      <c r="AA21" s="75">
        <v>90</v>
      </c>
      <c r="AB21" s="75">
        <v>90</v>
      </c>
      <c r="AC21" s="75">
        <v>100</v>
      </c>
      <c r="AD21" s="75">
        <v>100</v>
      </c>
      <c r="AE21" s="534">
        <f t="shared" si="8"/>
        <v>97</v>
      </c>
      <c r="AF21" s="535"/>
      <c r="AG21" s="75">
        <v>90</v>
      </c>
      <c r="AH21" s="75">
        <v>90</v>
      </c>
      <c r="AI21" s="75">
        <v>85</v>
      </c>
      <c r="AJ21" s="75">
        <v>100</v>
      </c>
      <c r="AK21" s="534">
        <f t="shared" si="9"/>
        <v>89.5</v>
      </c>
      <c r="AL21" s="535"/>
      <c r="AM21" s="75">
        <v>100</v>
      </c>
      <c r="AN21" s="75">
        <v>90</v>
      </c>
      <c r="AO21" s="75">
        <v>90</v>
      </c>
      <c r="AP21" s="75">
        <v>100</v>
      </c>
      <c r="AQ21" s="534">
        <f t="shared" si="10"/>
        <v>93.5</v>
      </c>
      <c r="AR21" s="535"/>
      <c r="AS21" s="75">
        <v>100</v>
      </c>
      <c r="AT21" s="75">
        <v>100</v>
      </c>
      <c r="AU21" s="75">
        <v>85</v>
      </c>
      <c r="AV21" s="75">
        <v>90</v>
      </c>
      <c r="AW21" s="534">
        <f t="shared" si="11"/>
        <v>90.5</v>
      </c>
      <c r="AX21" s="535"/>
      <c r="AY21" s="75">
        <v>95</v>
      </c>
      <c r="AZ21" s="75">
        <v>90</v>
      </c>
      <c r="BA21" s="75">
        <v>90</v>
      </c>
      <c r="BB21" s="75">
        <v>90</v>
      </c>
      <c r="BC21" s="534">
        <f t="shared" si="15"/>
        <v>90.75</v>
      </c>
      <c r="BD21" s="535"/>
      <c r="BE21" s="69">
        <v>100</v>
      </c>
      <c r="BF21" s="75">
        <v>90</v>
      </c>
      <c r="BG21" s="75">
        <v>100</v>
      </c>
      <c r="BH21" s="75">
        <v>100</v>
      </c>
      <c r="BI21" s="534">
        <f t="shared" si="13"/>
        <v>98.5</v>
      </c>
      <c r="BJ21" s="535"/>
      <c r="BK21" s="180">
        <v>90</v>
      </c>
      <c r="BL21" s="75">
        <v>100</v>
      </c>
      <c r="BM21" s="69">
        <v>100</v>
      </c>
      <c r="BN21" s="75">
        <v>100</v>
      </c>
      <c r="BO21" s="534">
        <f t="shared" si="14"/>
        <v>98.5</v>
      </c>
      <c r="BP21" s="535"/>
      <c r="BQ21" s="182">
        <f t="shared" si="0"/>
        <v>55.472727272727269</v>
      </c>
      <c r="BR21" s="183">
        <v>100</v>
      </c>
      <c r="BS21" s="183">
        <v>75</v>
      </c>
      <c r="BT21" s="184">
        <f t="shared" si="1"/>
        <v>35</v>
      </c>
      <c r="BU21" s="185">
        <f t="shared" si="2"/>
        <v>90.472727272727269</v>
      </c>
      <c r="BV21" s="176" t="str">
        <f t="shared" si="3"/>
        <v>A</v>
      </c>
    </row>
    <row r="22" spans="1:74">
      <c r="A22" s="551">
        <v>3</v>
      </c>
      <c r="B22" s="490"/>
      <c r="C22" s="448">
        <v>2200018410</v>
      </c>
      <c r="D22" s="449" t="s">
        <v>561</v>
      </c>
      <c r="E22" s="75" t="s">
        <v>555</v>
      </c>
      <c r="F22" s="165">
        <v>42</v>
      </c>
      <c r="G22" s="75">
        <v>100</v>
      </c>
      <c r="H22" s="172">
        <f t="shared" si="4"/>
        <v>71</v>
      </c>
      <c r="I22" s="75">
        <v>85</v>
      </c>
      <c r="J22" s="75">
        <v>90</v>
      </c>
      <c r="K22" s="75">
        <v>100</v>
      </c>
      <c r="L22" s="75">
        <v>95</v>
      </c>
      <c r="M22" s="534">
        <f t="shared" si="5"/>
        <v>95.25</v>
      </c>
      <c r="N22" s="535"/>
      <c r="O22" s="75">
        <v>85</v>
      </c>
      <c r="P22" s="75">
        <v>90</v>
      </c>
      <c r="Q22" s="75">
        <v>90</v>
      </c>
      <c r="R22" s="75">
        <v>100</v>
      </c>
      <c r="S22" s="534">
        <f t="shared" si="6"/>
        <v>91.25</v>
      </c>
      <c r="T22" s="535"/>
      <c r="U22" s="75">
        <v>85</v>
      </c>
      <c r="V22" s="75">
        <v>85</v>
      </c>
      <c r="W22" s="75">
        <v>100</v>
      </c>
      <c r="X22" s="75">
        <v>100</v>
      </c>
      <c r="Y22" s="534">
        <f t="shared" si="7"/>
        <v>95.5</v>
      </c>
      <c r="Z22" s="535"/>
      <c r="AA22" s="75">
        <v>100</v>
      </c>
      <c r="AB22" s="75">
        <v>90</v>
      </c>
      <c r="AC22" s="75">
        <v>100</v>
      </c>
      <c r="AD22" s="69">
        <v>100</v>
      </c>
      <c r="AE22" s="534">
        <f t="shared" si="8"/>
        <v>98.5</v>
      </c>
      <c r="AF22" s="535"/>
      <c r="AG22" s="75">
        <v>90</v>
      </c>
      <c r="AH22" s="75">
        <v>90</v>
      </c>
      <c r="AI22" s="75">
        <v>100</v>
      </c>
      <c r="AJ22" s="75">
        <v>95</v>
      </c>
      <c r="AK22" s="534">
        <f t="shared" si="9"/>
        <v>96</v>
      </c>
      <c r="AL22" s="535"/>
      <c r="AM22" s="75">
        <v>100</v>
      </c>
      <c r="AN22" s="75">
        <v>90</v>
      </c>
      <c r="AO22" s="75">
        <v>90</v>
      </c>
      <c r="AP22" s="75">
        <v>85</v>
      </c>
      <c r="AQ22" s="534">
        <f t="shared" si="10"/>
        <v>90.5</v>
      </c>
      <c r="AR22" s="535"/>
      <c r="AS22" s="75">
        <v>100</v>
      </c>
      <c r="AT22" s="75">
        <v>100</v>
      </c>
      <c r="AU22" s="75">
        <v>100</v>
      </c>
      <c r="AV22" s="75">
        <v>100</v>
      </c>
      <c r="AW22" s="534">
        <f t="shared" si="11"/>
        <v>100</v>
      </c>
      <c r="AX22" s="535"/>
      <c r="AY22" s="75">
        <v>90</v>
      </c>
      <c r="AZ22" s="75">
        <v>90</v>
      </c>
      <c r="BA22" s="75">
        <v>100</v>
      </c>
      <c r="BB22" s="75">
        <v>85</v>
      </c>
      <c r="BC22" s="534">
        <f t="shared" si="15"/>
        <v>94</v>
      </c>
      <c r="BD22" s="535"/>
      <c r="BE22" s="75">
        <v>90</v>
      </c>
      <c r="BF22" s="75">
        <v>90</v>
      </c>
      <c r="BG22" s="75">
        <v>100</v>
      </c>
      <c r="BH22" s="75">
        <v>85</v>
      </c>
      <c r="BI22" s="534">
        <f t="shared" si="13"/>
        <v>94</v>
      </c>
      <c r="BJ22" s="535"/>
      <c r="BK22" s="180">
        <v>85</v>
      </c>
      <c r="BL22" s="75">
        <v>100</v>
      </c>
      <c r="BM22" s="75">
        <v>100</v>
      </c>
      <c r="BN22" s="75">
        <v>100</v>
      </c>
      <c r="BO22" s="534">
        <f t="shared" si="14"/>
        <v>97.75</v>
      </c>
      <c r="BP22" s="535"/>
      <c r="BQ22" s="182">
        <f t="shared" si="0"/>
        <v>55.840909090909093</v>
      </c>
      <c r="BR22" s="183">
        <v>100</v>
      </c>
      <c r="BS22" s="183">
        <v>100</v>
      </c>
      <c r="BT22" s="184">
        <f t="shared" si="1"/>
        <v>40</v>
      </c>
      <c r="BU22" s="185">
        <f t="shared" si="2"/>
        <v>95.840909090909093</v>
      </c>
      <c r="BV22" s="176" t="str">
        <f t="shared" si="3"/>
        <v>A</v>
      </c>
    </row>
    <row r="23" spans="1:74">
      <c r="A23" s="490"/>
      <c r="B23" s="490"/>
      <c r="C23" s="448">
        <v>2200018408</v>
      </c>
      <c r="D23" s="449" t="s">
        <v>562</v>
      </c>
      <c r="E23" s="75" t="s">
        <v>555</v>
      </c>
      <c r="F23" s="165">
        <v>56</v>
      </c>
      <c r="G23" s="75">
        <v>100</v>
      </c>
      <c r="H23" s="172">
        <f t="shared" si="4"/>
        <v>78</v>
      </c>
      <c r="I23" s="75">
        <v>85</v>
      </c>
      <c r="J23" s="75">
        <v>90</v>
      </c>
      <c r="K23" s="75">
        <v>100</v>
      </c>
      <c r="L23" s="75">
        <v>90</v>
      </c>
      <c r="M23" s="534">
        <f t="shared" si="5"/>
        <v>94.25</v>
      </c>
      <c r="N23" s="535"/>
      <c r="O23" s="75">
        <v>95</v>
      </c>
      <c r="P23" s="75">
        <v>90</v>
      </c>
      <c r="Q23" s="75">
        <v>90</v>
      </c>
      <c r="R23" s="75">
        <v>85</v>
      </c>
      <c r="S23" s="534">
        <f t="shared" si="6"/>
        <v>89.75</v>
      </c>
      <c r="T23" s="535"/>
      <c r="U23" s="75">
        <v>85</v>
      </c>
      <c r="V23" s="75">
        <v>85</v>
      </c>
      <c r="W23" s="75">
        <v>100</v>
      </c>
      <c r="X23" s="75">
        <v>100</v>
      </c>
      <c r="Y23" s="534">
        <f t="shared" si="7"/>
        <v>95.5</v>
      </c>
      <c r="Z23" s="535"/>
      <c r="AA23" s="75">
        <v>100</v>
      </c>
      <c r="AB23" s="75">
        <v>90</v>
      </c>
      <c r="AC23" s="75">
        <v>100</v>
      </c>
      <c r="AD23" s="75">
        <v>90</v>
      </c>
      <c r="AE23" s="534">
        <f t="shared" si="8"/>
        <v>96.5</v>
      </c>
      <c r="AF23" s="535"/>
      <c r="AG23" s="75">
        <v>90</v>
      </c>
      <c r="AH23" s="75">
        <v>90</v>
      </c>
      <c r="AI23" s="75">
        <v>100</v>
      </c>
      <c r="AJ23" s="69">
        <v>90</v>
      </c>
      <c r="AK23" s="534">
        <f t="shared" si="9"/>
        <v>95</v>
      </c>
      <c r="AL23" s="535"/>
      <c r="AM23" s="75">
        <v>100</v>
      </c>
      <c r="AN23" s="75">
        <v>90</v>
      </c>
      <c r="AO23" s="75">
        <v>90</v>
      </c>
      <c r="AP23" s="75">
        <v>85</v>
      </c>
      <c r="AQ23" s="534">
        <f t="shared" si="10"/>
        <v>90.5</v>
      </c>
      <c r="AR23" s="535"/>
      <c r="AS23" s="75">
        <v>100</v>
      </c>
      <c r="AT23" s="75">
        <v>95</v>
      </c>
      <c r="AU23" s="75">
        <v>100</v>
      </c>
      <c r="AV23" s="75">
        <v>100</v>
      </c>
      <c r="AW23" s="534">
        <f t="shared" si="11"/>
        <v>99.25</v>
      </c>
      <c r="AX23" s="535"/>
      <c r="AY23" s="75">
        <v>90</v>
      </c>
      <c r="AZ23" s="75">
        <v>90</v>
      </c>
      <c r="BA23" s="75">
        <v>100</v>
      </c>
      <c r="BB23" s="75">
        <v>85</v>
      </c>
      <c r="BC23" s="534">
        <f t="shared" si="15"/>
        <v>94</v>
      </c>
      <c r="BD23" s="535"/>
      <c r="BE23" s="75">
        <v>90</v>
      </c>
      <c r="BF23" s="75">
        <v>90</v>
      </c>
      <c r="BG23" s="75">
        <v>100</v>
      </c>
      <c r="BH23" s="75">
        <v>90</v>
      </c>
      <c r="BI23" s="534">
        <f t="shared" si="13"/>
        <v>95</v>
      </c>
      <c r="BJ23" s="535"/>
      <c r="BK23" s="180">
        <v>90</v>
      </c>
      <c r="BL23" s="75">
        <v>100</v>
      </c>
      <c r="BM23" s="75">
        <v>100</v>
      </c>
      <c r="BN23" s="75">
        <v>85</v>
      </c>
      <c r="BO23" s="534">
        <f t="shared" si="14"/>
        <v>95.5</v>
      </c>
      <c r="BP23" s="535"/>
      <c r="BQ23" s="182">
        <f t="shared" si="0"/>
        <v>55.813636363636363</v>
      </c>
      <c r="BR23" s="183">
        <v>100</v>
      </c>
      <c r="BS23" s="183">
        <v>100</v>
      </c>
      <c r="BT23" s="184">
        <f t="shared" si="1"/>
        <v>40</v>
      </c>
      <c r="BU23" s="185">
        <f t="shared" si="2"/>
        <v>95.813636363636363</v>
      </c>
      <c r="BV23" s="176" t="str">
        <f t="shared" si="3"/>
        <v>A</v>
      </c>
    </row>
    <row r="24" spans="1:74">
      <c r="A24" s="490"/>
      <c r="B24" s="490"/>
      <c r="C24" s="448">
        <v>2200018387</v>
      </c>
      <c r="D24" s="449" t="s">
        <v>563</v>
      </c>
      <c r="E24" s="75" t="s">
        <v>555</v>
      </c>
      <c r="F24" s="165">
        <v>66</v>
      </c>
      <c r="G24" s="75">
        <v>100</v>
      </c>
      <c r="H24" s="172">
        <f t="shared" si="4"/>
        <v>83</v>
      </c>
      <c r="I24" s="75">
        <v>85</v>
      </c>
      <c r="J24" s="75">
        <v>90</v>
      </c>
      <c r="K24" s="75">
        <v>100</v>
      </c>
      <c r="L24" s="75">
        <v>100</v>
      </c>
      <c r="M24" s="534">
        <f t="shared" si="5"/>
        <v>96.25</v>
      </c>
      <c r="N24" s="535"/>
      <c r="O24" s="75">
        <v>85</v>
      </c>
      <c r="P24" s="75">
        <v>90</v>
      </c>
      <c r="Q24" s="75">
        <v>90</v>
      </c>
      <c r="R24" s="75">
        <v>100</v>
      </c>
      <c r="S24" s="534">
        <f t="shared" si="6"/>
        <v>91.25</v>
      </c>
      <c r="T24" s="535"/>
      <c r="U24" s="75">
        <v>85</v>
      </c>
      <c r="V24" s="75">
        <v>85</v>
      </c>
      <c r="W24" s="75">
        <v>100</v>
      </c>
      <c r="X24" s="75">
        <v>100</v>
      </c>
      <c r="Y24" s="534">
        <f t="shared" si="7"/>
        <v>95.5</v>
      </c>
      <c r="Z24" s="535"/>
      <c r="AA24" s="75">
        <v>85</v>
      </c>
      <c r="AB24" s="75">
        <v>90</v>
      </c>
      <c r="AC24" s="75">
        <v>100</v>
      </c>
      <c r="AD24" s="75">
        <v>100</v>
      </c>
      <c r="AE24" s="534">
        <f t="shared" si="8"/>
        <v>96.25</v>
      </c>
      <c r="AF24" s="535"/>
      <c r="AG24" s="75">
        <v>90</v>
      </c>
      <c r="AH24" s="75">
        <v>90</v>
      </c>
      <c r="AI24" s="75">
        <v>100</v>
      </c>
      <c r="AJ24" s="69">
        <v>100</v>
      </c>
      <c r="AK24" s="534">
        <f t="shared" si="9"/>
        <v>97</v>
      </c>
      <c r="AL24" s="535"/>
      <c r="AM24" s="75">
        <v>90</v>
      </c>
      <c r="AN24" s="75">
        <v>90</v>
      </c>
      <c r="AO24" s="75">
        <v>90</v>
      </c>
      <c r="AP24" s="75">
        <v>100</v>
      </c>
      <c r="AQ24" s="534">
        <f t="shared" si="10"/>
        <v>92</v>
      </c>
      <c r="AR24" s="535"/>
      <c r="AS24" s="75">
        <v>100</v>
      </c>
      <c r="AT24" s="75">
        <v>100</v>
      </c>
      <c r="AU24" s="75">
        <v>100</v>
      </c>
      <c r="AV24" s="75">
        <v>100</v>
      </c>
      <c r="AW24" s="534">
        <f t="shared" si="11"/>
        <v>100</v>
      </c>
      <c r="AX24" s="535"/>
      <c r="AY24" s="75">
        <v>90</v>
      </c>
      <c r="AZ24" s="75">
        <v>90</v>
      </c>
      <c r="BA24" s="75">
        <v>100</v>
      </c>
      <c r="BB24" s="75">
        <v>100</v>
      </c>
      <c r="BC24" s="534">
        <f t="shared" si="15"/>
        <v>97</v>
      </c>
      <c r="BD24" s="535"/>
      <c r="BE24" s="75">
        <v>95</v>
      </c>
      <c r="BF24" s="75">
        <v>90</v>
      </c>
      <c r="BG24" s="75">
        <v>100</v>
      </c>
      <c r="BH24" s="75">
        <v>90</v>
      </c>
      <c r="BI24" s="534">
        <f t="shared" si="13"/>
        <v>95.75</v>
      </c>
      <c r="BJ24" s="535"/>
      <c r="BK24" s="180">
        <v>85</v>
      </c>
      <c r="BL24" s="75">
        <v>100</v>
      </c>
      <c r="BM24" s="75">
        <v>100</v>
      </c>
      <c r="BN24" s="75">
        <v>100</v>
      </c>
      <c r="BO24" s="534">
        <f t="shared" si="14"/>
        <v>97.75</v>
      </c>
      <c r="BP24" s="535"/>
      <c r="BQ24" s="182">
        <f t="shared" si="0"/>
        <v>56.822727272727271</v>
      </c>
      <c r="BR24" s="183">
        <v>100</v>
      </c>
      <c r="BS24" s="183">
        <v>100</v>
      </c>
      <c r="BT24" s="184">
        <f t="shared" si="1"/>
        <v>40</v>
      </c>
      <c r="BU24" s="185">
        <f t="shared" si="2"/>
        <v>96.822727272727263</v>
      </c>
      <c r="BV24" s="176" t="str">
        <f t="shared" si="3"/>
        <v>A</v>
      </c>
    </row>
    <row r="25" spans="1:74">
      <c r="A25" s="551">
        <v>4</v>
      </c>
      <c r="B25" s="490"/>
      <c r="C25" s="448">
        <v>2200018197</v>
      </c>
      <c r="D25" s="449" t="s">
        <v>564</v>
      </c>
      <c r="E25" s="75" t="s">
        <v>555</v>
      </c>
      <c r="F25" s="165">
        <v>56</v>
      </c>
      <c r="G25" s="75">
        <v>100</v>
      </c>
      <c r="H25" s="172">
        <f t="shared" si="4"/>
        <v>78</v>
      </c>
      <c r="I25" s="75">
        <v>80</v>
      </c>
      <c r="J25" s="75">
        <v>90</v>
      </c>
      <c r="K25" s="75">
        <v>100</v>
      </c>
      <c r="L25" s="75">
        <v>95</v>
      </c>
      <c r="M25" s="534">
        <f t="shared" si="5"/>
        <v>94.5</v>
      </c>
      <c r="N25" s="535"/>
      <c r="O25" s="75">
        <v>80</v>
      </c>
      <c r="P25" s="75">
        <v>90</v>
      </c>
      <c r="Q25" s="75">
        <v>100</v>
      </c>
      <c r="R25" s="75">
        <v>85</v>
      </c>
      <c r="S25" s="534">
        <f t="shared" si="6"/>
        <v>92.5</v>
      </c>
      <c r="T25" s="535"/>
      <c r="U25" s="75">
        <v>85</v>
      </c>
      <c r="V25" s="75">
        <v>85</v>
      </c>
      <c r="W25" s="75">
        <v>100</v>
      </c>
      <c r="X25" s="75">
        <v>100</v>
      </c>
      <c r="Y25" s="534">
        <f t="shared" si="7"/>
        <v>95.5</v>
      </c>
      <c r="Z25" s="535"/>
      <c r="AA25" s="75">
        <v>85</v>
      </c>
      <c r="AB25" s="75">
        <v>90</v>
      </c>
      <c r="AC25" s="75">
        <v>100</v>
      </c>
      <c r="AD25" s="75">
        <v>90</v>
      </c>
      <c r="AE25" s="534">
        <f t="shared" si="8"/>
        <v>94.25</v>
      </c>
      <c r="AF25" s="535"/>
      <c r="AG25" s="75">
        <v>86</v>
      </c>
      <c r="AH25" s="75">
        <v>90</v>
      </c>
      <c r="AI25" s="75">
        <v>100</v>
      </c>
      <c r="AJ25" s="75">
        <v>85</v>
      </c>
      <c r="AK25" s="534">
        <f t="shared" si="9"/>
        <v>93.4</v>
      </c>
      <c r="AL25" s="535"/>
      <c r="AM25" s="75">
        <v>85</v>
      </c>
      <c r="AN25" s="75">
        <v>90</v>
      </c>
      <c r="AO25" s="75">
        <v>85</v>
      </c>
      <c r="AP25" s="75">
        <v>85</v>
      </c>
      <c r="AQ25" s="534">
        <f t="shared" si="10"/>
        <v>85.75</v>
      </c>
      <c r="AR25" s="535"/>
      <c r="AS25" s="75">
        <v>100</v>
      </c>
      <c r="AT25" s="75">
        <v>100</v>
      </c>
      <c r="AU25" s="75">
        <v>100</v>
      </c>
      <c r="AV25" s="75">
        <v>100</v>
      </c>
      <c r="AW25" s="534">
        <f t="shared" si="11"/>
        <v>100</v>
      </c>
      <c r="AX25" s="535"/>
      <c r="AY25" s="75">
        <v>80</v>
      </c>
      <c r="AZ25" s="75">
        <v>90</v>
      </c>
      <c r="BA25" s="75">
        <v>100</v>
      </c>
      <c r="BB25" s="75">
        <v>85</v>
      </c>
      <c r="BC25" s="534">
        <f t="shared" si="15"/>
        <v>92.5</v>
      </c>
      <c r="BD25" s="535"/>
      <c r="BE25" s="75">
        <v>85</v>
      </c>
      <c r="BF25" s="75">
        <v>90</v>
      </c>
      <c r="BG25" s="75">
        <v>100</v>
      </c>
      <c r="BH25" s="75">
        <v>90</v>
      </c>
      <c r="BI25" s="534">
        <f t="shared" si="13"/>
        <v>94.25</v>
      </c>
      <c r="BJ25" s="535"/>
      <c r="BK25" s="180">
        <v>80</v>
      </c>
      <c r="BL25" s="75">
        <v>100</v>
      </c>
      <c r="BM25" s="75">
        <v>100</v>
      </c>
      <c r="BN25" s="75">
        <v>100</v>
      </c>
      <c r="BO25" s="534">
        <f t="shared" si="14"/>
        <v>97</v>
      </c>
      <c r="BP25" s="535"/>
      <c r="BQ25" s="182">
        <f t="shared" si="0"/>
        <v>55.508181818181818</v>
      </c>
      <c r="BR25" s="183">
        <v>100</v>
      </c>
      <c r="BS25" s="183">
        <v>84</v>
      </c>
      <c r="BT25" s="184">
        <f t="shared" si="1"/>
        <v>36.799999999999997</v>
      </c>
      <c r="BU25" s="185">
        <f t="shared" si="2"/>
        <v>92.308181818181822</v>
      </c>
      <c r="BV25" s="176" t="str">
        <f t="shared" si="3"/>
        <v>A</v>
      </c>
    </row>
    <row r="26" spans="1:74">
      <c r="A26" s="490"/>
      <c r="B26" s="490"/>
      <c r="C26" s="448">
        <v>2200018165</v>
      </c>
      <c r="D26" s="449" t="s">
        <v>565</v>
      </c>
      <c r="E26" s="75" t="s">
        <v>555</v>
      </c>
      <c r="F26" s="165">
        <v>43</v>
      </c>
      <c r="G26" s="75">
        <v>100</v>
      </c>
      <c r="H26" s="172">
        <f t="shared" si="4"/>
        <v>71.5</v>
      </c>
      <c r="I26" s="75">
        <v>90</v>
      </c>
      <c r="J26" s="75">
        <v>90</v>
      </c>
      <c r="K26" s="75">
        <v>100</v>
      </c>
      <c r="L26" s="75">
        <v>100</v>
      </c>
      <c r="M26" s="534">
        <f t="shared" si="5"/>
        <v>97</v>
      </c>
      <c r="N26" s="535"/>
      <c r="O26" s="75">
        <v>80</v>
      </c>
      <c r="P26" s="75">
        <v>90</v>
      </c>
      <c r="Q26" s="75">
        <v>100</v>
      </c>
      <c r="R26" s="75">
        <v>100</v>
      </c>
      <c r="S26" s="534">
        <f t="shared" si="6"/>
        <v>95.5</v>
      </c>
      <c r="T26" s="535"/>
      <c r="U26" s="75">
        <v>90</v>
      </c>
      <c r="V26" s="75">
        <v>100</v>
      </c>
      <c r="W26" s="75">
        <v>100</v>
      </c>
      <c r="X26" s="75">
        <v>100</v>
      </c>
      <c r="Y26" s="534">
        <f t="shared" si="7"/>
        <v>98.5</v>
      </c>
      <c r="Z26" s="535"/>
      <c r="AA26" s="75">
        <v>88</v>
      </c>
      <c r="AB26" s="75">
        <v>90</v>
      </c>
      <c r="AC26" s="75">
        <v>100</v>
      </c>
      <c r="AD26" s="75">
        <v>100</v>
      </c>
      <c r="AE26" s="534">
        <f t="shared" si="8"/>
        <v>96.7</v>
      </c>
      <c r="AF26" s="535"/>
      <c r="AG26" s="160"/>
      <c r="AH26" s="75">
        <v>90</v>
      </c>
      <c r="AI26" s="75">
        <v>100</v>
      </c>
      <c r="AJ26" s="75">
        <v>95</v>
      </c>
      <c r="AK26" s="534">
        <f t="shared" si="9"/>
        <v>82.5</v>
      </c>
      <c r="AL26" s="535"/>
      <c r="AM26" s="75">
        <v>100</v>
      </c>
      <c r="AN26" s="75">
        <v>90</v>
      </c>
      <c r="AO26" s="75">
        <v>85</v>
      </c>
      <c r="AP26" s="75">
        <v>100</v>
      </c>
      <c r="AQ26" s="534">
        <f t="shared" si="10"/>
        <v>91</v>
      </c>
      <c r="AR26" s="535"/>
      <c r="AS26" s="75">
        <v>100</v>
      </c>
      <c r="AT26" s="75">
        <v>100</v>
      </c>
      <c r="AU26" s="75">
        <v>100</v>
      </c>
      <c r="AV26" s="75">
        <v>100</v>
      </c>
      <c r="AW26" s="534">
        <f t="shared" si="11"/>
        <v>100</v>
      </c>
      <c r="AX26" s="535"/>
      <c r="AY26" s="75">
        <v>90</v>
      </c>
      <c r="AZ26" s="75">
        <v>90</v>
      </c>
      <c r="BA26" s="75">
        <v>100</v>
      </c>
      <c r="BB26" s="75">
        <v>100</v>
      </c>
      <c r="BC26" s="534">
        <f t="shared" si="15"/>
        <v>97</v>
      </c>
      <c r="BD26" s="535"/>
      <c r="BE26" s="75">
        <v>85</v>
      </c>
      <c r="BF26" s="75">
        <v>90</v>
      </c>
      <c r="BG26" s="75">
        <v>100</v>
      </c>
      <c r="BH26" s="75">
        <v>100</v>
      </c>
      <c r="BI26" s="534">
        <f t="shared" si="13"/>
        <v>96.25</v>
      </c>
      <c r="BJ26" s="535"/>
      <c r="BK26" s="180">
        <v>80</v>
      </c>
      <c r="BL26" s="69">
        <v>100</v>
      </c>
      <c r="BM26" s="75">
        <v>100</v>
      </c>
      <c r="BN26" s="75">
        <v>100</v>
      </c>
      <c r="BO26" s="534">
        <f t="shared" ref="BO26:BO27" si="16">(BK$13/100*BK26)+(BL$13/100*BL27)+(BM$13/100*BM26)+(BN$13/100*BN26)</f>
        <v>97</v>
      </c>
      <c r="BP26" s="535"/>
      <c r="BQ26" s="182">
        <f t="shared" si="0"/>
        <v>55.797272727272727</v>
      </c>
      <c r="BR26" s="183">
        <v>100</v>
      </c>
      <c r="BS26" s="183">
        <v>84</v>
      </c>
      <c r="BT26" s="184">
        <f t="shared" si="1"/>
        <v>36.799999999999997</v>
      </c>
      <c r="BU26" s="185">
        <f t="shared" si="2"/>
        <v>92.597272727272724</v>
      </c>
      <c r="BV26" s="176" t="str">
        <f t="shared" si="3"/>
        <v>A</v>
      </c>
    </row>
    <row r="27" spans="1:74">
      <c r="A27" s="490"/>
      <c r="B27" s="490"/>
      <c r="C27" s="448">
        <v>2200018183</v>
      </c>
      <c r="D27" s="450" t="s">
        <v>566</v>
      </c>
      <c r="E27" s="75" t="s">
        <v>555</v>
      </c>
      <c r="F27" s="165">
        <v>57</v>
      </c>
      <c r="G27" s="75">
        <v>100</v>
      </c>
      <c r="H27" s="172">
        <f t="shared" si="4"/>
        <v>78.5</v>
      </c>
      <c r="I27" s="75">
        <v>95</v>
      </c>
      <c r="J27" s="75">
        <v>90</v>
      </c>
      <c r="K27" s="75">
        <v>100</v>
      </c>
      <c r="L27" s="75">
        <v>100</v>
      </c>
      <c r="M27" s="534">
        <f t="shared" si="5"/>
        <v>97.75</v>
      </c>
      <c r="N27" s="535"/>
      <c r="O27" s="75">
        <v>80</v>
      </c>
      <c r="P27" s="75">
        <v>90</v>
      </c>
      <c r="Q27" s="75">
        <v>100</v>
      </c>
      <c r="R27" s="75">
        <v>85</v>
      </c>
      <c r="S27" s="534">
        <f t="shared" si="6"/>
        <v>92.5</v>
      </c>
      <c r="T27" s="535"/>
      <c r="U27" s="75">
        <v>85</v>
      </c>
      <c r="V27" s="75">
        <v>85</v>
      </c>
      <c r="W27" s="75">
        <v>100</v>
      </c>
      <c r="X27" s="75">
        <v>100</v>
      </c>
      <c r="Y27" s="534">
        <f t="shared" si="7"/>
        <v>95.5</v>
      </c>
      <c r="Z27" s="535"/>
      <c r="AA27" s="75">
        <v>85</v>
      </c>
      <c r="AB27" s="75">
        <v>90</v>
      </c>
      <c r="AC27" s="75">
        <v>100</v>
      </c>
      <c r="AD27" s="75">
        <v>100</v>
      </c>
      <c r="AE27" s="534">
        <f t="shared" si="8"/>
        <v>96.25</v>
      </c>
      <c r="AF27" s="535"/>
      <c r="AG27" s="75">
        <v>88</v>
      </c>
      <c r="AH27" s="75">
        <v>90</v>
      </c>
      <c r="AI27" s="75">
        <v>100</v>
      </c>
      <c r="AJ27" s="75">
        <v>85</v>
      </c>
      <c r="AK27" s="534">
        <f t="shared" si="9"/>
        <v>93.7</v>
      </c>
      <c r="AL27" s="535"/>
      <c r="AM27" s="181">
        <v>80</v>
      </c>
      <c r="AN27" s="181">
        <v>100</v>
      </c>
      <c r="AO27" s="181">
        <v>100</v>
      </c>
      <c r="AP27" s="181">
        <v>80</v>
      </c>
      <c r="AQ27" s="534">
        <f t="shared" si="10"/>
        <v>93</v>
      </c>
      <c r="AR27" s="535"/>
      <c r="AS27" s="75">
        <v>100</v>
      </c>
      <c r="AT27" s="75">
        <v>100</v>
      </c>
      <c r="AU27" s="75">
        <v>100</v>
      </c>
      <c r="AV27" s="75">
        <v>100</v>
      </c>
      <c r="AW27" s="534">
        <f t="shared" si="11"/>
        <v>100</v>
      </c>
      <c r="AX27" s="535"/>
      <c r="AY27" s="75">
        <v>85</v>
      </c>
      <c r="AZ27" s="75">
        <v>90</v>
      </c>
      <c r="BA27" s="75">
        <v>100</v>
      </c>
      <c r="BB27" s="75">
        <v>100</v>
      </c>
      <c r="BC27" s="534">
        <f t="shared" si="15"/>
        <v>96.25</v>
      </c>
      <c r="BD27" s="535"/>
      <c r="BE27" s="75">
        <v>95</v>
      </c>
      <c r="BF27" s="75">
        <v>90</v>
      </c>
      <c r="BG27" s="75">
        <v>100</v>
      </c>
      <c r="BH27" s="75">
        <v>100</v>
      </c>
      <c r="BI27" s="534">
        <f t="shared" si="13"/>
        <v>97.75</v>
      </c>
      <c r="BJ27" s="535"/>
      <c r="BK27" s="180">
        <v>80</v>
      </c>
      <c r="BL27" s="75">
        <v>100</v>
      </c>
      <c r="BM27" s="75">
        <v>100</v>
      </c>
      <c r="BN27" s="75">
        <v>100</v>
      </c>
      <c r="BO27" s="534">
        <f t="shared" si="16"/>
        <v>97</v>
      </c>
      <c r="BP27" s="535"/>
      <c r="BQ27" s="182">
        <f t="shared" si="0"/>
        <v>56.629090909090912</v>
      </c>
      <c r="BR27" s="183">
        <v>86</v>
      </c>
      <c r="BS27" s="183">
        <v>84</v>
      </c>
      <c r="BT27" s="184">
        <f t="shared" si="1"/>
        <v>34</v>
      </c>
      <c r="BU27" s="185">
        <f t="shared" si="2"/>
        <v>90.629090909090905</v>
      </c>
      <c r="BV27" s="176" t="str">
        <f t="shared" si="3"/>
        <v>A</v>
      </c>
    </row>
    <row r="28" spans="1:74">
      <c r="A28" s="551">
        <v>5</v>
      </c>
      <c r="B28" s="591" t="s">
        <v>69</v>
      </c>
      <c r="C28" s="451">
        <v>2200018155</v>
      </c>
      <c r="D28" s="452" t="s">
        <v>567</v>
      </c>
      <c r="E28" s="75" t="s">
        <v>555</v>
      </c>
      <c r="F28" s="165">
        <v>45</v>
      </c>
      <c r="G28" s="75">
        <v>100</v>
      </c>
      <c r="H28" s="172">
        <f t="shared" si="4"/>
        <v>72.5</v>
      </c>
      <c r="I28" s="75">
        <v>90</v>
      </c>
      <c r="J28" s="75">
        <v>90</v>
      </c>
      <c r="K28" s="75">
        <v>100</v>
      </c>
      <c r="L28" s="75">
        <v>100</v>
      </c>
      <c r="M28" s="534">
        <f t="shared" si="5"/>
        <v>97</v>
      </c>
      <c r="N28" s="535"/>
      <c r="O28" s="453">
        <v>85</v>
      </c>
      <c r="P28" s="75">
        <v>90</v>
      </c>
      <c r="Q28" s="75">
        <v>90</v>
      </c>
      <c r="R28" s="75">
        <v>79</v>
      </c>
      <c r="S28" s="534">
        <f t="shared" si="6"/>
        <v>87.05</v>
      </c>
      <c r="T28" s="535"/>
      <c r="U28" s="75">
        <v>80</v>
      </c>
      <c r="V28" s="75">
        <v>90</v>
      </c>
      <c r="W28" s="75">
        <v>90</v>
      </c>
      <c r="X28" s="75">
        <v>100</v>
      </c>
      <c r="Y28" s="534">
        <f t="shared" si="7"/>
        <v>90.5</v>
      </c>
      <c r="Z28" s="535"/>
      <c r="AA28" s="75">
        <v>90</v>
      </c>
      <c r="AB28" s="75">
        <v>90</v>
      </c>
      <c r="AC28" s="75">
        <v>90</v>
      </c>
      <c r="AD28" s="75">
        <v>95</v>
      </c>
      <c r="AE28" s="534">
        <f t="shared" si="8"/>
        <v>91</v>
      </c>
      <c r="AF28" s="535"/>
      <c r="AG28" s="75">
        <v>90</v>
      </c>
      <c r="AH28" s="75">
        <v>90</v>
      </c>
      <c r="AI28" s="75">
        <v>85</v>
      </c>
      <c r="AJ28" s="75">
        <v>90</v>
      </c>
      <c r="AK28" s="534">
        <f t="shared" si="9"/>
        <v>87.5</v>
      </c>
      <c r="AL28" s="535"/>
      <c r="AM28" s="75">
        <v>89</v>
      </c>
      <c r="AN28" s="75">
        <v>90</v>
      </c>
      <c r="AO28" s="75">
        <v>90</v>
      </c>
      <c r="AP28" s="75">
        <v>95</v>
      </c>
      <c r="AQ28" s="534">
        <f t="shared" si="10"/>
        <v>90.85</v>
      </c>
      <c r="AR28" s="535"/>
      <c r="AS28" s="75">
        <v>90</v>
      </c>
      <c r="AT28" s="75">
        <v>95</v>
      </c>
      <c r="AU28" s="75">
        <v>90</v>
      </c>
      <c r="AV28" s="75">
        <v>90</v>
      </c>
      <c r="AW28" s="534">
        <f t="shared" si="11"/>
        <v>90.75</v>
      </c>
      <c r="AX28" s="535"/>
      <c r="AY28" s="75">
        <v>90</v>
      </c>
      <c r="AZ28" s="75">
        <v>90</v>
      </c>
      <c r="BA28" s="75">
        <v>100</v>
      </c>
      <c r="BB28" s="75">
        <v>95</v>
      </c>
      <c r="BC28" s="534">
        <f t="shared" si="15"/>
        <v>96</v>
      </c>
      <c r="BD28" s="535"/>
      <c r="BE28" s="75">
        <v>90</v>
      </c>
      <c r="BF28" s="75">
        <v>90</v>
      </c>
      <c r="BG28" s="75">
        <v>100</v>
      </c>
      <c r="BH28" s="75">
        <v>90</v>
      </c>
      <c r="BI28" s="534">
        <f t="shared" si="13"/>
        <v>95</v>
      </c>
      <c r="BJ28" s="535"/>
      <c r="BK28" s="180">
        <v>98</v>
      </c>
      <c r="BL28" s="75">
        <v>100</v>
      </c>
      <c r="BM28" s="75">
        <v>100</v>
      </c>
      <c r="BN28" s="75">
        <v>100</v>
      </c>
      <c r="BO28" s="534">
        <f t="shared" ref="BO28:BO57" si="17">(BK$13/100*BK28)+(BL$13/100*BL28)+(BM$13/100*BM28)+(BN$13/100*BN28)</f>
        <v>99.7</v>
      </c>
      <c r="BP28" s="535"/>
      <c r="BQ28" s="182">
        <f t="shared" si="0"/>
        <v>54.42818181818182</v>
      </c>
      <c r="BR28" s="183">
        <v>90</v>
      </c>
      <c r="BS28" s="183">
        <v>85</v>
      </c>
      <c r="BT28" s="184">
        <f t="shared" si="1"/>
        <v>35</v>
      </c>
      <c r="BU28" s="185">
        <f t="shared" si="2"/>
        <v>89.428181818181827</v>
      </c>
      <c r="BV28" s="176" t="str">
        <f t="shared" si="3"/>
        <v>A</v>
      </c>
    </row>
    <row r="29" spans="1:74">
      <c r="A29" s="490"/>
      <c r="B29" s="490"/>
      <c r="C29" s="451">
        <v>2200018189</v>
      </c>
      <c r="D29" s="452" t="s">
        <v>568</v>
      </c>
      <c r="E29" s="75" t="s">
        <v>555</v>
      </c>
      <c r="F29" s="168">
        <v>56</v>
      </c>
      <c r="G29" s="75">
        <v>100</v>
      </c>
      <c r="H29" s="172">
        <f t="shared" si="4"/>
        <v>78</v>
      </c>
      <c r="I29" s="75">
        <v>90</v>
      </c>
      <c r="J29" s="75">
        <v>90</v>
      </c>
      <c r="K29" s="75">
        <v>100</v>
      </c>
      <c r="L29" s="75">
        <v>100</v>
      </c>
      <c r="M29" s="534">
        <f t="shared" si="5"/>
        <v>97</v>
      </c>
      <c r="N29" s="535"/>
      <c r="O29" s="453">
        <v>85</v>
      </c>
      <c r="P29" s="75">
        <v>90</v>
      </c>
      <c r="Q29" s="75">
        <v>90</v>
      </c>
      <c r="R29" s="75">
        <v>79</v>
      </c>
      <c r="S29" s="534">
        <f t="shared" si="6"/>
        <v>87.05</v>
      </c>
      <c r="T29" s="535"/>
      <c r="U29" s="75">
        <v>80</v>
      </c>
      <c r="V29" s="75">
        <v>90</v>
      </c>
      <c r="W29" s="75">
        <v>90</v>
      </c>
      <c r="X29" s="75">
        <v>100</v>
      </c>
      <c r="Y29" s="534">
        <f t="shared" si="7"/>
        <v>90.5</v>
      </c>
      <c r="Z29" s="535"/>
      <c r="AA29" s="75">
        <v>90</v>
      </c>
      <c r="AB29" s="75">
        <v>90</v>
      </c>
      <c r="AC29" s="75">
        <v>90</v>
      </c>
      <c r="AD29" s="75">
        <v>95</v>
      </c>
      <c r="AE29" s="534">
        <f t="shared" si="8"/>
        <v>91</v>
      </c>
      <c r="AF29" s="535"/>
      <c r="AG29" s="75">
        <v>90</v>
      </c>
      <c r="AH29" s="75">
        <v>90</v>
      </c>
      <c r="AI29" s="75">
        <v>85</v>
      </c>
      <c r="AJ29" s="75">
        <v>90</v>
      </c>
      <c r="AK29" s="534">
        <f t="shared" si="9"/>
        <v>87.5</v>
      </c>
      <c r="AL29" s="535"/>
      <c r="AM29" s="75">
        <v>89</v>
      </c>
      <c r="AN29" s="75">
        <v>90</v>
      </c>
      <c r="AO29" s="75">
        <v>90</v>
      </c>
      <c r="AP29" s="75">
        <v>95</v>
      </c>
      <c r="AQ29" s="534">
        <f t="shared" si="10"/>
        <v>90.85</v>
      </c>
      <c r="AR29" s="535"/>
      <c r="AS29" s="75">
        <v>90</v>
      </c>
      <c r="AT29" s="75">
        <v>100</v>
      </c>
      <c r="AU29" s="75">
        <v>90</v>
      </c>
      <c r="AV29" s="75">
        <v>90</v>
      </c>
      <c r="AW29" s="534">
        <f t="shared" si="11"/>
        <v>91.5</v>
      </c>
      <c r="AX29" s="535"/>
      <c r="AY29" s="75">
        <v>90</v>
      </c>
      <c r="AZ29" s="75">
        <v>80</v>
      </c>
      <c r="BA29" s="75">
        <v>100</v>
      </c>
      <c r="BB29" s="75">
        <v>95</v>
      </c>
      <c r="BC29" s="534">
        <f t="shared" si="15"/>
        <v>94.5</v>
      </c>
      <c r="BD29" s="535"/>
      <c r="BE29" s="75">
        <v>90</v>
      </c>
      <c r="BF29" s="75">
        <v>90</v>
      </c>
      <c r="BG29" s="75">
        <v>100</v>
      </c>
      <c r="BH29" s="75">
        <v>90</v>
      </c>
      <c r="BI29" s="534">
        <f t="shared" si="13"/>
        <v>95</v>
      </c>
      <c r="BJ29" s="535"/>
      <c r="BK29" s="180">
        <v>98</v>
      </c>
      <c r="BL29" s="75">
        <v>100</v>
      </c>
      <c r="BM29" s="75">
        <v>100</v>
      </c>
      <c r="BN29" s="75">
        <v>100</v>
      </c>
      <c r="BO29" s="534">
        <f t="shared" si="17"/>
        <v>99.7</v>
      </c>
      <c r="BP29" s="535"/>
      <c r="BQ29" s="182">
        <f t="shared" si="0"/>
        <v>54.68727272727272</v>
      </c>
      <c r="BR29" s="183">
        <v>85</v>
      </c>
      <c r="BS29" s="183">
        <v>85</v>
      </c>
      <c r="BT29" s="184">
        <f t="shared" si="1"/>
        <v>34</v>
      </c>
      <c r="BU29" s="185">
        <f t="shared" si="2"/>
        <v>88.687272727272727</v>
      </c>
      <c r="BV29" s="176" t="str">
        <f t="shared" si="3"/>
        <v>A</v>
      </c>
    </row>
    <row r="30" spans="1:74">
      <c r="A30" s="490"/>
      <c r="B30" s="490"/>
      <c r="C30" s="451">
        <v>2200018431</v>
      </c>
      <c r="D30" s="452" t="s">
        <v>569</v>
      </c>
      <c r="E30" s="75" t="s">
        <v>555</v>
      </c>
      <c r="F30" s="165">
        <v>56</v>
      </c>
      <c r="G30" s="75">
        <v>100</v>
      </c>
      <c r="H30" s="172">
        <f t="shared" si="4"/>
        <v>78</v>
      </c>
      <c r="I30" s="75">
        <v>80</v>
      </c>
      <c r="J30" s="75">
        <v>90</v>
      </c>
      <c r="K30" s="75">
        <v>100</v>
      </c>
      <c r="L30" s="75">
        <v>100</v>
      </c>
      <c r="M30" s="534">
        <f t="shared" si="5"/>
        <v>95.5</v>
      </c>
      <c r="N30" s="535"/>
      <c r="O30" s="412">
        <v>80</v>
      </c>
      <c r="P30" s="75">
        <v>90</v>
      </c>
      <c r="Q30" s="75">
        <v>90</v>
      </c>
      <c r="R30" s="75">
        <v>100</v>
      </c>
      <c r="S30" s="534">
        <f t="shared" si="6"/>
        <v>90.5</v>
      </c>
      <c r="T30" s="535"/>
      <c r="U30" s="75">
        <v>80</v>
      </c>
      <c r="V30" s="75">
        <v>90</v>
      </c>
      <c r="W30" s="75">
        <v>90</v>
      </c>
      <c r="X30" s="75">
        <v>100</v>
      </c>
      <c r="Y30" s="534">
        <f t="shared" si="7"/>
        <v>90.5</v>
      </c>
      <c r="Z30" s="535"/>
      <c r="AA30" s="75">
        <v>90</v>
      </c>
      <c r="AB30" s="75">
        <v>90</v>
      </c>
      <c r="AC30" s="75">
        <v>90</v>
      </c>
      <c r="AD30" s="75">
        <v>95</v>
      </c>
      <c r="AE30" s="534">
        <f t="shared" si="8"/>
        <v>91</v>
      </c>
      <c r="AF30" s="535"/>
      <c r="AG30" s="75">
        <v>90</v>
      </c>
      <c r="AH30" s="75">
        <v>90</v>
      </c>
      <c r="AI30" s="75">
        <v>85</v>
      </c>
      <c r="AJ30" s="75">
        <v>90</v>
      </c>
      <c r="AK30" s="534">
        <f t="shared" si="9"/>
        <v>87.5</v>
      </c>
      <c r="AL30" s="535"/>
      <c r="AM30" s="75">
        <v>89</v>
      </c>
      <c r="AN30" s="75">
        <v>90</v>
      </c>
      <c r="AO30" s="75">
        <v>90</v>
      </c>
      <c r="AP30" s="75">
        <v>95</v>
      </c>
      <c r="AQ30" s="534">
        <f t="shared" si="10"/>
        <v>90.85</v>
      </c>
      <c r="AR30" s="535"/>
      <c r="AS30" s="75">
        <v>90</v>
      </c>
      <c r="AT30" s="75">
        <v>100</v>
      </c>
      <c r="AU30" s="75">
        <v>90</v>
      </c>
      <c r="AV30" s="75">
        <v>90</v>
      </c>
      <c r="AW30" s="534">
        <f t="shared" si="11"/>
        <v>91.5</v>
      </c>
      <c r="AX30" s="535"/>
      <c r="AY30" s="75">
        <v>90</v>
      </c>
      <c r="AZ30" s="75">
        <v>90</v>
      </c>
      <c r="BA30" s="75">
        <v>100</v>
      </c>
      <c r="BB30" s="75">
        <v>95</v>
      </c>
      <c r="BC30" s="534">
        <f t="shared" si="15"/>
        <v>96</v>
      </c>
      <c r="BD30" s="535"/>
      <c r="BE30" s="75">
        <v>90</v>
      </c>
      <c r="BF30" s="75">
        <v>90</v>
      </c>
      <c r="BG30" s="75">
        <v>100</v>
      </c>
      <c r="BH30" s="75">
        <v>90</v>
      </c>
      <c r="BI30" s="534">
        <f t="shared" si="13"/>
        <v>95</v>
      </c>
      <c r="BJ30" s="535"/>
      <c r="BK30" s="180">
        <v>98</v>
      </c>
      <c r="BL30" s="75">
        <v>100</v>
      </c>
      <c r="BM30" s="75">
        <v>100</v>
      </c>
      <c r="BN30" s="75">
        <v>100</v>
      </c>
      <c r="BO30" s="534">
        <f t="shared" si="17"/>
        <v>99.7</v>
      </c>
      <c r="BP30" s="535"/>
      <c r="BQ30" s="182">
        <f t="shared" si="0"/>
        <v>54.875454545454552</v>
      </c>
      <c r="BR30" s="183">
        <v>100</v>
      </c>
      <c r="BS30" s="183">
        <v>85</v>
      </c>
      <c r="BT30" s="184">
        <f t="shared" si="1"/>
        <v>37</v>
      </c>
      <c r="BU30" s="185">
        <f t="shared" si="2"/>
        <v>91.875454545454545</v>
      </c>
      <c r="BV30" s="176" t="str">
        <f t="shared" si="3"/>
        <v>A</v>
      </c>
    </row>
    <row r="31" spans="1:74">
      <c r="A31" s="551">
        <v>6</v>
      </c>
      <c r="B31" s="490"/>
      <c r="C31" s="451">
        <v>2200018374</v>
      </c>
      <c r="D31" s="452" t="s">
        <v>570</v>
      </c>
      <c r="E31" s="75" t="s">
        <v>555</v>
      </c>
      <c r="F31" s="165">
        <v>44</v>
      </c>
      <c r="G31" s="75">
        <v>100</v>
      </c>
      <c r="H31" s="172">
        <f t="shared" si="4"/>
        <v>72</v>
      </c>
      <c r="I31" s="75">
        <v>100</v>
      </c>
      <c r="J31" s="75">
        <v>90</v>
      </c>
      <c r="K31" s="75">
        <v>85</v>
      </c>
      <c r="L31" s="75">
        <v>100</v>
      </c>
      <c r="M31" s="534">
        <f t="shared" si="5"/>
        <v>91</v>
      </c>
      <c r="N31" s="535"/>
      <c r="O31" s="412">
        <v>80</v>
      </c>
      <c r="P31" s="75">
        <v>90</v>
      </c>
      <c r="Q31" s="75">
        <v>80</v>
      </c>
      <c r="R31" s="75">
        <v>100</v>
      </c>
      <c r="S31" s="534">
        <f t="shared" si="6"/>
        <v>85.5</v>
      </c>
      <c r="T31" s="535"/>
      <c r="U31" s="75">
        <v>85</v>
      </c>
      <c r="V31" s="75">
        <v>90</v>
      </c>
      <c r="W31" s="75">
        <v>80</v>
      </c>
      <c r="X31" s="75">
        <v>88</v>
      </c>
      <c r="Y31" s="534">
        <f t="shared" si="7"/>
        <v>83.85</v>
      </c>
      <c r="Z31" s="535"/>
      <c r="AA31" s="75">
        <v>90</v>
      </c>
      <c r="AB31" s="75">
        <v>90</v>
      </c>
      <c r="AC31" s="75">
        <v>88</v>
      </c>
      <c r="AD31" s="75">
        <v>95</v>
      </c>
      <c r="AE31" s="534">
        <f t="shared" si="8"/>
        <v>90</v>
      </c>
      <c r="AF31" s="535"/>
      <c r="AG31" s="75">
        <v>90</v>
      </c>
      <c r="AH31" s="75">
        <v>90</v>
      </c>
      <c r="AI31" s="75">
        <v>80</v>
      </c>
      <c r="AJ31" s="75">
        <v>90</v>
      </c>
      <c r="AK31" s="534">
        <f t="shared" si="9"/>
        <v>85</v>
      </c>
      <c r="AL31" s="535"/>
      <c r="AM31" s="75">
        <v>89</v>
      </c>
      <c r="AN31" s="75">
        <v>90</v>
      </c>
      <c r="AO31" s="75">
        <v>85</v>
      </c>
      <c r="AP31" s="75">
        <v>95</v>
      </c>
      <c r="AQ31" s="534">
        <f t="shared" si="10"/>
        <v>88.35</v>
      </c>
      <c r="AR31" s="535"/>
      <c r="AS31" s="75">
        <v>90</v>
      </c>
      <c r="AT31" s="75">
        <v>100</v>
      </c>
      <c r="AU31" s="75">
        <v>80</v>
      </c>
      <c r="AV31" s="75">
        <v>90</v>
      </c>
      <c r="AW31" s="534">
        <f t="shared" si="11"/>
        <v>86.5</v>
      </c>
      <c r="AX31" s="535"/>
      <c r="AY31" s="75">
        <v>90</v>
      </c>
      <c r="AZ31" s="75">
        <v>85</v>
      </c>
      <c r="BA31" s="75">
        <v>80</v>
      </c>
      <c r="BB31" s="75">
        <v>95</v>
      </c>
      <c r="BC31" s="534">
        <f t="shared" si="15"/>
        <v>85.25</v>
      </c>
      <c r="BD31" s="535"/>
      <c r="BE31" s="75">
        <v>88</v>
      </c>
      <c r="BF31" s="75">
        <v>90</v>
      </c>
      <c r="BG31" s="75">
        <v>80</v>
      </c>
      <c r="BH31" s="75">
        <v>90</v>
      </c>
      <c r="BI31" s="534">
        <f t="shared" si="13"/>
        <v>84.7</v>
      </c>
      <c r="BJ31" s="535"/>
      <c r="BK31" s="180">
        <v>98</v>
      </c>
      <c r="BL31" s="75">
        <v>100</v>
      </c>
      <c r="BM31" s="75">
        <v>100</v>
      </c>
      <c r="BN31" s="75">
        <v>100</v>
      </c>
      <c r="BO31" s="534">
        <f t="shared" si="17"/>
        <v>99.7</v>
      </c>
      <c r="BP31" s="535"/>
      <c r="BQ31" s="182">
        <f t="shared" si="0"/>
        <v>51.919090909090919</v>
      </c>
      <c r="BR31" s="183">
        <v>100</v>
      </c>
      <c r="BS31" s="183">
        <v>79</v>
      </c>
      <c r="BT31" s="184">
        <f t="shared" si="1"/>
        <v>35.799999999999997</v>
      </c>
      <c r="BU31" s="185">
        <f t="shared" si="2"/>
        <v>87.719090909090909</v>
      </c>
      <c r="BV31" s="176" t="str">
        <f t="shared" si="3"/>
        <v>A</v>
      </c>
    </row>
    <row r="32" spans="1:74">
      <c r="A32" s="490"/>
      <c r="B32" s="490"/>
      <c r="C32" s="451">
        <v>2200018347</v>
      </c>
      <c r="D32" s="454" t="s">
        <v>571</v>
      </c>
      <c r="E32" s="75" t="s">
        <v>555</v>
      </c>
      <c r="F32" s="165">
        <v>54</v>
      </c>
      <c r="G32" s="75">
        <v>100</v>
      </c>
      <c r="H32" s="172">
        <f t="shared" si="4"/>
        <v>77</v>
      </c>
      <c r="I32" s="75">
        <v>100</v>
      </c>
      <c r="J32" s="75">
        <v>90</v>
      </c>
      <c r="K32" s="75">
        <v>85</v>
      </c>
      <c r="L32" s="75">
        <v>100</v>
      </c>
      <c r="M32" s="534">
        <f t="shared" si="5"/>
        <v>91</v>
      </c>
      <c r="N32" s="535"/>
      <c r="O32" s="412">
        <v>80</v>
      </c>
      <c r="P32" s="75">
        <v>90</v>
      </c>
      <c r="Q32" s="75">
        <v>80</v>
      </c>
      <c r="R32" s="75">
        <v>100</v>
      </c>
      <c r="S32" s="534">
        <f t="shared" si="6"/>
        <v>85.5</v>
      </c>
      <c r="T32" s="535"/>
      <c r="U32" s="75">
        <v>100</v>
      </c>
      <c r="V32" s="75">
        <v>90</v>
      </c>
      <c r="W32" s="75">
        <v>80</v>
      </c>
      <c r="X32" s="75">
        <v>85</v>
      </c>
      <c r="Y32" s="534">
        <f t="shared" si="7"/>
        <v>85.5</v>
      </c>
      <c r="Z32" s="535"/>
      <c r="AA32" s="75">
        <v>90</v>
      </c>
      <c r="AB32" s="75">
        <v>90</v>
      </c>
      <c r="AC32" s="75">
        <v>88</v>
      </c>
      <c r="AD32" s="75">
        <v>95</v>
      </c>
      <c r="AE32" s="534">
        <f t="shared" si="8"/>
        <v>90</v>
      </c>
      <c r="AF32" s="535"/>
      <c r="AG32" s="75">
        <v>90</v>
      </c>
      <c r="AH32" s="75">
        <v>90</v>
      </c>
      <c r="AI32" s="75">
        <v>80</v>
      </c>
      <c r="AJ32" s="75">
        <v>90</v>
      </c>
      <c r="AK32" s="534">
        <f t="shared" si="9"/>
        <v>85</v>
      </c>
      <c r="AL32" s="535"/>
      <c r="AM32" s="75">
        <v>89</v>
      </c>
      <c r="AN32" s="75">
        <v>90</v>
      </c>
      <c r="AO32" s="75">
        <v>85</v>
      </c>
      <c r="AP32" s="75">
        <v>95</v>
      </c>
      <c r="AQ32" s="534">
        <f t="shared" si="10"/>
        <v>88.35</v>
      </c>
      <c r="AR32" s="535"/>
      <c r="AS32" s="75">
        <v>90</v>
      </c>
      <c r="AT32" s="75">
        <v>100</v>
      </c>
      <c r="AU32" s="75">
        <v>80</v>
      </c>
      <c r="AV32" s="75">
        <v>90</v>
      </c>
      <c r="AW32" s="534">
        <f t="shared" si="11"/>
        <v>86.5</v>
      </c>
      <c r="AX32" s="535"/>
      <c r="AY32" s="75">
        <v>90</v>
      </c>
      <c r="AZ32" s="75">
        <v>80</v>
      </c>
      <c r="BA32" s="75">
        <v>80</v>
      </c>
      <c r="BB32" s="75">
        <v>95</v>
      </c>
      <c r="BC32" s="534">
        <f t="shared" si="15"/>
        <v>84.5</v>
      </c>
      <c r="BD32" s="535"/>
      <c r="BE32" s="75">
        <v>88</v>
      </c>
      <c r="BF32" s="75">
        <v>90</v>
      </c>
      <c r="BG32" s="75">
        <v>80</v>
      </c>
      <c r="BH32" s="75">
        <v>90</v>
      </c>
      <c r="BI32" s="534">
        <f t="shared" si="13"/>
        <v>84.7</v>
      </c>
      <c r="BJ32" s="535"/>
      <c r="BK32" s="180">
        <v>98</v>
      </c>
      <c r="BL32" s="75">
        <v>100</v>
      </c>
      <c r="BM32" s="75">
        <v>100</v>
      </c>
      <c r="BN32" s="75">
        <v>100</v>
      </c>
      <c r="BO32" s="534">
        <f t="shared" si="17"/>
        <v>99.7</v>
      </c>
      <c r="BP32" s="535"/>
      <c r="BQ32" s="182">
        <f t="shared" si="0"/>
        <v>52.240909090909099</v>
      </c>
      <c r="BR32" s="183">
        <v>100</v>
      </c>
      <c r="BS32" s="183">
        <v>79</v>
      </c>
      <c r="BT32" s="184">
        <f t="shared" si="1"/>
        <v>35.799999999999997</v>
      </c>
      <c r="BU32" s="185">
        <f t="shared" si="2"/>
        <v>88.040909090909096</v>
      </c>
      <c r="BV32" s="176" t="str">
        <f t="shared" si="3"/>
        <v>A</v>
      </c>
    </row>
    <row r="33" spans="1:74">
      <c r="A33" s="490"/>
      <c r="B33" s="490"/>
      <c r="C33" s="451">
        <v>2200018361</v>
      </c>
      <c r="D33" s="452" t="s">
        <v>572</v>
      </c>
      <c r="E33" s="75" t="s">
        <v>555</v>
      </c>
      <c r="F33" s="165">
        <v>36</v>
      </c>
      <c r="G33" s="75">
        <v>100</v>
      </c>
      <c r="H33" s="172">
        <f t="shared" si="4"/>
        <v>68</v>
      </c>
      <c r="I33" s="75">
        <v>80</v>
      </c>
      <c r="J33" s="75">
        <v>90</v>
      </c>
      <c r="K33" s="75">
        <v>85</v>
      </c>
      <c r="L33" s="75">
        <v>95</v>
      </c>
      <c r="M33" s="534">
        <f t="shared" si="5"/>
        <v>87</v>
      </c>
      <c r="N33" s="535"/>
      <c r="O33" s="412">
        <v>85</v>
      </c>
      <c r="P33" s="75">
        <v>90</v>
      </c>
      <c r="Q33" s="75">
        <v>80</v>
      </c>
      <c r="R33" s="75">
        <v>90</v>
      </c>
      <c r="S33" s="534">
        <f t="shared" si="6"/>
        <v>84.25</v>
      </c>
      <c r="T33" s="535"/>
      <c r="U33" s="75">
        <v>80</v>
      </c>
      <c r="V33" s="75">
        <v>90</v>
      </c>
      <c r="W33" s="75">
        <v>80</v>
      </c>
      <c r="X33" s="75">
        <v>88</v>
      </c>
      <c r="Y33" s="534">
        <f t="shared" si="7"/>
        <v>83.1</v>
      </c>
      <c r="Z33" s="535"/>
      <c r="AA33" s="75">
        <v>90</v>
      </c>
      <c r="AB33" s="75">
        <v>90</v>
      </c>
      <c r="AC33" s="75">
        <v>88</v>
      </c>
      <c r="AD33" s="75">
        <v>95</v>
      </c>
      <c r="AE33" s="534">
        <f t="shared" si="8"/>
        <v>90</v>
      </c>
      <c r="AF33" s="535"/>
      <c r="AG33" s="75">
        <v>90</v>
      </c>
      <c r="AH33" s="75">
        <v>90</v>
      </c>
      <c r="AI33" s="75">
        <v>80</v>
      </c>
      <c r="AJ33" s="75">
        <v>90</v>
      </c>
      <c r="AK33" s="534">
        <f t="shared" si="9"/>
        <v>85</v>
      </c>
      <c r="AL33" s="535"/>
      <c r="AM33" s="75">
        <v>89</v>
      </c>
      <c r="AN33" s="75">
        <v>90</v>
      </c>
      <c r="AO33" s="75">
        <v>85</v>
      </c>
      <c r="AP33" s="75">
        <v>95</v>
      </c>
      <c r="AQ33" s="534">
        <f t="shared" si="10"/>
        <v>88.35</v>
      </c>
      <c r="AR33" s="535"/>
      <c r="AS33" s="75">
        <v>90</v>
      </c>
      <c r="AT33" s="75">
        <v>100</v>
      </c>
      <c r="AU33" s="75">
        <v>80</v>
      </c>
      <c r="AV33" s="75">
        <v>90</v>
      </c>
      <c r="AW33" s="534">
        <f t="shared" si="11"/>
        <v>86.5</v>
      </c>
      <c r="AX33" s="535"/>
      <c r="AY33" s="75">
        <v>90</v>
      </c>
      <c r="AZ33" s="75">
        <v>85</v>
      </c>
      <c r="BA33" s="75">
        <v>80</v>
      </c>
      <c r="BB33" s="75">
        <v>95</v>
      </c>
      <c r="BC33" s="534">
        <f t="shared" si="15"/>
        <v>85.25</v>
      </c>
      <c r="BD33" s="535"/>
      <c r="BE33" s="75">
        <v>85</v>
      </c>
      <c r="BF33" s="75">
        <v>90</v>
      </c>
      <c r="BG33" s="75">
        <v>80</v>
      </c>
      <c r="BH33" s="75">
        <v>90</v>
      </c>
      <c r="BI33" s="534">
        <f t="shared" si="13"/>
        <v>84.25</v>
      </c>
      <c r="BJ33" s="535"/>
      <c r="BK33" s="180">
        <v>98</v>
      </c>
      <c r="BL33" s="75">
        <v>100</v>
      </c>
      <c r="BM33" s="75">
        <v>100</v>
      </c>
      <c r="BN33" s="75">
        <v>100</v>
      </c>
      <c r="BO33" s="534">
        <f t="shared" si="17"/>
        <v>99.7</v>
      </c>
      <c r="BP33" s="535"/>
      <c r="BQ33" s="182">
        <f t="shared" si="0"/>
        <v>51.349090909090918</v>
      </c>
      <c r="BR33" s="183">
        <v>45</v>
      </c>
      <c r="BS33" s="183">
        <v>79</v>
      </c>
      <c r="BT33" s="184">
        <f t="shared" si="1"/>
        <v>24.8</v>
      </c>
      <c r="BU33" s="185">
        <f t="shared" si="2"/>
        <v>76.149090909090916</v>
      </c>
      <c r="BV33" s="176" t="str">
        <f t="shared" si="3"/>
        <v>A-</v>
      </c>
    </row>
    <row r="34" spans="1:74">
      <c r="A34" s="551">
        <v>7</v>
      </c>
      <c r="B34" s="490"/>
      <c r="C34" s="451">
        <v>2200018474</v>
      </c>
      <c r="D34" s="454" t="s">
        <v>573</v>
      </c>
      <c r="E34" s="75" t="s">
        <v>555</v>
      </c>
      <c r="F34" s="165">
        <v>83</v>
      </c>
      <c r="G34" s="75">
        <v>100</v>
      </c>
      <c r="H34" s="172">
        <f t="shared" si="4"/>
        <v>91.5</v>
      </c>
      <c r="I34" s="75">
        <v>95</v>
      </c>
      <c r="J34" s="75">
        <v>90</v>
      </c>
      <c r="K34" s="75">
        <v>100</v>
      </c>
      <c r="L34" s="75">
        <v>100</v>
      </c>
      <c r="M34" s="534">
        <f t="shared" si="5"/>
        <v>97.75</v>
      </c>
      <c r="N34" s="535"/>
      <c r="O34" s="412">
        <v>80</v>
      </c>
      <c r="P34" s="75">
        <v>90</v>
      </c>
      <c r="Q34" s="75">
        <v>89</v>
      </c>
      <c r="R34" s="75">
        <v>100</v>
      </c>
      <c r="S34" s="534">
        <f t="shared" si="6"/>
        <v>90</v>
      </c>
      <c r="T34" s="535"/>
      <c r="U34" s="75">
        <v>80</v>
      </c>
      <c r="V34" s="75">
        <v>90</v>
      </c>
      <c r="W34" s="75">
        <v>88</v>
      </c>
      <c r="X34" s="75">
        <v>88</v>
      </c>
      <c r="Y34" s="534">
        <f t="shared" si="7"/>
        <v>87.1</v>
      </c>
      <c r="Z34" s="535"/>
      <c r="AA34" s="75">
        <v>90</v>
      </c>
      <c r="AB34" s="75">
        <v>90</v>
      </c>
      <c r="AC34" s="75">
        <v>90</v>
      </c>
      <c r="AD34" s="75">
        <v>95</v>
      </c>
      <c r="AE34" s="534">
        <f t="shared" si="8"/>
        <v>91</v>
      </c>
      <c r="AF34" s="535"/>
      <c r="AG34" s="75">
        <v>90</v>
      </c>
      <c r="AH34" s="75">
        <v>90</v>
      </c>
      <c r="AI34" s="75">
        <v>80</v>
      </c>
      <c r="AJ34" s="75">
        <v>90</v>
      </c>
      <c r="AK34" s="534">
        <f t="shared" si="9"/>
        <v>85</v>
      </c>
      <c r="AL34" s="535"/>
      <c r="AM34" s="75">
        <v>89</v>
      </c>
      <c r="AN34" s="75">
        <v>90</v>
      </c>
      <c r="AO34" s="75">
        <v>85</v>
      </c>
      <c r="AP34" s="75">
        <v>95</v>
      </c>
      <c r="AQ34" s="534">
        <f t="shared" si="10"/>
        <v>88.35</v>
      </c>
      <c r="AR34" s="535"/>
      <c r="AS34" s="75">
        <v>90</v>
      </c>
      <c r="AT34" s="75">
        <v>100</v>
      </c>
      <c r="AU34" s="75">
        <v>88</v>
      </c>
      <c r="AV34" s="75">
        <v>90</v>
      </c>
      <c r="AW34" s="534">
        <f t="shared" si="11"/>
        <v>90.5</v>
      </c>
      <c r="AX34" s="535"/>
      <c r="AY34" s="75">
        <v>90</v>
      </c>
      <c r="AZ34" s="75">
        <v>90</v>
      </c>
      <c r="BA34" s="75">
        <v>85</v>
      </c>
      <c r="BB34" s="75">
        <v>95</v>
      </c>
      <c r="BC34" s="534">
        <f t="shared" si="15"/>
        <v>88.5</v>
      </c>
      <c r="BD34" s="535"/>
      <c r="BE34" s="75">
        <v>90</v>
      </c>
      <c r="BF34" s="75">
        <v>90</v>
      </c>
      <c r="BG34" s="75">
        <v>89</v>
      </c>
      <c r="BH34" s="75">
        <v>90</v>
      </c>
      <c r="BI34" s="534">
        <f t="shared" si="13"/>
        <v>89.5</v>
      </c>
      <c r="BJ34" s="535"/>
      <c r="BK34" s="180">
        <v>98</v>
      </c>
      <c r="BL34" s="75">
        <v>100</v>
      </c>
      <c r="BM34" s="75">
        <v>100</v>
      </c>
      <c r="BN34" s="75">
        <v>100</v>
      </c>
      <c r="BO34" s="534">
        <f t="shared" si="17"/>
        <v>99.7</v>
      </c>
      <c r="BP34" s="535"/>
      <c r="BQ34" s="182">
        <f t="shared" si="0"/>
        <v>54.485454545454552</v>
      </c>
      <c r="BR34" s="183">
        <v>100</v>
      </c>
      <c r="BS34" s="183">
        <v>90</v>
      </c>
      <c r="BT34" s="184">
        <f t="shared" si="1"/>
        <v>38</v>
      </c>
      <c r="BU34" s="185">
        <f t="shared" si="2"/>
        <v>92.485454545454559</v>
      </c>
      <c r="BV34" s="176" t="str">
        <f t="shared" si="3"/>
        <v>A</v>
      </c>
    </row>
    <row r="35" spans="1:74">
      <c r="A35" s="490"/>
      <c r="B35" s="490"/>
      <c r="C35" s="451">
        <v>2200018127</v>
      </c>
      <c r="D35" s="452" t="s">
        <v>574</v>
      </c>
      <c r="E35" s="75" t="s">
        <v>555</v>
      </c>
      <c r="F35" s="165">
        <v>51</v>
      </c>
      <c r="G35" s="75">
        <v>100</v>
      </c>
      <c r="H35" s="172">
        <f t="shared" si="4"/>
        <v>75.5</v>
      </c>
      <c r="I35" s="75">
        <v>85</v>
      </c>
      <c r="J35" s="75">
        <v>90</v>
      </c>
      <c r="K35" s="75">
        <v>100</v>
      </c>
      <c r="L35" s="75">
        <v>100</v>
      </c>
      <c r="M35" s="534">
        <f t="shared" si="5"/>
        <v>96.25</v>
      </c>
      <c r="N35" s="535"/>
      <c r="O35" s="412">
        <v>80</v>
      </c>
      <c r="P35" s="75">
        <v>90</v>
      </c>
      <c r="Q35" s="75">
        <v>89</v>
      </c>
      <c r="R35" s="75">
        <v>100</v>
      </c>
      <c r="S35" s="534">
        <f t="shared" si="6"/>
        <v>90</v>
      </c>
      <c r="T35" s="535"/>
      <c r="U35" s="75">
        <v>85</v>
      </c>
      <c r="V35" s="75">
        <v>90</v>
      </c>
      <c r="W35" s="75">
        <v>88</v>
      </c>
      <c r="X35" s="75">
        <v>88</v>
      </c>
      <c r="Y35" s="534">
        <f t="shared" si="7"/>
        <v>87.85</v>
      </c>
      <c r="Z35" s="535"/>
      <c r="AA35" s="75">
        <v>90</v>
      </c>
      <c r="AB35" s="75">
        <v>90</v>
      </c>
      <c r="AC35" s="75">
        <v>90</v>
      </c>
      <c r="AD35" s="75">
        <v>95</v>
      </c>
      <c r="AE35" s="534">
        <f t="shared" si="8"/>
        <v>91</v>
      </c>
      <c r="AF35" s="535"/>
      <c r="AG35" s="75">
        <v>90</v>
      </c>
      <c r="AH35" s="75">
        <v>90</v>
      </c>
      <c r="AI35" s="75">
        <v>80</v>
      </c>
      <c r="AJ35" s="75">
        <v>90</v>
      </c>
      <c r="AK35" s="534">
        <f t="shared" si="9"/>
        <v>85</v>
      </c>
      <c r="AL35" s="535"/>
      <c r="AM35" s="75">
        <v>89</v>
      </c>
      <c r="AN35" s="75">
        <v>90</v>
      </c>
      <c r="AO35" s="75">
        <v>85</v>
      </c>
      <c r="AP35" s="75">
        <v>95</v>
      </c>
      <c r="AQ35" s="534">
        <f t="shared" si="10"/>
        <v>88.35</v>
      </c>
      <c r="AR35" s="535"/>
      <c r="AS35" s="75">
        <v>90</v>
      </c>
      <c r="AT35" s="75">
        <v>100</v>
      </c>
      <c r="AU35" s="75">
        <v>88</v>
      </c>
      <c r="AV35" s="75">
        <v>90</v>
      </c>
      <c r="AW35" s="534">
        <f t="shared" si="11"/>
        <v>90.5</v>
      </c>
      <c r="AX35" s="535"/>
      <c r="AY35" s="75">
        <v>90</v>
      </c>
      <c r="AZ35" s="75">
        <v>90</v>
      </c>
      <c r="BA35" s="75">
        <v>85</v>
      </c>
      <c r="BB35" s="75">
        <v>95</v>
      </c>
      <c r="BC35" s="534">
        <f t="shared" si="15"/>
        <v>88.5</v>
      </c>
      <c r="BD35" s="535"/>
      <c r="BE35" s="75">
        <v>90</v>
      </c>
      <c r="BF35" s="75">
        <v>90</v>
      </c>
      <c r="BG35" s="75">
        <v>89</v>
      </c>
      <c r="BH35" s="75">
        <v>90</v>
      </c>
      <c r="BI35" s="534">
        <f t="shared" si="13"/>
        <v>89.5</v>
      </c>
      <c r="BJ35" s="535"/>
      <c r="BK35" s="180">
        <v>98</v>
      </c>
      <c r="BL35" s="75">
        <v>100</v>
      </c>
      <c r="BM35" s="75">
        <v>100</v>
      </c>
      <c r="BN35" s="75">
        <v>100</v>
      </c>
      <c r="BO35" s="534">
        <f t="shared" si="17"/>
        <v>99.7</v>
      </c>
      <c r="BP35" s="535"/>
      <c r="BQ35" s="182">
        <f t="shared" si="0"/>
        <v>53.571818181818188</v>
      </c>
      <c r="BR35" s="183">
        <v>100</v>
      </c>
      <c r="BS35" s="183">
        <v>90</v>
      </c>
      <c r="BT35" s="184">
        <f t="shared" si="1"/>
        <v>38</v>
      </c>
      <c r="BU35" s="185">
        <f t="shared" si="2"/>
        <v>91.571818181818188</v>
      </c>
      <c r="BV35" s="176" t="str">
        <f t="shared" si="3"/>
        <v>A</v>
      </c>
    </row>
    <row r="36" spans="1:74">
      <c r="A36" s="490"/>
      <c r="B36" s="490"/>
      <c r="C36" s="451">
        <v>2200018064</v>
      </c>
      <c r="D36" s="452" t="s">
        <v>575</v>
      </c>
      <c r="E36" s="75" t="s">
        <v>555</v>
      </c>
      <c r="F36" s="455">
        <v>58</v>
      </c>
      <c r="G36" s="183">
        <v>100</v>
      </c>
      <c r="H36" s="172">
        <f t="shared" si="4"/>
        <v>79</v>
      </c>
      <c r="I36" s="75">
        <v>90</v>
      </c>
      <c r="J36" s="75">
        <v>90</v>
      </c>
      <c r="K36" s="75">
        <v>100</v>
      </c>
      <c r="L36" s="75">
        <v>90</v>
      </c>
      <c r="M36" s="534">
        <f t="shared" si="5"/>
        <v>95</v>
      </c>
      <c r="N36" s="535"/>
      <c r="O36" s="412">
        <v>85</v>
      </c>
      <c r="P36" s="75">
        <v>90</v>
      </c>
      <c r="Q36" s="75">
        <v>89</v>
      </c>
      <c r="R36" s="75">
        <v>100</v>
      </c>
      <c r="S36" s="534">
        <f t="shared" si="6"/>
        <v>90.75</v>
      </c>
      <c r="T36" s="535"/>
      <c r="U36" s="75">
        <v>80</v>
      </c>
      <c r="V36" s="75">
        <v>90</v>
      </c>
      <c r="W36" s="75">
        <v>88</v>
      </c>
      <c r="X36" s="75">
        <v>85</v>
      </c>
      <c r="Y36" s="534">
        <f t="shared" si="7"/>
        <v>86.5</v>
      </c>
      <c r="Z36" s="535"/>
      <c r="AA36" s="181">
        <v>75</v>
      </c>
      <c r="AB36" s="181">
        <v>75</v>
      </c>
      <c r="AC36" s="181">
        <v>75</v>
      </c>
      <c r="AD36" s="181">
        <v>75</v>
      </c>
      <c r="AE36" s="534">
        <f t="shared" si="8"/>
        <v>75</v>
      </c>
      <c r="AF36" s="535"/>
      <c r="AG36" s="75">
        <v>90</v>
      </c>
      <c r="AH36" s="75">
        <v>90</v>
      </c>
      <c r="AI36" s="75">
        <v>80</v>
      </c>
      <c r="AJ36" s="75">
        <v>90</v>
      </c>
      <c r="AK36" s="534">
        <f t="shared" si="9"/>
        <v>85</v>
      </c>
      <c r="AL36" s="535"/>
      <c r="AM36" s="75">
        <v>89</v>
      </c>
      <c r="AN36" s="75">
        <v>90</v>
      </c>
      <c r="AO36" s="75">
        <v>85</v>
      </c>
      <c r="AP36" s="75">
        <v>95</v>
      </c>
      <c r="AQ36" s="534">
        <f t="shared" si="10"/>
        <v>88.35</v>
      </c>
      <c r="AR36" s="535"/>
      <c r="AS36" s="75">
        <v>90</v>
      </c>
      <c r="AT36" s="75">
        <v>100</v>
      </c>
      <c r="AU36" s="75">
        <v>88</v>
      </c>
      <c r="AV36" s="75">
        <v>90</v>
      </c>
      <c r="AW36" s="534">
        <f t="shared" si="11"/>
        <v>90.5</v>
      </c>
      <c r="AX36" s="535"/>
      <c r="AY36" s="75">
        <v>90</v>
      </c>
      <c r="AZ36" s="75">
        <v>90</v>
      </c>
      <c r="BA36" s="75">
        <v>85</v>
      </c>
      <c r="BB36" s="75">
        <v>95</v>
      </c>
      <c r="BC36" s="534">
        <f t="shared" si="15"/>
        <v>88.5</v>
      </c>
      <c r="BD36" s="535"/>
      <c r="BE36" s="75">
        <v>90</v>
      </c>
      <c r="BF36" s="75">
        <v>90</v>
      </c>
      <c r="BG36" s="75">
        <v>89</v>
      </c>
      <c r="BH36" s="75">
        <v>90</v>
      </c>
      <c r="BI36" s="534">
        <f t="shared" si="13"/>
        <v>89.5</v>
      </c>
      <c r="BJ36" s="535"/>
      <c r="BK36" s="180">
        <v>98</v>
      </c>
      <c r="BL36" s="75">
        <v>100</v>
      </c>
      <c r="BM36" s="75">
        <v>100</v>
      </c>
      <c r="BN36" s="75">
        <v>100</v>
      </c>
      <c r="BO36" s="534">
        <f t="shared" si="17"/>
        <v>99.7</v>
      </c>
      <c r="BP36" s="535"/>
      <c r="BQ36" s="182">
        <f t="shared" si="0"/>
        <v>52.789090909090909</v>
      </c>
      <c r="BR36" s="183">
        <v>100</v>
      </c>
      <c r="BS36" s="183">
        <v>90</v>
      </c>
      <c r="BT36" s="184">
        <f t="shared" si="1"/>
        <v>38</v>
      </c>
      <c r="BU36" s="185">
        <f t="shared" si="2"/>
        <v>90.789090909090902</v>
      </c>
      <c r="BV36" s="176" t="str">
        <f t="shared" si="3"/>
        <v>A</v>
      </c>
    </row>
    <row r="37" spans="1:74">
      <c r="A37" s="551">
        <v>8</v>
      </c>
      <c r="B37" s="490"/>
      <c r="C37" s="451">
        <v>2200018156</v>
      </c>
      <c r="D37" s="452" t="s">
        <v>576</v>
      </c>
      <c r="E37" s="75" t="s">
        <v>555</v>
      </c>
      <c r="F37" s="165">
        <v>52</v>
      </c>
      <c r="G37" s="75">
        <v>100</v>
      </c>
      <c r="H37" s="172">
        <f t="shared" si="4"/>
        <v>76</v>
      </c>
      <c r="I37" s="75">
        <v>90</v>
      </c>
      <c r="J37" s="75">
        <v>90</v>
      </c>
      <c r="K37" s="75">
        <v>100</v>
      </c>
      <c r="L37" s="75">
        <v>100</v>
      </c>
      <c r="M37" s="534">
        <f t="shared" si="5"/>
        <v>97</v>
      </c>
      <c r="N37" s="535"/>
      <c r="O37" s="412">
        <v>90</v>
      </c>
      <c r="P37" s="75">
        <v>90</v>
      </c>
      <c r="Q37" s="75">
        <v>90</v>
      </c>
      <c r="R37" s="75">
        <v>100</v>
      </c>
      <c r="S37" s="534">
        <f t="shared" si="6"/>
        <v>92</v>
      </c>
      <c r="T37" s="535"/>
      <c r="U37" s="75">
        <v>85</v>
      </c>
      <c r="V37" s="75">
        <v>90</v>
      </c>
      <c r="W37" s="75">
        <v>100</v>
      </c>
      <c r="X37" s="75">
        <v>90</v>
      </c>
      <c r="Y37" s="534">
        <f t="shared" si="7"/>
        <v>94.25</v>
      </c>
      <c r="Z37" s="535"/>
      <c r="AA37" s="75">
        <v>90</v>
      </c>
      <c r="AB37" s="75">
        <v>90</v>
      </c>
      <c r="AC37" s="75">
        <v>90</v>
      </c>
      <c r="AD37" s="75">
        <v>95</v>
      </c>
      <c r="AE37" s="534">
        <f t="shared" si="8"/>
        <v>91</v>
      </c>
      <c r="AF37" s="535"/>
      <c r="AG37" s="75">
        <v>90</v>
      </c>
      <c r="AH37" s="75">
        <v>90</v>
      </c>
      <c r="AI37" s="75">
        <v>88</v>
      </c>
      <c r="AJ37" s="75">
        <v>90</v>
      </c>
      <c r="AK37" s="534">
        <f t="shared" si="9"/>
        <v>89</v>
      </c>
      <c r="AL37" s="535"/>
      <c r="AM37" s="75">
        <v>89</v>
      </c>
      <c r="AN37" s="75">
        <v>90</v>
      </c>
      <c r="AO37" s="75">
        <v>90</v>
      </c>
      <c r="AP37" s="75">
        <v>95</v>
      </c>
      <c r="AQ37" s="534">
        <f t="shared" si="10"/>
        <v>90.85</v>
      </c>
      <c r="AR37" s="535"/>
      <c r="AS37" s="75">
        <v>90</v>
      </c>
      <c r="AT37" s="75">
        <v>100</v>
      </c>
      <c r="AU37" s="75">
        <v>100</v>
      </c>
      <c r="AV37" s="75">
        <v>90</v>
      </c>
      <c r="AW37" s="534">
        <f t="shared" si="11"/>
        <v>96.5</v>
      </c>
      <c r="AX37" s="535"/>
      <c r="AY37" s="75">
        <v>90</v>
      </c>
      <c r="AZ37" s="75">
        <v>95</v>
      </c>
      <c r="BA37" s="75">
        <v>100</v>
      </c>
      <c r="BB37" s="75">
        <v>95</v>
      </c>
      <c r="BC37" s="534">
        <f t="shared" si="15"/>
        <v>96.75</v>
      </c>
      <c r="BD37" s="535"/>
      <c r="BE37" s="75">
        <v>90</v>
      </c>
      <c r="BF37" s="75">
        <v>90</v>
      </c>
      <c r="BG37" s="75">
        <v>100</v>
      </c>
      <c r="BH37" s="75">
        <v>90</v>
      </c>
      <c r="BI37" s="534">
        <f t="shared" si="13"/>
        <v>95</v>
      </c>
      <c r="BJ37" s="535"/>
      <c r="BK37" s="180">
        <v>98</v>
      </c>
      <c r="BL37" s="75">
        <v>100</v>
      </c>
      <c r="BM37" s="75">
        <v>100</v>
      </c>
      <c r="BN37" s="75">
        <v>100</v>
      </c>
      <c r="BO37" s="534">
        <f t="shared" si="17"/>
        <v>99.7</v>
      </c>
      <c r="BP37" s="535"/>
      <c r="BQ37" s="182">
        <f t="shared" si="0"/>
        <v>55.530000000000008</v>
      </c>
      <c r="BR37" s="183">
        <v>100</v>
      </c>
      <c r="BS37" s="183">
        <v>88</v>
      </c>
      <c r="BT37" s="184">
        <f t="shared" si="1"/>
        <v>37.6</v>
      </c>
      <c r="BU37" s="185">
        <f t="shared" si="2"/>
        <v>93.13000000000001</v>
      </c>
      <c r="BV37" s="176" t="str">
        <f t="shared" si="3"/>
        <v>A</v>
      </c>
    </row>
    <row r="38" spans="1:74">
      <c r="A38" s="490"/>
      <c r="B38" s="490"/>
      <c r="C38" s="451">
        <v>2200018220</v>
      </c>
      <c r="D38" s="454" t="s">
        <v>577</v>
      </c>
      <c r="E38" s="75" t="s">
        <v>555</v>
      </c>
      <c r="F38" s="165">
        <v>60</v>
      </c>
      <c r="G38" s="75">
        <v>100</v>
      </c>
      <c r="H38" s="172">
        <f t="shared" si="4"/>
        <v>80</v>
      </c>
      <c r="I38" s="75">
        <v>90</v>
      </c>
      <c r="J38" s="75">
        <v>90</v>
      </c>
      <c r="K38" s="75">
        <v>100</v>
      </c>
      <c r="L38" s="75">
        <v>85</v>
      </c>
      <c r="M38" s="534">
        <f t="shared" si="5"/>
        <v>94</v>
      </c>
      <c r="N38" s="535"/>
      <c r="O38" s="412">
        <v>80</v>
      </c>
      <c r="P38" s="75">
        <v>90</v>
      </c>
      <c r="Q38" s="75">
        <v>90</v>
      </c>
      <c r="R38" s="75">
        <v>90</v>
      </c>
      <c r="S38" s="534">
        <f t="shared" si="6"/>
        <v>88.5</v>
      </c>
      <c r="T38" s="535"/>
      <c r="U38" s="75">
        <v>80</v>
      </c>
      <c r="V38" s="75">
        <v>90</v>
      </c>
      <c r="W38" s="75">
        <v>100</v>
      </c>
      <c r="X38" s="75">
        <v>90</v>
      </c>
      <c r="Y38" s="534">
        <f t="shared" si="7"/>
        <v>93.5</v>
      </c>
      <c r="Z38" s="535"/>
      <c r="AA38" s="75">
        <v>90</v>
      </c>
      <c r="AB38" s="75">
        <v>90</v>
      </c>
      <c r="AC38" s="75">
        <v>90</v>
      </c>
      <c r="AD38" s="75">
        <v>95</v>
      </c>
      <c r="AE38" s="534">
        <f t="shared" si="8"/>
        <v>91</v>
      </c>
      <c r="AF38" s="535"/>
      <c r="AG38" s="75">
        <v>90</v>
      </c>
      <c r="AH38" s="75">
        <v>90</v>
      </c>
      <c r="AI38" s="75">
        <v>88</v>
      </c>
      <c r="AJ38" s="75">
        <v>90</v>
      </c>
      <c r="AK38" s="534">
        <f t="shared" si="9"/>
        <v>89</v>
      </c>
      <c r="AL38" s="535"/>
      <c r="AM38" s="75">
        <v>89</v>
      </c>
      <c r="AN38" s="75">
        <v>90</v>
      </c>
      <c r="AO38" s="75">
        <v>90</v>
      </c>
      <c r="AP38" s="75">
        <v>95</v>
      </c>
      <c r="AQ38" s="534">
        <f t="shared" si="10"/>
        <v>90.85</v>
      </c>
      <c r="AR38" s="535"/>
      <c r="AS38" s="32">
        <v>90</v>
      </c>
      <c r="AT38" s="75">
        <v>100</v>
      </c>
      <c r="AU38" s="75">
        <v>100</v>
      </c>
      <c r="AV38" s="75">
        <v>90</v>
      </c>
      <c r="AW38" s="534">
        <f t="shared" si="11"/>
        <v>96.5</v>
      </c>
      <c r="AX38" s="535"/>
      <c r="AY38" s="75">
        <v>90</v>
      </c>
      <c r="AZ38" s="75">
        <v>95</v>
      </c>
      <c r="BA38" s="75">
        <v>100</v>
      </c>
      <c r="BB38" s="75">
        <v>95</v>
      </c>
      <c r="BC38" s="534">
        <f t="shared" si="15"/>
        <v>96.75</v>
      </c>
      <c r="BD38" s="535"/>
      <c r="BE38" s="75">
        <v>90</v>
      </c>
      <c r="BF38" s="75">
        <v>90</v>
      </c>
      <c r="BG38" s="75">
        <v>100</v>
      </c>
      <c r="BH38" s="75">
        <v>90</v>
      </c>
      <c r="BI38" s="534">
        <f t="shared" si="13"/>
        <v>95</v>
      </c>
      <c r="BJ38" s="535"/>
      <c r="BK38" s="180">
        <v>98</v>
      </c>
      <c r="BL38" s="75">
        <v>100</v>
      </c>
      <c r="BM38" s="75">
        <v>100</v>
      </c>
      <c r="BN38" s="75">
        <v>100</v>
      </c>
      <c r="BO38" s="534">
        <f t="shared" si="17"/>
        <v>99.7</v>
      </c>
      <c r="BP38" s="535"/>
      <c r="BQ38" s="182">
        <f t="shared" si="0"/>
        <v>55.352727272727279</v>
      </c>
      <c r="BR38" s="183">
        <v>100</v>
      </c>
      <c r="BS38" s="183">
        <v>88</v>
      </c>
      <c r="BT38" s="184">
        <f t="shared" si="1"/>
        <v>37.6</v>
      </c>
      <c r="BU38" s="185">
        <f t="shared" si="2"/>
        <v>92.952727272727287</v>
      </c>
      <c r="BV38" s="176" t="str">
        <f t="shared" si="3"/>
        <v>A</v>
      </c>
    </row>
    <row r="39" spans="1:74">
      <c r="A39" s="490"/>
      <c r="B39" s="490"/>
      <c r="C39" s="451">
        <v>2200018232</v>
      </c>
      <c r="D39" s="454" t="s">
        <v>578</v>
      </c>
      <c r="E39" s="75" t="s">
        <v>555</v>
      </c>
      <c r="F39" s="165">
        <v>52</v>
      </c>
      <c r="G39" s="75">
        <v>100</v>
      </c>
      <c r="H39" s="172">
        <f t="shared" si="4"/>
        <v>76</v>
      </c>
      <c r="I39" s="75">
        <v>95</v>
      </c>
      <c r="J39" s="75">
        <v>90</v>
      </c>
      <c r="K39" s="75">
        <v>100</v>
      </c>
      <c r="L39" s="75">
        <v>85</v>
      </c>
      <c r="M39" s="534">
        <f t="shared" si="5"/>
        <v>94.75</v>
      </c>
      <c r="N39" s="535"/>
      <c r="O39" s="412">
        <v>85</v>
      </c>
      <c r="P39" s="75">
        <v>90</v>
      </c>
      <c r="Q39" s="75">
        <v>90</v>
      </c>
      <c r="R39" s="75">
        <v>100</v>
      </c>
      <c r="S39" s="534">
        <f t="shared" si="6"/>
        <v>91.25</v>
      </c>
      <c r="T39" s="535"/>
      <c r="U39" s="75">
        <v>85</v>
      </c>
      <c r="V39" s="75">
        <v>100</v>
      </c>
      <c r="W39" s="75">
        <v>100</v>
      </c>
      <c r="X39" s="75">
        <v>90</v>
      </c>
      <c r="Y39" s="534">
        <f t="shared" si="7"/>
        <v>95.75</v>
      </c>
      <c r="Z39" s="535"/>
      <c r="AA39" s="75">
        <v>90</v>
      </c>
      <c r="AB39" s="75">
        <v>90</v>
      </c>
      <c r="AC39" s="75">
        <v>90</v>
      </c>
      <c r="AD39" s="75">
        <v>95</v>
      </c>
      <c r="AE39" s="534">
        <f t="shared" si="8"/>
        <v>91</v>
      </c>
      <c r="AF39" s="535"/>
      <c r="AG39" s="75">
        <v>90</v>
      </c>
      <c r="AH39" s="75">
        <v>90</v>
      </c>
      <c r="AI39" s="75">
        <v>88</v>
      </c>
      <c r="AJ39" s="75">
        <v>90</v>
      </c>
      <c r="AK39" s="534">
        <f t="shared" si="9"/>
        <v>89</v>
      </c>
      <c r="AL39" s="535"/>
      <c r="AM39" s="75">
        <v>89</v>
      </c>
      <c r="AN39" s="75">
        <v>90</v>
      </c>
      <c r="AO39" s="75">
        <v>90</v>
      </c>
      <c r="AP39" s="75">
        <v>95</v>
      </c>
      <c r="AQ39" s="534">
        <f t="shared" si="10"/>
        <v>90.85</v>
      </c>
      <c r="AR39" s="535"/>
      <c r="AS39" s="75">
        <v>90</v>
      </c>
      <c r="AT39" s="75">
        <v>100</v>
      </c>
      <c r="AU39" s="75">
        <v>100</v>
      </c>
      <c r="AV39" s="75">
        <v>90</v>
      </c>
      <c r="AW39" s="534">
        <f t="shared" si="11"/>
        <v>96.5</v>
      </c>
      <c r="AX39" s="535"/>
      <c r="AY39" s="75">
        <v>90</v>
      </c>
      <c r="AZ39" s="75">
        <v>100</v>
      </c>
      <c r="BA39" s="75">
        <v>100</v>
      </c>
      <c r="BB39" s="75">
        <v>95</v>
      </c>
      <c r="BC39" s="534">
        <f t="shared" si="15"/>
        <v>97.5</v>
      </c>
      <c r="BD39" s="535"/>
      <c r="BE39" s="75">
        <v>90</v>
      </c>
      <c r="BF39" s="75">
        <v>90</v>
      </c>
      <c r="BG39" s="75">
        <v>100</v>
      </c>
      <c r="BH39" s="75">
        <v>90</v>
      </c>
      <c r="BI39" s="534">
        <f t="shared" si="13"/>
        <v>95</v>
      </c>
      <c r="BJ39" s="535"/>
      <c r="BK39" s="180">
        <v>98</v>
      </c>
      <c r="BL39" s="75">
        <v>100</v>
      </c>
      <c r="BM39" s="75">
        <v>100</v>
      </c>
      <c r="BN39" s="75">
        <v>100</v>
      </c>
      <c r="BO39" s="534">
        <f t="shared" si="17"/>
        <v>99.7</v>
      </c>
      <c r="BP39" s="535"/>
      <c r="BQ39" s="182">
        <f t="shared" si="0"/>
        <v>55.489090909090912</v>
      </c>
      <c r="BR39" s="183">
        <v>100</v>
      </c>
      <c r="BS39" s="183">
        <v>88</v>
      </c>
      <c r="BT39" s="184">
        <f t="shared" si="1"/>
        <v>37.6</v>
      </c>
      <c r="BU39" s="185">
        <f t="shared" si="2"/>
        <v>93.089090909090913</v>
      </c>
      <c r="BV39" s="176" t="str">
        <f t="shared" si="3"/>
        <v>A</v>
      </c>
    </row>
    <row r="40" spans="1:74">
      <c r="A40" s="551">
        <v>9</v>
      </c>
      <c r="B40" s="592" t="s">
        <v>67</v>
      </c>
      <c r="C40" s="456">
        <v>2200018254</v>
      </c>
      <c r="D40" s="457" t="s">
        <v>579</v>
      </c>
      <c r="E40" s="75" t="s">
        <v>555</v>
      </c>
      <c r="F40" s="165">
        <v>45</v>
      </c>
      <c r="G40" s="75">
        <v>100</v>
      </c>
      <c r="H40" s="172">
        <f t="shared" si="4"/>
        <v>72.5</v>
      </c>
      <c r="I40" s="75">
        <v>100</v>
      </c>
      <c r="J40" s="75">
        <v>90</v>
      </c>
      <c r="K40" s="75">
        <v>100</v>
      </c>
      <c r="L40" s="75">
        <v>90</v>
      </c>
      <c r="M40" s="534">
        <f t="shared" si="5"/>
        <v>96.5</v>
      </c>
      <c r="N40" s="535"/>
      <c r="O40" s="75">
        <v>100</v>
      </c>
      <c r="P40" s="75">
        <v>90</v>
      </c>
      <c r="Q40" s="75">
        <v>100</v>
      </c>
      <c r="R40" s="75">
        <v>95</v>
      </c>
      <c r="S40" s="534">
        <f t="shared" si="6"/>
        <v>97.5</v>
      </c>
      <c r="T40" s="535"/>
      <c r="U40" s="75">
        <v>100</v>
      </c>
      <c r="V40" s="75">
        <v>90</v>
      </c>
      <c r="W40" s="75">
        <v>100</v>
      </c>
      <c r="X40" s="75">
        <v>100</v>
      </c>
      <c r="Y40" s="534">
        <f t="shared" si="7"/>
        <v>98.5</v>
      </c>
      <c r="Z40" s="535"/>
      <c r="AA40" s="75">
        <v>90</v>
      </c>
      <c r="AB40" s="75">
        <v>90</v>
      </c>
      <c r="AC40" s="75">
        <v>90</v>
      </c>
      <c r="AD40" s="75">
        <v>100</v>
      </c>
      <c r="AE40" s="534">
        <f t="shared" si="8"/>
        <v>92</v>
      </c>
      <c r="AF40" s="535"/>
      <c r="AG40" s="75">
        <v>92</v>
      </c>
      <c r="AH40" s="75">
        <v>90</v>
      </c>
      <c r="AI40" s="75">
        <v>100</v>
      </c>
      <c r="AJ40" s="75">
        <v>95</v>
      </c>
      <c r="AK40" s="534">
        <f t="shared" si="9"/>
        <v>96.3</v>
      </c>
      <c r="AL40" s="535"/>
      <c r="AM40" s="181">
        <v>50</v>
      </c>
      <c r="AN40" s="181">
        <v>100</v>
      </c>
      <c r="AO40" s="181">
        <v>100</v>
      </c>
      <c r="AP40" s="181">
        <v>50</v>
      </c>
      <c r="AQ40" s="534">
        <f t="shared" si="10"/>
        <v>82.5</v>
      </c>
      <c r="AR40" s="535"/>
      <c r="AS40" s="75">
        <v>100</v>
      </c>
      <c r="AT40" s="75">
        <v>100</v>
      </c>
      <c r="AU40" s="75">
        <v>100</v>
      </c>
      <c r="AV40" s="75">
        <v>95</v>
      </c>
      <c r="AW40" s="534">
        <f t="shared" si="11"/>
        <v>99</v>
      </c>
      <c r="AX40" s="535"/>
      <c r="AY40" s="75">
        <v>90</v>
      </c>
      <c r="AZ40" s="75">
        <v>95</v>
      </c>
      <c r="BA40" s="75">
        <v>90</v>
      </c>
      <c r="BB40" s="75">
        <v>95</v>
      </c>
      <c r="BC40" s="534">
        <f t="shared" si="15"/>
        <v>91.75</v>
      </c>
      <c r="BD40" s="535"/>
      <c r="BE40" s="181">
        <v>75</v>
      </c>
      <c r="BF40" s="181">
        <v>75</v>
      </c>
      <c r="BG40" s="181">
        <v>75</v>
      </c>
      <c r="BH40" s="181">
        <v>75</v>
      </c>
      <c r="BI40" s="534">
        <f t="shared" si="13"/>
        <v>75</v>
      </c>
      <c r="BJ40" s="535"/>
      <c r="BK40" s="180">
        <v>100</v>
      </c>
      <c r="BL40" s="75">
        <v>100</v>
      </c>
      <c r="BM40" s="75">
        <v>100</v>
      </c>
      <c r="BN40" s="75">
        <v>100</v>
      </c>
      <c r="BO40" s="534">
        <f t="shared" si="17"/>
        <v>100</v>
      </c>
      <c r="BP40" s="535"/>
      <c r="BQ40" s="182">
        <f t="shared" si="0"/>
        <v>54.63</v>
      </c>
      <c r="BR40" s="183">
        <v>90</v>
      </c>
      <c r="BS40" s="183">
        <v>88</v>
      </c>
      <c r="BT40" s="184">
        <f t="shared" si="1"/>
        <v>35.6</v>
      </c>
      <c r="BU40" s="185">
        <f t="shared" si="2"/>
        <v>90.23</v>
      </c>
      <c r="BV40" s="176" t="str">
        <f t="shared" si="3"/>
        <v>A</v>
      </c>
    </row>
    <row r="41" spans="1:74">
      <c r="A41" s="490"/>
      <c r="B41" s="490"/>
      <c r="C41" s="456">
        <v>2200018238</v>
      </c>
      <c r="D41" s="457" t="s">
        <v>580</v>
      </c>
      <c r="E41" s="75" t="s">
        <v>555</v>
      </c>
      <c r="F41" s="165">
        <v>36</v>
      </c>
      <c r="G41" s="75">
        <v>100</v>
      </c>
      <c r="H41" s="172">
        <f t="shared" si="4"/>
        <v>68</v>
      </c>
      <c r="I41" s="75">
        <v>95</v>
      </c>
      <c r="J41" s="75">
        <v>90</v>
      </c>
      <c r="K41" s="75">
        <v>100</v>
      </c>
      <c r="L41" s="75">
        <v>95</v>
      </c>
      <c r="M41" s="534">
        <f t="shared" si="5"/>
        <v>96.75</v>
      </c>
      <c r="N41" s="535"/>
      <c r="O41" s="75">
        <v>95</v>
      </c>
      <c r="P41" s="75">
        <v>90</v>
      </c>
      <c r="Q41" s="75">
        <v>100</v>
      </c>
      <c r="R41" s="75">
        <v>95</v>
      </c>
      <c r="S41" s="534">
        <f t="shared" si="6"/>
        <v>96.75</v>
      </c>
      <c r="T41" s="535"/>
      <c r="U41" s="75">
        <v>95</v>
      </c>
      <c r="V41" s="75">
        <v>90</v>
      </c>
      <c r="W41" s="75">
        <v>100</v>
      </c>
      <c r="X41" s="75">
        <v>100</v>
      </c>
      <c r="Y41" s="534">
        <f t="shared" si="7"/>
        <v>97.75</v>
      </c>
      <c r="Z41" s="535"/>
      <c r="AA41" s="75">
        <v>90</v>
      </c>
      <c r="AB41" s="75">
        <v>90</v>
      </c>
      <c r="AC41" s="75">
        <v>90</v>
      </c>
      <c r="AD41" s="75">
        <v>100</v>
      </c>
      <c r="AE41" s="534">
        <f t="shared" si="8"/>
        <v>92</v>
      </c>
      <c r="AF41" s="535"/>
      <c r="AG41" s="75">
        <v>92</v>
      </c>
      <c r="AH41" s="75">
        <v>90</v>
      </c>
      <c r="AI41" s="75">
        <v>100</v>
      </c>
      <c r="AJ41" s="75">
        <v>95</v>
      </c>
      <c r="AK41" s="534">
        <f t="shared" si="9"/>
        <v>96.3</v>
      </c>
      <c r="AL41" s="535"/>
      <c r="AM41" s="75">
        <v>90</v>
      </c>
      <c r="AN41" s="75">
        <v>90</v>
      </c>
      <c r="AO41" s="75">
        <v>90</v>
      </c>
      <c r="AP41" s="75">
        <v>95</v>
      </c>
      <c r="AQ41" s="534">
        <f t="shared" si="10"/>
        <v>91</v>
      </c>
      <c r="AR41" s="535"/>
      <c r="AS41" s="75">
        <v>100</v>
      </c>
      <c r="AT41" s="75">
        <v>95</v>
      </c>
      <c r="AU41" s="75">
        <v>100</v>
      </c>
      <c r="AV41" s="75">
        <v>95</v>
      </c>
      <c r="AW41" s="534">
        <f t="shared" si="11"/>
        <v>98.25</v>
      </c>
      <c r="AX41" s="535"/>
      <c r="AY41" s="75">
        <v>89</v>
      </c>
      <c r="AZ41" s="75">
        <v>95</v>
      </c>
      <c r="BA41" s="75">
        <v>90</v>
      </c>
      <c r="BB41" s="75">
        <v>95</v>
      </c>
      <c r="BC41" s="534">
        <f t="shared" si="15"/>
        <v>91.6</v>
      </c>
      <c r="BD41" s="535"/>
      <c r="BE41" s="75">
        <v>89</v>
      </c>
      <c r="BF41" s="75">
        <v>90</v>
      </c>
      <c r="BG41" s="75">
        <v>100</v>
      </c>
      <c r="BH41" s="75">
        <v>95</v>
      </c>
      <c r="BI41" s="534">
        <f t="shared" si="13"/>
        <v>95.85</v>
      </c>
      <c r="BJ41" s="535"/>
      <c r="BK41" s="180">
        <v>100</v>
      </c>
      <c r="BL41" s="75">
        <v>100</v>
      </c>
      <c r="BM41" s="75">
        <v>100</v>
      </c>
      <c r="BN41" s="75">
        <v>100</v>
      </c>
      <c r="BO41" s="534">
        <f t="shared" si="17"/>
        <v>100</v>
      </c>
      <c r="BP41" s="535"/>
      <c r="BQ41" s="182">
        <f t="shared" si="0"/>
        <v>55.868181818181817</v>
      </c>
      <c r="BR41" s="183">
        <v>100</v>
      </c>
      <c r="BS41" s="183">
        <v>88</v>
      </c>
      <c r="BT41" s="184">
        <f t="shared" si="1"/>
        <v>37.6</v>
      </c>
      <c r="BU41" s="185">
        <f t="shared" si="2"/>
        <v>93.468181818181819</v>
      </c>
      <c r="BV41" s="176" t="str">
        <f t="shared" si="3"/>
        <v>A</v>
      </c>
    </row>
    <row r="42" spans="1:74">
      <c r="A42" s="490"/>
      <c r="B42" s="490"/>
      <c r="C42" s="456">
        <v>2200018262</v>
      </c>
      <c r="D42" s="457" t="s">
        <v>581</v>
      </c>
      <c r="E42" s="75" t="s">
        <v>555</v>
      </c>
      <c r="F42" s="165">
        <v>55</v>
      </c>
      <c r="G42" s="75">
        <v>100</v>
      </c>
      <c r="H42" s="172">
        <f t="shared" si="4"/>
        <v>77.5</v>
      </c>
      <c r="I42" s="75">
        <v>85</v>
      </c>
      <c r="J42" s="75">
        <v>90</v>
      </c>
      <c r="K42" s="75">
        <v>100</v>
      </c>
      <c r="L42" s="75">
        <v>95</v>
      </c>
      <c r="M42" s="534">
        <f t="shared" si="5"/>
        <v>95.25</v>
      </c>
      <c r="N42" s="535"/>
      <c r="O42" s="75">
        <v>85</v>
      </c>
      <c r="P42" s="75">
        <v>90</v>
      </c>
      <c r="Q42" s="75">
        <v>100</v>
      </c>
      <c r="R42" s="75">
        <v>100</v>
      </c>
      <c r="S42" s="534">
        <f t="shared" si="6"/>
        <v>96.25</v>
      </c>
      <c r="T42" s="535"/>
      <c r="U42" s="75">
        <v>87</v>
      </c>
      <c r="V42" s="75">
        <v>90</v>
      </c>
      <c r="W42" s="75">
        <v>100</v>
      </c>
      <c r="X42" s="75">
        <v>97</v>
      </c>
      <c r="Y42" s="534">
        <f t="shared" si="7"/>
        <v>95.95</v>
      </c>
      <c r="Z42" s="535"/>
      <c r="AA42" s="75">
        <v>90</v>
      </c>
      <c r="AB42" s="75">
        <v>90</v>
      </c>
      <c r="AC42" s="75">
        <v>90</v>
      </c>
      <c r="AD42" s="75">
        <v>100</v>
      </c>
      <c r="AE42" s="534">
        <f t="shared" si="8"/>
        <v>92</v>
      </c>
      <c r="AF42" s="535"/>
      <c r="AG42" s="75">
        <v>92</v>
      </c>
      <c r="AH42" s="75">
        <v>90</v>
      </c>
      <c r="AI42" s="75">
        <v>100</v>
      </c>
      <c r="AJ42" s="75">
        <v>95</v>
      </c>
      <c r="AK42" s="534">
        <f t="shared" si="9"/>
        <v>96.3</v>
      </c>
      <c r="AL42" s="535"/>
      <c r="AM42" s="75">
        <v>90</v>
      </c>
      <c r="AN42" s="75">
        <v>90</v>
      </c>
      <c r="AO42" s="75">
        <v>90</v>
      </c>
      <c r="AP42" s="75">
        <v>95</v>
      </c>
      <c r="AQ42" s="534">
        <f t="shared" si="10"/>
        <v>91</v>
      </c>
      <c r="AR42" s="535"/>
      <c r="AS42" s="75">
        <v>100</v>
      </c>
      <c r="AT42" s="75">
        <v>100</v>
      </c>
      <c r="AU42" s="75">
        <v>100</v>
      </c>
      <c r="AV42" s="75">
        <v>95</v>
      </c>
      <c r="AW42" s="534">
        <f t="shared" si="11"/>
        <v>99</v>
      </c>
      <c r="AX42" s="535"/>
      <c r="AY42" s="75">
        <v>90</v>
      </c>
      <c r="AZ42" s="75">
        <v>95</v>
      </c>
      <c r="BA42" s="75">
        <v>90</v>
      </c>
      <c r="BB42" s="75">
        <v>95</v>
      </c>
      <c r="BC42" s="534">
        <f t="shared" si="15"/>
        <v>91.75</v>
      </c>
      <c r="BD42" s="535"/>
      <c r="BE42" s="75">
        <v>89</v>
      </c>
      <c r="BF42" s="75">
        <v>90</v>
      </c>
      <c r="BG42" s="75">
        <v>100</v>
      </c>
      <c r="BH42" s="75">
        <v>95</v>
      </c>
      <c r="BI42" s="534">
        <f t="shared" si="13"/>
        <v>95.85</v>
      </c>
      <c r="BJ42" s="535"/>
      <c r="BK42" s="180">
        <v>100</v>
      </c>
      <c r="BL42" s="75">
        <v>100</v>
      </c>
      <c r="BM42" s="75">
        <v>100</v>
      </c>
      <c r="BN42" s="75">
        <v>100</v>
      </c>
      <c r="BO42" s="534">
        <f t="shared" si="17"/>
        <v>100</v>
      </c>
      <c r="BP42" s="535"/>
      <c r="BQ42" s="182">
        <f t="shared" si="0"/>
        <v>56.22818181818181</v>
      </c>
      <c r="BR42" s="183">
        <v>100</v>
      </c>
      <c r="BS42" s="183">
        <v>88</v>
      </c>
      <c r="BT42" s="184">
        <f t="shared" si="1"/>
        <v>37.6</v>
      </c>
      <c r="BU42" s="185">
        <f t="shared" si="2"/>
        <v>93.828181818181804</v>
      </c>
      <c r="BV42" s="176" t="str">
        <f t="shared" si="3"/>
        <v>A</v>
      </c>
    </row>
    <row r="43" spans="1:74">
      <c r="A43" s="551">
        <v>10</v>
      </c>
      <c r="B43" s="490"/>
      <c r="C43" s="456">
        <v>2200018358</v>
      </c>
      <c r="D43" s="458" t="s">
        <v>582</v>
      </c>
      <c r="E43" s="75" t="s">
        <v>555</v>
      </c>
      <c r="F43" s="165">
        <v>34</v>
      </c>
      <c r="G43" s="75">
        <v>100</v>
      </c>
      <c r="H43" s="172">
        <f t="shared" si="4"/>
        <v>67</v>
      </c>
      <c r="I43" s="75">
        <v>85</v>
      </c>
      <c r="J43" s="75">
        <v>90</v>
      </c>
      <c r="K43" s="75">
        <v>100</v>
      </c>
      <c r="L43" s="75">
        <v>95</v>
      </c>
      <c r="M43" s="534">
        <f t="shared" si="5"/>
        <v>95.25</v>
      </c>
      <c r="N43" s="535"/>
      <c r="O43" s="75">
        <v>80</v>
      </c>
      <c r="P43" s="75">
        <v>90</v>
      </c>
      <c r="Q43" s="75">
        <v>90</v>
      </c>
      <c r="R43" s="75">
        <v>100</v>
      </c>
      <c r="S43" s="534">
        <f t="shared" si="6"/>
        <v>90.5</v>
      </c>
      <c r="T43" s="535"/>
      <c r="U43" s="75">
        <v>97</v>
      </c>
      <c r="V43" s="75">
        <v>90</v>
      </c>
      <c r="W43" s="75">
        <v>80</v>
      </c>
      <c r="X43" s="75">
        <v>100</v>
      </c>
      <c r="Y43" s="534">
        <f t="shared" si="7"/>
        <v>88.05</v>
      </c>
      <c r="Z43" s="535"/>
      <c r="AA43" s="75">
        <v>90</v>
      </c>
      <c r="AB43" s="75">
        <v>90</v>
      </c>
      <c r="AC43" s="75">
        <v>90</v>
      </c>
      <c r="AD43" s="75">
        <v>100</v>
      </c>
      <c r="AE43" s="534">
        <f t="shared" si="8"/>
        <v>92</v>
      </c>
      <c r="AF43" s="535"/>
      <c r="AG43" s="75">
        <v>92</v>
      </c>
      <c r="AH43" s="75">
        <v>90</v>
      </c>
      <c r="AI43" s="75">
        <v>90</v>
      </c>
      <c r="AJ43" s="75">
        <v>95</v>
      </c>
      <c r="AK43" s="534">
        <f t="shared" si="9"/>
        <v>91.3</v>
      </c>
      <c r="AL43" s="535"/>
      <c r="AM43" s="75">
        <v>90</v>
      </c>
      <c r="AN43" s="75">
        <v>90</v>
      </c>
      <c r="AO43" s="75">
        <v>90</v>
      </c>
      <c r="AP43" s="75">
        <v>95</v>
      </c>
      <c r="AQ43" s="534">
        <f t="shared" si="10"/>
        <v>91</v>
      </c>
      <c r="AR43" s="535"/>
      <c r="AS43" s="75">
        <v>100</v>
      </c>
      <c r="AT43" s="75">
        <v>100</v>
      </c>
      <c r="AU43" s="75">
        <v>90</v>
      </c>
      <c r="AV43" s="75">
        <v>95</v>
      </c>
      <c r="AW43" s="534">
        <f t="shared" si="11"/>
        <v>94</v>
      </c>
      <c r="AX43" s="535"/>
      <c r="AY43" s="75">
        <v>90</v>
      </c>
      <c r="AZ43" s="75">
        <v>95</v>
      </c>
      <c r="BA43" s="75">
        <v>90</v>
      </c>
      <c r="BB43" s="75">
        <v>95</v>
      </c>
      <c r="BC43" s="534">
        <f t="shared" si="15"/>
        <v>91.75</v>
      </c>
      <c r="BD43" s="535"/>
      <c r="BE43" s="75">
        <v>89</v>
      </c>
      <c r="BF43" s="75">
        <v>90</v>
      </c>
      <c r="BG43" s="75">
        <v>80</v>
      </c>
      <c r="BH43" s="75">
        <v>95</v>
      </c>
      <c r="BI43" s="534">
        <f t="shared" si="13"/>
        <v>85.85</v>
      </c>
      <c r="BJ43" s="535"/>
      <c r="BK43" s="180">
        <v>100</v>
      </c>
      <c r="BL43" s="75">
        <v>100</v>
      </c>
      <c r="BM43" s="75">
        <v>100</v>
      </c>
      <c r="BN43" s="75">
        <v>100</v>
      </c>
      <c r="BO43" s="534">
        <f t="shared" si="17"/>
        <v>100</v>
      </c>
      <c r="BP43" s="535"/>
      <c r="BQ43" s="182">
        <f t="shared" si="0"/>
        <v>53.82</v>
      </c>
      <c r="BR43" s="183">
        <v>65</v>
      </c>
      <c r="BS43" s="183">
        <v>85</v>
      </c>
      <c r="BT43" s="184">
        <f t="shared" si="1"/>
        <v>30</v>
      </c>
      <c r="BU43" s="185">
        <f t="shared" si="2"/>
        <v>83.82</v>
      </c>
      <c r="BV43" s="176" t="str">
        <f t="shared" si="3"/>
        <v>A</v>
      </c>
    </row>
    <row r="44" spans="1:74">
      <c r="A44" s="490"/>
      <c r="B44" s="490"/>
      <c r="C44" s="456">
        <v>2200018362</v>
      </c>
      <c r="D44" s="458" t="s">
        <v>583</v>
      </c>
      <c r="E44" s="75" t="s">
        <v>555</v>
      </c>
      <c r="F44" s="168">
        <v>34</v>
      </c>
      <c r="G44" s="75">
        <v>100</v>
      </c>
      <c r="H44" s="172">
        <f t="shared" si="4"/>
        <v>67</v>
      </c>
      <c r="I44" s="75">
        <v>100</v>
      </c>
      <c r="J44" s="75">
        <v>90</v>
      </c>
      <c r="K44" s="75">
        <v>100</v>
      </c>
      <c r="L44" s="75">
        <v>90</v>
      </c>
      <c r="M44" s="534">
        <f t="shared" si="5"/>
        <v>96.5</v>
      </c>
      <c r="N44" s="535"/>
      <c r="O44" s="75">
        <v>90</v>
      </c>
      <c r="P44" s="75">
        <v>90</v>
      </c>
      <c r="Q44" s="75">
        <v>90</v>
      </c>
      <c r="R44" s="75">
        <v>90</v>
      </c>
      <c r="S44" s="534">
        <f t="shared" si="6"/>
        <v>90</v>
      </c>
      <c r="T44" s="535"/>
      <c r="U44" s="75">
        <v>100</v>
      </c>
      <c r="V44" s="75">
        <v>90</v>
      </c>
      <c r="W44" s="75">
        <v>80</v>
      </c>
      <c r="X44" s="75">
        <v>97</v>
      </c>
      <c r="Y44" s="534">
        <f t="shared" si="7"/>
        <v>87.9</v>
      </c>
      <c r="Z44" s="535"/>
      <c r="AA44" s="75">
        <v>90</v>
      </c>
      <c r="AB44" s="75">
        <v>90</v>
      </c>
      <c r="AC44" s="75">
        <v>90</v>
      </c>
      <c r="AD44" s="75">
        <v>100</v>
      </c>
      <c r="AE44" s="534">
        <f t="shared" si="8"/>
        <v>92</v>
      </c>
      <c r="AF44" s="535"/>
      <c r="AG44" s="75">
        <v>92</v>
      </c>
      <c r="AH44" s="75">
        <v>90</v>
      </c>
      <c r="AI44" s="75">
        <v>90</v>
      </c>
      <c r="AJ44" s="75">
        <v>95</v>
      </c>
      <c r="AK44" s="534">
        <f t="shared" si="9"/>
        <v>91.3</v>
      </c>
      <c r="AL44" s="535"/>
      <c r="AM44" s="75">
        <v>90</v>
      </c>
      <c r="AN44" s="75">
        <v>90</v>
      </c>
      <c r="AO44" s="75">
        <v>90</v>
      </c>
      <c r="AP44" s="75">
        <v>89</v>
      </c>
      <c r="AQ44" s="534">
        <f t="shared" si="10"/>
        <v>89.8</v>
      </c>
      <c r="AR44" s="535"/>
      <c r="AS44" s="75">
        <v>100</v>
      </c>
      <c r="AT44" s="75">
        <v>100</v>
      </c>
      <c r="AU44" s="75">
        <v>90</v>
      </c>
      <c r="AV44" s="75">
        <v>95</v>
      </c>
      <c r="AW44" s="534">
        <f t="shared" si="11"/>
        <v>94</v>
      </c>
      <c r="AX44" s="535"/>
      <c r="AY44" s="75">
        <v>90</v>
      </c>
      <c r="AZ44" s="75">
        <v>95</v>
      </c>
      <c r="BA44" s="75">
        <v>90</v>
      </c>
      <c r="BB44" s="75">
        <v>95</v>
      </c>
      <c r="BC44" s="534">
        <f t="shared" si="15"/>
        <v>91.75</v>
      </c>
      <c r="BD44" s="535"/>
      <c r="BE44" s="75">
        <v>89</v>
      </c>
      <c r="BF44" s="75">
        <v>90</v>
      </c>
      <c r="BG44" s="75">
        <v>80</v>
      </c>
      <c r="BH44" s="75">
        <v>95</v>
      </c>
      <c r="BI44" s="534">
        <f t="shared" si="13"/>
        <v>85.85</v>
      </c>
      <c r="BJ44" s="535"/>
      <c r="BK44" s="180">
        <v>100</v>
      </c>
      <c r="BL44" s="75">
        <v>100</v>
      </c>
      <c r="BM44" s="75">
        <v>100</v>
      </c>
      <c r="BN44" s="75">
        <v>100</v>
      </c>
      <c r="BO44" s="534">
        <f t="shared" si="17"/>
        <v>100</v>
      </c>
      <c r="BP44" s="535"/>
      <c r="BQ44" s="182">
        <f t="shared" si="0"/>
        <v>53.787272727272722</v>
      </c>
      <c r="BR44" s="183">
        <v>11</v>
      </c>
      <c r="BS44" s="183">
        <v>85</v>
      </c>
      <c r="BT44" s="184">
        <f t="shared" si="1"/>
        <v>19.2</v>
      </c>
      <c r="BU44" s="185">
        <f t="shared" si="2"/>
        <v>72.987272727272725</v>
      </c>
      <c r="BV44" s="176" t="str">
        <f t="shared" si="3"/>
        <v>B+</v>
      </c>
    </row>
    <row r="45" spans="1:74">
      <c r="A45" s="490"/>
      <c r="B45" s="490"/>
      <c r="C45" s="456">
        <v>2200018423</v>
      </c>
      <c r="D45" s="457" t="s">
        <v>584</v>
      </c>
      <c r="E45" s="75" t="s">
        <v>555</v>
      </c>
      <c r="F45" s="165">
        <v>43</v>
      </c>
      <c r="G45" s="75">
        <v>100</v>
      </c>
      <c r="H45" s="172">
        <f t="shared" si="4"/>
        <v>71.5</v>
      </c>
      <c r="I45" s="75">
        <v>100</v>
      </c>
      <c r="J45" s="75">
        <v>90</v>
      </c>
      <c r="K45" s="75">
        <v>100</v>
      </c>
      <c r="L45" s="75">
        <v>95</v>
      </c>
      <c r="M45" s="534">
        <f t="shared" si="5"/>
        <v>97.5</v>
      </c>
      <c r="N45" s="535"/>
      <c r="O45" s="75">
        <v>90</v>
      </c>
      <c r="P45" s="75">
        <v>90</v>
      </c>
      <c r="Q45" s="75">
        <v>90</v>
      </c>
      <c r="R45" s="75">
        <v>100</v>
      </c>
      <c r="S45" s="534">
        <f t="shared" si="6"/>
        <v>92</v>
      </c>
      <c r="T45" s="535"/>
      <c r="U45" s="75">
        <v>100</v>
      </c>
      <c r="V45" s="75">
        <v>90</v>
      </c>
      <c r="W45" s="75">
        <v>80</v>
      </c>
      <c r="X45" s="75">
        <v>100</v>
      </c>
      <c r="Y45" s="534">
        <f t="shared" si="7"/>
        <v>88.5</v>
      </c>
      <c r="Z45" s="535"/>
      <c r="AA45" s="75">
        <v>90</v>
      </c>
      <c r="AB45" s="75">
        <v>90</v>
      </c>
      <c r="AC45" s="75">
        <v>90</v>
      </c>
      <c r="AD45" s="75">
        <v>100</v>
      </c>
      <c r="AE45" s="534">
        <f t="shared" si="8"/>
        <v>92</v>
      </c>
      <c r="AF45" s="535"/>
      <c r="AG45" s="75">
        <v>92</v>
      </c>
      <c r="AH45" s="75">
        <v>90</v>
      </c>
      <c r="AI45" s="75">
        <v>90</v>
      </c>
      <c r="AJ45" s="75">
        <v>95</v>
      </c>
      <c r="AK45" s="534">
        <f t="shared" si="9"/>
        <v>91.3</v>
      </c>
      <c r="AL45" s="535"/>
      <c r="AM45" s="75">
        <v>90</v>
      </c>
      <c r="AN45" s="75">
        <v>90</v>
      </c>
      <c r="AO45" s="75">
        <v>90</v>
      </c>
      <c r="AP45" s="75">
        <v>95</v>
      </c>
      <c r="AQ45" s="534">
        <f t="shared" si="10"/>
        <v>91</v>
      </c>
      <c r="AR45" s="535"/>
      <c r="AS45" s="75">
        <v>100</v>
      </c>
      <c r="AT45" s="75">
        <v>100</v>
      </c>
      <c r="AU45" s="75">
        <v>90</v>
      </c>
      <c r="AV45" s="75">
        <v>95</v>
      </c>
      <c r="AW45" s="534">
        <f t="shared" si="11"/>
        <v>94</v>
      </c>
      <c r="AX45" s="535"/>
      <c r="AY45" s="75">
        <v>90</v>
      </c>
      <c r="AZ45" s="75">
        <v>95</v>
      </c>
      <c r="BA45" s="75">
        <v>90</v>
      </c>
      <c r="BB45" s="75">
        <v>95</v>
      </c>
      <c r="BC45" s="534">
        <f t="shared" si="15"/>
        <v>91.75</v>
      </c>
      <c r="BD45" s="535"/>
      <c r="BE45" s="75">
        <v>89</v>
      </c>
      <c r="BF45" s="75">
        <v>90</v>
      </c>
      <c r="BG45" s="75">
        <v>80</v>
      </c>
      <c r="BH45" s="75">
        <v>95</v>
      </c>
      <c r="BI45" s="534">
        <f t="shared" si="13"/>
        <v>85.85</v>
      </c>
      <c r="BJ45" s="535"/>
      <c r="BK45" s="180">
        <v>100</v>
      </c>
      <c r="BL45" s="75">
        <v>100</v>
      </c>
      <c r="BM45" s="75">
        <v>100</v>
      </c>
      <c r="BN45" s="75">
        <v>100</v>
      </c>
      <c r="BO45" s="534">
        <f t="shared" si="17"/>
        <v>100</v>
      </c>
      <c r="BP45" s="535"/>
      <c r="BQ45" s="182">
        <f t="shared" si="0"/>
        <v>54.29454545454545</v>
      </c>
      <c r="BR45" s="183">
        <v>100</v>
      </c>
      <c r="BS45" s="183">
        <v>85</v>
      </c>
      <c r="BT45" s="184">
        <f t="shared" si="1"/>
        <v>37</v>
      </c>
      <c r="BU45" s="185">
        <f t="shared" si="2"/>
        <v>91.294545454545442</v>
      </c>
      <c r="BV45" s="176" t="str">
        <f t="shared" si="3"/>
        <v>A</v>
      </c>
    </row>
    <row r="46" spans="1:74">
      <c r="A46" s="551">
        <v>11</v>
      </c>
      <c r="B46" s="490"/>
      <c r="C46" s="456">
        <v>2200018001</v>
      </c>
      <c r="D46" s="458" t="s">
        <v>585</v>
      </c>
      <c r="E46" s="75" t="s">
        <v>555</v>
      </c>
      <c r="F46" s="165">
        <v>54</v>
      </c>
      <c r="G46" s="75">
        <v>100</v>
      </c>
      <c r="H46" s="172">
        <f t="shared" si="4"/>
        <v>77</v>
      </c>
      <c r="I46" s="75">
        <v>95</v>
      </c>
      <c r="J46" s="75">
        <v>90</v>
      </c>
      <c r="K46" s="75">
        <v>100</v>
      </c>
      <c r="L46" s="75">
        <v>95</v>
      </c>
      <c r="M46" s="534">
        <f t="shared" si="5"/>
        <v>96.75</v>
      </c>
      <c r="N46" s="535"/>
      <c r="O46" s="75">
        <v>90</v>
      </c>
      <c r="P46" s="75">
        <v>90</v>
      </c>
      <c r="Q46" s="75">
        <v>90</v>
      </c>
      <c r="R46" s="75">
        <v>100</v>
      </c>
      <c r="S46" s="534">
        <f t="shared" si="6"/>
        <v>92</v>
      </c>
      <c r="T46" s="535"/>
      <c r="U46" s="75">
        <v>95</v>
      </c>
      <c r="V46" s="75">
        <v>90</v>
      </c>
      <c r="W46" s="75">
        <v>85</v>
      </c>
      <c r="X46" s="75">
        <v>100</v>
      </c>
      <c r="Y46" s="534">
        <f t="shared" si="7"/>
        <v>90.25</v>
      </c>
      <c r="Z46" s="535"/>
      <c r="AA46" s="75">
        <v>90</v>
      </c>
      <c r="AB46" s="75">
        <v>90</v>
      </c>
      <c r="AC46" s="75">
        <v>90</v>
      </c>
      <c r="AD46" s="75">
        <v>100</v>
      </c>
      <c r="AE46" s="534">
        <f t="shared" si="8"/>
        <v>92</v>
      </c>
      <c r="AF46" s="535"/>
      <c r="AG46" s="75">
        <v>92</v>
      </c>
      <c r="AH46" s="75">
        <v>90</v>
      </c>
      <c r="AI46" s="75">
        <v>90</v>
      </c>
      <c r="AJ46" s="75">
        <v>95</v>
      </c>
      <c r="AK46" s="534">
        <f t="shared" si="9"/>
        <v>91.3</v>
      </c>
      <c r="AL46" s="535"/>
      <c r="AM46" s="75">
        <v>90</v>
      </c>
      <c r="AN46" s="75">
        <v>90</v>
      </c>
      <c r="AO46" s="75">
        <v>90</v>
      </c>
      <c r="AP46" s="75">
        <v>95</v>
      </c>
      <c r="AQ46" s="534">
        <f t="shared" si="10"/>
        <v>91</v>
      </c>
      <c r="AR46" s="535"/>
      <c r="AS46" s="75">
        <v>100</v>
      </c>
      <c r="AT46" s="75">
        <v>100</v>
      </c>
      <c r="AU46" s="75">
        <v>90</v>
      </c>
      <c r="AV46" s="75">
        <v>95</v>
      </c>
      <c r="AW46" s="534">
        <f t="shared" si="11"/>
        <v>94</v>
      </c>
      <c r="AX46" s="535"/>
      <c r="AY46" s="75">
        <v>90</v>
      </c>
      <c r="AZ46" s="75">
        <v>95</v>
      </c>
      <c r="BA46" s="75">
        <v>90</v>
      </c>
      <c r="BB46" s="75">
        <v>95</v>
      </c>
      <c r="BC46" s="534">
        <f t="shared" si="15"/>
        <v>91.75</v>
      </c>
      <c r="BD46" s="535"/>
      <c r="BE46" s="75">
        <v>89</v>
      </c>
      <c r="BF46" s="75">
        <v>90</v>
      </c>
      <c r="BG46" s="75">
        <v>100</v>
      </c>
      <c r="BH46" s="75">
        <v>95</v>
      </c>
      <c r="BI46" s="534">
        <f t="shared" si="13"/>
        <v>95.85</v>
      </c>
      <c r="BJ46" s="535"/>
      <c r="BK46" s="180">
        <v>100</v>
      </c>
      <c r="BL46" s="75">
        <v>100</v>
      </c>
      <c r="BM46" s="75">
        <v>100</v>
      </c>
      <c r="BN46" s="75">
        <v>100</v>
      </c>
      <c r="BO46" s="534">
        <f t="shared" si="17"/>
        <v>100</v>
      </c>
      <c r="BP46" s="535"/>
      <c r="BQ46" s="182">
        <f t="shared" si="0"/>
        <v>55.194545454545448</v>
      </c>
      <c r="BR46" s="183">
        <v>100</v>
      </c>
      <c r="BS46" s="183">
        <v>90</v>
      </c>
      <c r="BT46" s="184">
        <f t="shared" si="1"/>
        <v>38</v>
      </c>
      <c r="BU46" s="185">
        <f t="shared" si="2"/>
        <v>93.194545454545448</v>
      </c>
      <c r="BV46" s="176" t="str">
        <f t="shared" si="3"/>
        <v>A</v>
      </c>
    </row>
    <row r="47" spans="1:74">
      <c r="A47" s="490"/>
      <c r="B47" s="490"/>
      <c r="C47" s="456">
        <v>2200018004</v>
      </c>
      <c r="D47" s="457" t="s">
        <v>586</v>
      </c>
      <c r="E47" s="75" t="s">
        <v>555</v>
      </c>
      <c r="F47" s="165">
        <v>74</v>
      </c>
      <c r="G47" s="75">
        <v>100</v>
      </c>
      <c r="H47" s="172">
        <f t="shared" si="4"/>
        <v>87</v>
      </c>
      <c r="I47" s="75">
        <v>90</v>
      </c>
      <c r="J47" s="75">
        <v>90</v>
      </c>
      <c r="K47" s="75">
        <v>100</v>
      </c>
      <c r="L47" s="75">
        <v>95</v>
      </c>
      <c r="M47" s="534">
        <f t="shared" si="5"/>
        <v>96</v>
      </c>
      <c r="N47" s="535"/>
      <c r="O47" s="75">
        <v>90</v>
      </c>
      <c r="P47" s="75">
        <v>90</v>
      </c>
      <c r="Q47" s="75">
        <v>90</v>
      </c>
      <c r="R47" s="75">
        <v>100</v>
      </c>
      <c r="S47" s="534">
        <f t="shared" si="6"/>
        <v>92</v>
      </c>
      <c r="T47" s="535"/>
      <c r="U47" s="75">
        <v>87</v>
      </c>
      <c r="V47" s="75">
        <v>90</v>
      </c>
      <c r="W47" s="75">
        <v>85</v>
      </c>
      <c r="X47" s="75">
        <v>100</v>
      </c>
      <c r="Y47" s="534">
        <f t="shared" si="7"/>
        <v>89.05</v>
      </c>
      <c r="Z47" s="535"/>
      <c r="AA47" s="75">
        <v>90</v>
      </c>
      <c r="AB47" s="75">
        <v>90</v>
      </c>
      <c r="AC47" s="75">
        <v>90</v>
      </c>
      <c r="AD47" s="75">
        <v>100</v>
      </c>
      <c r="AE47" s="534">
        <f t="shared" si="8"/>
        <v>92</v>
      </c>
      <c r="AF47" s="535"/>
      <c r="AG47" s="75">
        <v>92</v>
      </c>
      <c r="AH47" s="75">
        <v>90</v>
      </c>
      <c r="AI47" s="75">
        <v>90</v>
      </c>
      <c r="AJ47" s="75">
        <v>95</v>
      </c>
      <c r="AK47" s="534">
        <f t="shared" si="9"/>
        <v>91.3</v>
      </c>
      <c r="AL47" s="535"/>
      <c r="AM47" s="75">
        <v>90</v>
      </c>
      <c r="AN47" s="75">
        <v>90</v>
      </c>
      <c r="AO47" s="75">
        <v>90</v>
      </c>
      <c r="AP47" s="75">
        <v>95</v>
      </c>
      <c r="AQ47" s="534">
        <f t="shared" si="10"/>
        <v>91</v>
      </c>
      <c r="AR47" s="535"/>
      <c r="AS47" s="75">
        <v>100</v>
      </c>
      <c r="AT47" s="75">
        <v>100</v>
      </c>
      <c r="AU47" s="75">
        <v>90</v>
      </c>
      <c r="AV47" s="75">
        <v>95</v>
      </c>
      <c r="AW47" s="534">
        <f t="shared" si="11"/>
        <v>94</v>
      </c>
      <c r="AX47" s="535"/>
      <c r="AY47" s="75">
        <v>90</v>
      </c>
      <c r="AZ47" s="75">
        <v>95</v>
      </c>
      <c r="BA47" s="75">
        <v>90</v>
      </c>
      <c r="BB47" s="75">
        <v>95</v>
      </c>
      <c r="BC47" s="534">
        <f t="shared" si="15"/>
        <v>91.75</v>
      </c>
      <c r="BD47" s="535"/>
      <c r="BE47" s="75">
        <v>89</v>
      </c>
      <c r="BF47" s="75">
        <v>90</v>
      </c>
      <c r="BG47" s="75">
        <v>100</v>
      </c>
      <c r="BH47" s="75">
        <v>95</v>
      </c>
      <c r="BI47" s="534">
        <f t="shared" si="13"/>
        <v>95.85</v>
      </c>
      <c r="BJ47" s="535"/>
      <c r="BK47" s="180">
        <v>100</v>
      </c>
      <c r="BL47" s="75">
        <v>100</v>
      </c>
      <c r="BM47" s="75">
        <v>100</v>
      </c>
      <c r="BN47" s="75">
        <v>100</v>
      </c>
      <c r="BO47" s="534">
        <f t="shared" si="17"/>
        <v>100</v>
      </c>
      <c r="BP47" s="535"/>
      <c r="BQ47" s="182">
        <f t="shared" si="0"/>
        <v>55.63363636363637</v>
      </c>
      <c r="BR47" s="183">
        <v>100</v>
      </c>
      <c r="BS47" s="183">
        <v>90</v>
      </c>
      <c r="BT47" s="184">
        <f t="shared" si="1"/>
        <v>38</v>
      </c>
      <c r="BU47" s="185">
        <f t="shared" si="2"/>
        <v>93.63363636363637</v>
      </c>
      <c r="BV47" s="176" t="str">
        <f t="shared" si="3"/>
        <v>A</v>
      </c>
    </row>
    <row r="48" spans="1:74">
      <c r="A48" s="490"/>
      <c r="B48" s="490"/>
      <c r="C48" s="456">
        <v>2200018026</v>
      </c>
      <c r="D48" s="458" t="s">
        <v>587</v>
      </c>
      <c r="E48" s="75" t="s">
        <v>555</v>
      </c>
      <c r="F48" s="165">
        <v>31</v>
      </c>
      <c r="G48" s="75">
        <v>100</v>
      </c>
      <c r="H48" s="172">
        <f t="shared" si="4"/>
        <v>65.5</v>
      </c>
      <c r="I48" s="75">
        <v>80</v>
      </c>
      <c r="J48" s="75">
        <v>90</v>
      </c>
      <c r="K48" s="75">
        <v>100</v>
      </c>
      <c r="L48" s="75">
        <v>95</v>
      </c>
      <c r="M48" s="534">
        <f t="shared" si="5"/>
        <v>94.5</v>
      </c>
      <c r="N48" s="535"/>
      <c r="O48" s="75">
        <v>90</v>
      </c>
      <c r="P48" s="75">
        <v>90</v>
      </c>
      <c r="Q48" s="75">
        <v>90</v>
      </c>
      <c r="R48" s="75">
        <v>95</v>
      </c>
      <c r="S48" s="534">
        <f t="shared" si="6"/>
        <v>91</v>
      </c>
      <c r="T48" s="513"/>
      <c r="U48" s="75">
        <v>90</v>
      </c>
      <c r="V48" s="75">
        <v>90</v>
      </c>
      <c r="W48" s="75">
        <v>85</v>
      </c>
      <c r="X48" s="75">
        <v>100</v>
      </c>
      <c r="Y48" s="534">
        <f t="shared" si="7"/>
        <v>89.5</v>
      </c>
      <c r="Z48" s="535"/>
      <c r="AA48" s="75">
        <v>90</v>
      </c>
      <c r="AB48" s="75">
        <v>90</v>
      </c>
      <c r="AC48" s="75">
        <v>90</v>
      </c>
      <c r="AD48" s="75">
        <v>100</v>
      </c>
      <c r="AE48" s="534">
        <f t="shared" si="8"/>
        <v>92</v>
      </c>
      <c r="AF48" s="535"/>
      <c r="AG48" s="75">
        <v>92</v>
      </c>
      <c r="AH48" s="75">
        <v>90</v>
      </c>
      <c r="AI48" s="75">
        <v>90</v>
      </c>
      <c r="AJ48" s="75">
        <v>95</v>
      </c>
      <c r="AK48" s="534">
        <f t="shared" si="9"/>
        <v>91.3</v>
      </c>
      <c r="AL48" s="535"/>
      <c r="AM48" s="75">
        <v>90</v>
      </c>
      <c r="AN48" s="75">
        <v>90</v>
      </c>
      <c r="AO48" s="75">
        <v>90</v>
      </c>
      <c r="AP48" s="75">
        <v>95</v>
      </c>
      <c r="AQ48" s="534">
        <f t="shared" si="10"/>
        <v>91</v>
      </c>
      <c r="AR48" s="535"/>
      <c r="AS48" s="75">
        <v>98</v>
      </c>
      <c r="AT48" s="75">
        <v>100</v>
      </c>
      <c r="AU48" s="75">
        <v>90</v>
      </c>
      <c r="AV48" s="75">
        <v>95</v>
      </c>
      <c r="AW48" s="534">
        <f t="shared" si="11"/>
        <v>93.7</v>
      </c>
      <c r="AX48" s="535"/>
      <c r="AY48" s="75">
        <v>90</v>
      </c>
      <c r="AZ48" s="75">
        <v>95</v>
      </c>
      <c r="BA48" s="75">
        <v>90</v>
      </c>
      <c r="BB48" s="75">
        <v>95</v>
      </c>
      <c r="BC48" s="534">
        <f t="shared" si="15"/>
        <v>91.75</v>
      </c>
      <c r="BD48" s="535"/>
      <c r="BE48" s="75">
        <v>89</v>
      </c>
      <c r="BF48" s="75">
        <v>90</v>
      </c>
      <c r="BG48" s="75">
        <v>100</v>
      </c>
      <c r="BH48" s="75">
        <v>85</v>
      </c>
      <c r="BI48" s="534">
        <f t="shared" si="13"/>
        <v>93.85</v>
      </c>
      <c r="BJ48" s="535"/>
      <c r="BK48" s="180">
        <v>100</v>
      </c>
      <c r="BL48" s="75">
        <v>100</v>
      </c>
      <c r="BM48" s="75">
        <v>100</v>
      </c>
      <c r="BN48" s="75">
        <v>100</v>
      </c>
      <c r="BO48" s="534">
        <f t="shared" si="17"/>
        <v>100</v>
      </c>
      <c r="BP48" s="535"/>
      <c r="BQ48" s="182">
        <f t="shared" si="0"/>
        <v>54.223636363636359</v>
      </c>
      <c r="BR48" s="183">
        <v>100</v>
      </c>
      <c r="BS48" s="183">
        <v>90</v>
      </c>
      <c r="BT48" s="184">
        <f t="shared" si="1"/>
        <v>38</v>
      </c>
      <c r="BU48" s="185">
        <f t="shared" si="2"/>
        <v>92.223636363636359</v>
      </c>
      <c r="BV48" s="176" t="str">
        <f t="shared" si="3"/>
        <v>A</v>
      </c>
    </row>
    <row r="49" spans="1:74">
      <c r="A49" s="551">
        <v>12</v>
      </c>
      <c r="B49" s="490"/>
      <c r="C49" s="459">
        <v>2200018451</v>
      </c>
      <c r="D49" s="460" t="s">
        <v>588</v>
      </c>
      <c r="E49" s="90" t="s">
        <v>555</v>
      </c>
      <c r="F49" s="165">
        <v>70</v>
      </c>
      <c r="G49" s="75">
        <v>100</v>
      </c>
      <c r="H49" s="172">
        <f t="shared" si="4"/>
        <v>85</v>
      </c>
      <c r="I49" s="75">
        <v>100</v>
      </c>
      <c r="J49" s="75">
        <v>90</v>
      </c>
      <c r="K49" s="75">
        <v>100</v>
      </c>
      <c r="L49" s="75">
        <v>95</v>
      </c>
      <c r="M49" s="534">
        <f t="shared" si="5"/>
        <v>97.5</v>
      </c>
      <c r="N49" s="535"/>
      <c r="O49" s="75">
        <v>90</v>
      </c>
      <c r="P49" s="75">
        <v>90</v>
      </c>
      <c r="Q49" s="75">
        <v>90</v>
      </c>
      <c r="R49" s="75">
        <v>100</v>
      </c>
      <c r="S49" s="534">
        <f t="shared" si="6"/>
        <v>92</v>
      </c>
      <c r="T49" s="535"/>
      <c r="U49" s="181">
        <v>90</v>
      </c>
      <c r="V49" s="181">
        <v>100</v>
      </c>
      <c r="W49" s="181">
        <v>90</v>
      </c>
      <c r="X49" s="181">
        <v>100</v>
      </c>
      <c r="Y49" s="534">
        <f t="shared" si="7"/>
        <v>93.5</v>
      </c>
      <c r="Z49" s="535"/>
      <c r="AA49" s="181">
        <v>75</v>
      </c>
      <c r="AB49" s="181">
        <v>75</v>
      </c>
      <c r="AC49" s="181">
        <v>75</v>
      </c>
      <c r="AD49" s="181">
        <v>75</v>
      </c>
      <c r="AE49" s="534">
        <f t="shared" si="8"/>
        <v>75</v>
      </c>
      <c r="AF49" s="535"/>
      <c r="AG49" s="75">
        <v>92</v>
      </c>
      <c r="AH49" s="75">
        <v>90</v>
      </c>
      <c r="AI49" s="75">
        <v>90</v>
      </c>
      <c r="AJ49" s="75">
        <v>95</v>
      </c>
      <c r="AK49" s="534">
        <f t="shared" si="9"/>
        <v>91.3</v>
      </c>
      <c r="AL49" s="535"/>
      <c r="AM49" s="75">
        <v>90</v>
      </c>
      <c r="AN49" s="75">
        <v>90</v>
      </c>
      <c r="AO49" s="75">
        <v>90</v>
      </c>
      <c r="AP49" s="75">
        <v>95</v>
      </c>
      <c r="AQ49" s="534">
        <f t="shared" si="10"/>
        <v>91</v>
      </c>
      <c r="AR49" s="535"/>
      <c r="AS49" s="75">
        <v>100</v>
      </c>
      <c r="AT49" s="75">
        <v>100</v>
      </c>
      <c r="AU49" s="75">
        <v>90</v>
      </c>
      <c r="AV49" s="75">
        <v>95</v>
      </c>
      <c r="AW49" s="534">
        <f t="shared" si="11"/>
        <v>94</v>
      </c>
      <c r="AX49" s="535"/>
      <c r="AY49" s="75">
        <v>90</v>
      </c>
      <c r="AZ49" s="75">
        <v>95</v>
      </c>
      <c r="BA49" s="75">
        <v>80</v>
      </c>
      <c r="BB49" s="75">
        <v>95</v>
      </c>
      <c r="BC49" s="534">
        <f t="shared" si="15"/>
        <v>86.75</v>
      </c>
      <c r="BD49" s="535"/>
      <c r="BE49" s="75">
        <v>90</v>
      </c>
      <c r="BF49" s="75">
        <v>90</v>
      </c>
      <c r="BG49" s="75">
        <v>100</v>
      </c>
      <c r="BH49" s="75">
        <v>95</v>
      </c>
      <c r="BI49" s="534">
        <f t="shared" si="13"/>
        <v>96</v>
      </c>
      <c r="BJ49" s="535"/>
      <c r="BK49" s="180">
        <v>100</v>
      </c>
      <c r="BL49" s="75">
        <v>100</v>
      </c>
      <c r="BM49" s="75">
        <v>100</v>
      </c>
      <c r="BN49" s="75">
        <v>100</v>
      </c>
      <c r="BO49" s="534">
        <f t="shared" si="17"/>
        <v>100</v>
      </c>
      <c r="BP49" s="535"/>
      <c r="BQ49" s="182">
        <f t="shared" si="0"/>
        <v>54.657272727272726</v>
      </c>
      <c r="BR49" s="183">
        <v>65</v>
      </c>
      <c r="BS49" s="183">
        <v>90</v>
      </c>
      <c r="BT49" s="184">
        <f t="shared" si="1"/>
        <v>31</v>
      </c>
      <c r="BU49" s="185">
        <f t="shared" si="2"/>
        <v>85.657272727272726</v>
      </c>
      <c r="BV49" s="176" t="str">
        <f t="shared" si="3"/>
        <v>A</v>
      </c>
    </row>
    <row r="50" spans="1:74">
      <c r="A50" s="490"/>
      <c r="B50" s="490"/>
      <c r="C50" s="456">
        <v>2200018458</v>
      </c>
      <c r="D50" s="458" t="s">
        <v>589</v>
      </c>
      <c r="E50" s="75" t="s">
        <v>555</v>
      </c>
      <c r="F50" s="49">
        <v>70</v>
      </c>
      <c r="G50" s="75">
        <v>100</v>
      </c>
      <c r="H50" s="400">
        <f t="shared" si="4"/>
        <v>85</v>
      </c>
      <c r="I50" s="186">
        <v>100</v>
      </c>
      <c r="J50" s="186">
        <v>90</v>
      </c>
      <c r="K50" s="186">
        <v>100</v>
      </c>
      <c r="L50" s="186">
        <v>95</v>
      </c>
      <c r="M50" s="534">
        <f t="shared" si="5"/>
        <v>97.5</v>
      </c>
      <c r="N50" s="490"/>
      <c r="O50" s="181">
        <v>90</v>
      </c>
      <c r="P50" s="181">
        <v>90</v>
      </c>
      <c r="Q50" s="181">
        <v>90</v>
      </c>
      <c r="R50" s="181">
        <v>90</v>
      </c>
      <c r="S50" s="534">
        <f t="shared" si="6"/>
        <v>90</v>
      </c>
      <c r="T50" s="535"/>
      <c r="U50" s="75">
        <v>100</v>
      </c>
      <c r="V50" s="75">
        <v>90</v>
      </c>
      <c r="W50" s="75">
        <v>90</v>
      </c>
      <c r="X50" s="75">
        <v>100</v>
      </c>
      <c r="Y50" s="534">
        <f t="shared" si="7"/>
        <v>93.5</v>
      </c>
      <c r="Z50" s="535"/>
      <c r="AA50" s="75">
        <v>90</v>
      </c>
      <c r="AB50" s="75">
        <v>90</v>
      </c>
      <c r="AC50" s="75">
        <v>90</v>
      </c>
      <c r="AD50" s="75">
        <v>100</v>
      </c>
      <c r="AE50" s="534">
        <f t="shared" si="8"/>
        <v>92</v>
      </c>
      <c r="AF50" s="535"/>
      <c r="AG50" s="75">
        <v>92</v>
      </c>
      <c r="AH50" s="75">
        <v>90</v>
      </c>
      <c r="AI50" s="75">
        <v>90</v>
      </c>
      <c r="AJ50" s="75">
        <v>95</v>
      </c>
      <c r="AK50" s="534">
        <f t="shared" si="9"/>
        <v>91.3</v>
      </c>
      <c r="AL50" s="535"/>
      <c r="AM50" s="75">
        <v>90</v>
      </c>
      <c r="AN50" s="75">
        <v>90</v>
      </c>
      <c r="AO50" s="75">
        <v>90</v>
      </c>
      <c r="AP50" s="75">
        <v>95</v>
      </c>
      <c r="AQ50" s="534">
        <f t="shared" si="10"/>
        <v>91</v>
      </c>
      <c r="AR50" s="535"/>
      <c r="AS50" s="75">
        <v>100</v>
      </c>
      <c r="AT50" s="75">
        <v>100</v>
      </c>
      <c r="AU50" s="75">
        <v>90</v>
      </c>
      <c r="AV50" s="75">
        <v>95</v>
      </c>
      <c r="AW50" s="534">
        <f t="shared" si="11"/>
        <v>94</v>
      </c>
      <c r="AX50" s="535"/>
      <c r="AY50" s="75">
        <v>90</v>
      </c>
      <c r="AZ50" s="75">
        <v>95</v>
      </c>
      <c r="BA50" s="75">
        <v>80</v>
      </c>
      <c r="BB50" s="75">
        <v>95</v>
      </c>
      <c r="BC50" s="534">
        <f t="shared" si="15"/>
        <v>86.75</v>
      </c>
      <c r="BD50" s="535"/>
      <c r="BE50" s="75">
        <v>90</v>
      </c>
      <c r="BF50" s="75">
        <v>90</v>
      </c>
      <c r="BG50" s="75">
        <v>100</v>
      </c>
      <c r="BH50" s="75">
        <v>95</v>
      </c>
      <c r="BI50" s="534">
        <f t="shared" si="13"/>
        <v>96</v>
      </c>
      <c r="BJ50" s="535"/>
      <c r="BK50" s="180">
        <v>100</v>
      </c>
      <c r="BL50" s="75">
        <v>100</v>
      </c>
      <c r="BM50" s="75">
        <v>100</v>
      </c>
      <c r="BN50" s="75">
        <v>100</v>
      </c>
      <c r="BO50" s="534">
        <f t="shared" si="17"/>
        <v>100</v>
      </c>
      <c r="BP50" s="535"/>
      <c r="BQ50" s="182">
        <f t="shared" si="0"/>
        <v>55.475454545454539</v>
      </c>
      <c r="BR50" s="183">
        <v>50</v>
      </c>
      <c r="BS50" s="183">
        <v>90</v>
      </c>
      <c r="BT50" s="184">
        <f t="shared" si="1"/>
        <v>28</v>
      </c>
      <c r="BU50" s="185">
        <f t="shared" si="2"/>
        <v>83.475454545454539</v>
      </c>
      <c r="BV50" s="176" t="str">
        <f t="shared" si="3"/>
        <v>A</v>
      </c>
    </row>
    <row r="51" spans="1:74">
      <c r="A51" s="490"/>
      <c r="B51" s="490"/>
      <c r="C51" s="461">
        <v>2100018502</v>
      </c>
      <c r="D51" s="462" t="s">
        <v>440</v>
      </c>
      <c r="E51" s="463" t="s">
        <v>555</v>
      </c>
      <c r="F51" s="464"/>
      <c r="G51" s="464"/>
      <c r="H51" s="465">
        <f t="shared" si="4"/>
        <v>0</v>
      </c>
      <c r="I51" s="466"/>
      <c r="J51" s="466"/>
      <c r="K51" s="466"/>
      <c r="L51" s="466"/>
      <c r="M51" s="587">
        <f t="shared" si="5"/>
        <v>0</v>
      </c>
      <c r="N51" s="535"/>
      <c r="O51" s="466"/>
      <c r="P51" s="466"/>
      <c r="Q51" s="466"/>
      <c r="R51" s="466"/>
      <c r="S51" s="587">
        <f t="shared" si="6"/>
        <v>0</v>
      </c>
      <c r="T51" s="535"/>
      <c r="U51" s="466"/>
      <c r="V51" s="466"/>
      <c r="W51" s="466"/>
      <c r="X51" s="466"/>
      <c r="Y51" s="587">
        <f t="shared" si="7"/>
        <v>0</v>
      </c>
      <c r="Z51" s="535"/>
      <c r="AA51" s="466"/>
      <c r="AB51" s="466"/>
      <c r="AC51" s="466"/>
      <c r="AD51" s="466"/>
      <c r="AE51" s="587">
        <f t="shared" si="8"/>
        <v>0</v>
      </c>
      <c r="AF51" s="535"/>
      <c r="AG51" s="466"/>
      <c r="AH51" s="466"/>
      <c r="AI51" s="466"/>
      <c r="AJ51" s="466"/>
      <c r="AK51" s="587">
        <f t="shared" si="9"/>
        <v>0</v>
      </c>
      <c r="AL51" s="535"/>
      <c r="AM51" s="466"/>
      <c r="AN51" s="466"/>
      <c r="AO51" s="466"/>
      <c r="AP51" s="466"/>
      <c r="AQ51" s="587">
        <f t="shared" si="10"/>
        <v>0</v>
      </c>
      <c r="AR51" s="535"/>
      <c r="AS51" s="466"/>
      <c r="AT51" s="466"/>
      <c r="AU51" s="466"/>
      <c r="AV51" s="466"/>
      <c r="AW51" s="587">
        <f t="shared" si="11"/>
        <v>0</v>
      </c>
      <c r="AX51" s="535"/>
      <c r="AY51" s="466"/>
      <c r="AZ51" s="466"/>
      <c r="BA51" s="466"/>
      <c r="BB51" s="466"/>
      <c r="BC51" s="587">
        <f t="shared" si="15"/>
        <v>0</v>
      </c>
      <c r="BD51" s="535"/>
      <c r="BE51" s="466"/>
      <c r="BF51" s="466"/>
      <c r="BG51" s="466"/>
      <c r="BH51" s="466"/>
      <c r="BI51" s="587">
        <f t="shared" si="13"/>
        <v>0</v>
      </c>
      <c r="BJ51" s="535"/>
      <c r="BK51" s="464"/>
      <c r="BL51" s="466"/>
      <c r="BM51" s="466"/>
      <c r="BN51" s="466"/>
      <c r="BO51" s="587">
        <f t="shared" si="17"/>
        <v>0</v>
      </c>
      <c r="BP51" s="535"/>
      <c r="BQ51" s="182">
        <f t="shared" si="0"/>
        <v>0</v>
      </c>
      <c r="BR51" s="467"/>
      <c r="BS51" s="467"/>
      <c r="BT51" s="467">
        <f t="shared" si="1"/>
        <v>0</v>
      </c>
      <c r="BU51" s="468">
        <f t="shared" si="2"/>
        <v>0</v>
      </c>
      <c r="BV51" s="469" t="str">
        <f t="shared" si="3"/>
        <v>E</v>
      </c>
    </row>
    <row r="52" spans="1:74">
      <c r="A52" s="551">
        <v>13</v>
      </c>
      <c r="B52" s="589" t="s">
        <v>65</v>
      </c>
      <c r="C52" s="470">
        <v>2200018360</v>
      </c>
      <c r="D52" s="471" t="s">
        <v>590</v>
      </c>
      <c r="E52" s="75" t="s">
        <v>555</v>
      </c>
      <c r="F52" s="165">
        <v>59</v>
      </c>
      <c r="G52" s="75">
        <v>100</v>
      </c>
      <c r="H52" s="172">
        <f t="shared" si="4"/>
        <v>79.5</v>
      </c>
      <c r="I52" s="75">
        <v>85</v>
      </c>
      <c r="J52" s="75">
        <v>90</v>
      </c>
      <c r="K52" s="75">
        <v>100</v>
      </c>
      <c r="L52" s="75">
        <v>100</v>
      </c>
      <c r="M52" s="534">
        <f t="shared" si="5"/>
        <v>96.25</v>
      </c>
      <c r="N52" s="535"/>
      <c r="O52" s="75">
        <v>85</v>
      </c>
      <c r="P52" s="75">
        <v>90</v>
      </c>
      <c r="Q52" s="75">
        <v>100</v>
      </c>
      <c r="R52" s="75">
        <v>100</v>
      </c>
      <c r="S52" s="534">
        <f t="shared" si="6"/>
        <v>96.25</v>
      </c>
      <c r="T52" s="535"/>
      <c r="U52" s="75">
        <v>85</v>
      </c>
      <c r="V52" s="75">
        <v>90</v>
      </c>
      <c r="W52" s="75">
        <v>90</v>
      </c>
      <c r="X52" s="75">
        <v>95</v>
      </c>
      <c r="Y52" s="534">
        <f t="shared" si="7"/>
        <v>90.25</v>
      </c>
      <c r="Z52" s="535"/>
      <c r="AA52" s="75">
        <v>90</v>
      </c>
      <c r="AB52" s="75">
        <v>90</v>
      </c>
      <c r="AC52" s="75">
        <v>90</v>
      </c>
      <c r="AD52" s="75">
        <v>95</v>
      </c>
      <c r="AE52" s="534">
        <f t="shared" si="8"/>
        <v>91</v>
      </c>
      <c r="AF52" s="535"/>
      <c r="AG52" s="75">
        <v>90</v>
      </c>
      <c r="AH52" s="75">
        <v>90</v>
      </c>
      <c r="AI52" s="75">
        <v>88</v>
      </c>
      <c r="AJ52" s="75">
        <v>100</v>
      </c>
      <c r="AK52" s="534">
        <f t="shared" si="9"/>
        <v>91</v>
      </c>
      <c r="AL52" s="535"/>
      <c r="AM52" s="75">
        <v>90</v>
      </c>
      <c r="AN52" s="75">
        <v>90</v>
      </c>
      <c r="AO52" s="75">
        <v>90</v>
      </c>
      <c r="AP52" s="75">
        <v>100</v>
      </c>
      <c r="AQ52" s="534">
        <f t="shared" si="10"/>
        <v>92</v>
      </c>
      <c r="AR52" s="535"/>
      <c r="AS52" s="75">
        <v>95</v>
      </c>
      <c r="AT52" s="75">
        <v>100</v>
      </c>
      <c r="AU52" s="75">
        <v>90</v>
      </c>
      <c r="AV52" s="75">
        <v>100</v>
      </c>
      <c r="AW52" s="534">
        <f t="shared" si="11"/>
        <v>94.25</v>
      </c>
      <c r="AX52" s="535"/>
      <c r="AY52" s="75">
        <v>95</v>
      </c>
      <c r="AZ52" s="75">
        <v>90</v>
      </c>
      <c r="BA52" s="75">
        <v>90</v>
      </c>
      <c r="BB52" s="75">
        <v>100</v>
      </c>
      <c r="BC52" s="534">
        <f t="shared" si="15"/>
        <v>92.75</v>
      </c>
      <c r="BD52" s="535"/>
      <c r="BE52" s="75">
        <v>90</v>
      </c>
      <c r="BF52" s="75">
        <v>90</v>
      </c>
      <c r="BG52" s="75">
        <v>90</v>
      </c>
      <c r="BH52" s="75">
        <v>95</v>
      </c>
      <c r="BI52" s="534">
        <f t="shared" si="13"/>
        <v>91</v>
      </c>
      <c r="BJ52" s="535"/>
      <c r="BK52" s="180">
        <v>90</v>
      </c>
      <c r="BL52" s="75">
        <v>100</v>
      </c>
      <c r="BM52" s="75">
        <v>100</v>
      </c>
      <c r="BN52" s="75">
        <v>100</v>
      </c>
      <c r="BO52" s="534">
        <f t="shared" si="17"/>
        <v>98.5</v>
      </c>
      <c r="BP52" s="535"/>
      <c r="BQ52" s="182">
        <f t="shared" si="0"/>
        <v>55.240909090909092</v>
      </c>
      <c r="BR52" s="183">
        <v>100</v>
      </c>
      <c r="BS52" s="183">
        <v>87</v>
      </c>
      <c r="BT52" s="184">
        <f t="shared" si="1"/>
        <v>37.4</v>
      </c>
      <c r="BU52" s="185">
        <f t="shared" si="2"/>
        <v>92.640909090909091</v>
      </c>
      <c r="BV52" s="176" t="str">
        <f t="shared" si="3"/>
        <v>A</v>
      </c>
    </row>
    <row r="53" spans="1:74">
      <c r="A53" s="490"/>
      <c r="B53" s="490"/>
      <c r="C53" s="472">
        <v>2200018368</v>
      </c>
      <c r="D53" s="473" t="s">
        <v>591</v>
      </c>
      <c r="E53" s="75" t="s">
        <v>555</v>
      </c>
      <c r="F53" s="165">
        <v>59</v>
      </c>
      <c r="G53" s="75">
        <v>100</v>
      </c>
      <c r="H53" s="172">
        <f t="shared" si="4"/>
        <v>79.5</v>
      </c>
      <c r="I53" s="75">
        <v>90</v>
      </c>
      <c r="J53" s="75">
        <v>90</v>
      </c>
      <c r="K53" s="75">
        <v>100</v>
      </c>
      <c r="L53" s="75">
        <v>100</v>
      </c>
      <c r="M53" s="534">
        <f t="shared" si="5"/>
        <v>97</v>
      </c>
      <c r="N53" s="535"/>
      <c r="O53" s="75">
        <v>85</v>
      </c>
      <c r="P53" s="75">
        <v>90</v>
      </c>
      <c r="Q53" s="75">
        <v>100</v>
      </c>
      <c r="R53" s="75">
        <v>100</v>
      </c>
      <c r="S53" s="534">
        <f t="shared" si="6"/>
        <v>96.25</v>
      </c>
      <c r="T53" s="535"/>
      <c r="U53" s="75">
        <v>92</v>
      </c>
      <c r="V53" s="75">
        <v>90</v>
      </c>
      <c r="W53" s="75">
        <v>90</v>
      </c>
      <c r="X53" s="75">
        <v>100</v>
      </c>
      <c r="Y53" s="534">
        <f t="shared" si="7"/>
        <v>92.3</v>
      </c>
      <c r="Z53" s="535"/>
      <c r="AA53" s="75">
        <v>100</v>
      </c>
      <c r="AB53" s="75">
        <v>90</v>
      </c>
      <c r="AC53" s="75">
        <v>90</v>
      </c>
      <c r="AD53" s="75">
        <v>95</v>
      </c>
      <c r="AE53" s="534">
        <f t="shared" si="8"/>
        <v>92.5</v>
      </c>
      <c r="AF53" s="535"/>
      <c r="AG53" s="75">
        <v>100</v>
      </c>
      <c r="AH53" s="75">
        <v>90</v>
      </c>
      <c r="AI53" s="75">
        <v>88</v>
      </c>
      <c r="AJ53" s="75">
        <v>100</v>
      </c>
      <c r="AK53" s="534">
        <f t="shared" si="9"/>
        <v>92.5</v>
      </c>
      <c r="AL53" s="535"/>
      <c r="AM53" s="75">
        <v>90</v>
      </c>
      <c r="AN53" s="75">
        <v>90</v>
      </c>
      <c r="AO53" s="75">
        <v>90</v>
      </c>
      <c r="AP53" s="75">
        <v>100</v>
      </c>
      <c r="AQ53" s="534">
        <f t="shared" si="10"/>
        <v>92</v>
      </c>
      <c r="AR53" s="535"/>
      <c r="AS53" s="75">
        <v>100</v>
      </c>
      <c r="AT53" s="75">
        <v>100</v>
      </c>
      <c r="AU53" s="75">
        <v>90</v>
      </c>
      <c r="AV53" s="75">
        <v>100</v>
      </c>
      <c r="AW53" s="534">
        <f t="shared" si="11"/>
        <v>95</v>
      </c>
      <c r="AX53" s="535"/>
      <c r="AY53" s="75">
        <v>95</v>
      </c>
      <c r="AZ53" s="75">
        <v>90</v>
      </c>
      <c r="BA53" s="75">
        <v>90</v>
      </c>
      <c r="BB53" s="75">
        <v>100</v>
      </c>
      <c r="BC53" s="534">
        <f t="shared" si="15"/>
        <v>92.75</v>
      </c>
      <c r="BD53" s="535"/>
      <c r="BE53" s="75">
        <v>95</v>
      </c>
      <c r="BF53" s="75">
        <v>90</v>
      </c>
      <c r="BG53" s="75">
        <v>90</v>
      </c>
      <c r="BH53" s="75">
        <v>95</v>
      </c>
      <c r="BI53" s="534">
        <f t="shared" si="13"/>
        <v>91.75</v>
      </c>
      <c r="BJ53" s="535"/>
      <c r="BK53" s="180">
        <v>100</v>
      </c>
      <c r="BL53" s="75">
        <v>100</v>
      </c>
      <c r="BM53" s="75">
        <v>100</v>
      </c>
      <c r="BN53" s="75">
        <v>100</v>
      </c>
      <c r="BO53" s="534">
        <f t="shared" si="17"/>
        <v>100</v>
      </c>
      <c r="BP53" s="535"/>
      <c r="BQ53" s="182">
        <f t="shared" si="0"/>
        <v>55.720909090909089</v>
      </c>
      <c r="BR53" s="183">
        <v>75</v>
      </c>
      <c r="BS53" s="183">
        <v>87</v>
      </c>
      <c r="BT53" s="184">
        <f t="shared" si="1"/>
        <v>32.4</v>
      </c>
      <c r="BU53" s="185">
        <f t="shared" si="2"/>
        <v>88.120909090909095</v>
      </c>
      <c r="BV53" s="176" t="str">
        <f t="shared" si="3"/>
        <v>A</v>
      </c>
    </row>
    <row r="54" spans="1:74">
      <c r="A54" s="490"/>
      <c r="B54" s="490"/>
      <c r="C54" s="472">
        <v>2200018357</v>
      </c>
      <c r="D54" s="474" t="s">
        <v>592</v>
      </c>
      <c r="E54" s="75" t="s">
        <v>555</v>
      </c>
      <c r="F54" s="165">
        <v>51</v>
      </c>
      <c r="G54" s="75">
        <v>100</v>
      </c>
      <c r="H54" s="172">
        <f t="shared" si="4"/>
        <v>75.5</v>
      </c>
      <c r="I54" s="75">
        <v>95</v>
      </c>
      <c r="J54" s="75">
        <v>90</v>
      </c>
      <c r="K54" s="75">
        <v>100</v>
      </c>
      <c r="L54" s="75">
        <v>100</v>
      </c>
      <c r="M54" s="534">
        <f t="shared" si="5"/>
        <v>97.75</v>
      </c>
      <c r="N54" s="535"/>
      <c r="O54" s="75">
        <v>85</v>
      </c>
      <c r="P54" s="75">
        <v>90</v>
      </c>
      <c r="Q54" s="75">
        <v>100</v>
      </c>
      <c r="R54" s="75">
        <v>100</v>
      </c>
      <c r="S54" s="534">
        <f t="shared" si="6"/>
        <v>96.25</v>
      </c>
      <c r="T54" s="535"/>
      <c r="U54" s="75">
        <v>85</v>
      </c>
      <c r="V54" s="75">
        <v>90</v>
      </c>
      <c r="W54" s="75">
        <v>90</v>
      </c>
      <c r="X54" s="75">
        <v>100</v>
      </c>
      <c r="Y54" s="534">
        <f t="shared" si="7"/>
        <v>91.25</v>
      </c>
      <c r="Z54" s="535"/>
      <c r="AA54" s="75">
        <v>90</v>
      </c>
      <c r="AB54" s="75">
        <v>90</v>
      </c>
      <c r="AC54" s="75">
        <v>90</v>
      </c>
      <c r="AD54" s="75">
        <v>100</v>
      </c>
      <c r="AE54" s="534">
        <f t="shared" si="8"/>
        <v>92</v>
      </c>
      <c r="AF54" s="535"/>
      <c r="AG54" s="181">
        <v>90</v>
      </c>
      <c r="AH54" s="181">
        <v>100</v>
      </c>
      <c r="AI54" s="181">
        <v>100</v>
      </c>
      <c r="AJ54" s="181">
        <v>93</v>
      </c>
      <c r="AK54" s="534">
        <f t="shared" si="9"/>
        <v>97.1</v>
      </c>
      <c r="AL54" s="535"/>
      <c r="AM54" s="75">
        <v>90</v>
      </c>
      <c r="AN54" s="75">
        <v>90</v>
      </c>
      <c r="AO54" s="75">
        <v>90</v>
      </c>
      <c r="AP54" s="75">
        <v>100</v>
      </c>
      <c r="AQ54" s="534">
        <f t="shared" si="10"/>
        <v>92</v>
      </c>
      <c r="AR54" s="535"/>
      <c r="AS54" s="75">
        <v>90</v>
      </c>
      <c r="AT54" s="75">
        <v>100</v>
      </c>
      <c r="AU54" s="75">
        <v>90</v>
      </c>
      <c r="AV54" s="75">
        <v>100</v>
      </c>
      <c r="AW54" s="534">
        <f t="shared" si="11"/>
        <v>93.5</v>
      </c>
      <c r="AX54" s="535"/>
      <c r="AY54" s="75">
        <v>85</v>
      </c>
      <c r="AZ54" s="75">
        <v>90</v>
      </c>
      <c r="BA54" s="75">
        <v>90</v>
      </c>
      <c r="BB54" s="75">
        <v>100</v>
      </c>
      <c r="BC54" s="534">
        <f t="shared" si="15"/>
        <v>91.25</v>
      </c>
      <c r="BD54" s="535"/>
      <c r="BE54" s="75">
        <v>90</v>
      </c>
      <c r="BF54" s="75">
        <v>90</v>
      </c>
      <c r="BG54" s="75">
        <v>90</v>
      </c>
      <c r="BH54" s="75">
        <v>95</v>
      </c>
      <c r="BI54" s="534">
        <f t="shared" si="13"/>
        <v>91</v>
      </c>
      <c r="BJ54" s="535"/>
      <c r="BK54" s="180">
        <v>90</v>
      </c>
      <c r="BL54" s="75">
        <v>100</v>
      </c>
      <c r="BM54" s="75">
        <v>100</v>
      </c>
      <c r="BN54" s="75">
        <v>100</v>
      </c>
      <c r="BO54" s="534">
        <f t="shared" si="17"/>
        <v>98.5</v>
      </c>
      <c r="BP54" s="535"/>
      <c r="BQ54" s="182">
        <f t="shared" si="0"/>
        <v>55.423636363636362</v>
      </c>
      <c r="BR54" s="183">
        <v>100</v>
      </c>
      <c r="BS54" s="183">
        <v>87</v>
      </c>
      <c r="BT54" s="184">
        <f t="shared" si="1"/>
        <v>37.4</v>
      </c>
      <c r="BU54" s="185">
        <f t="shared" si="2"/>
        <v>92.823636363636354</v>
      </c>
      <c r="BV54" s="176" t="str">
        <f t="shared" si="3"/>
        <v>A</v>
      </c>
    </row>
    <row r="55" spans="1:74">
      <c r="A55" s="551">
        <v>14</v>
      </c>
      <c r="B55" s="490"/>
      <c r="C55" s="472">
        <v>2200018356</v>
      </c>
      <c r="D55" s="473" t="s">
        <v>593</v>
      </c>
      <c r="E55" s="75" t="s">
        <v>555</v>
      </c>
      <c r="F55" s="165">
        <v>42</v>
      </c>
      <c r="G55" s="75">
        <v>100</v>
      </c>
      <c r="H55" s="172">
        <f t="shared" si="4"/>
        <v>71</v>
      </c>
      <c r="I55" s="75">
        <v>85</v>
      </c>
      <c r="J55" s="75">
        <v>90</v>
      </c>
      <c r="K55" s="75">
        <v>100</v>
      </c>
      <c r="L55" s="75">
        <v>100</v>
      </c>
      <c r="M55" s="534">
        <f t="shared" si="5"/>
        <v>96.25</v>
      </c>
      <c r="N55" s="535"/>
      <c r="O55" s="75">
        <v>90</v>
      </c>
      <c r="P55" s="75">
        <v>90</v>
      </c>
      <c r="Q55" s="75">
        <v>90</v>
      </c>
      <c r="R55" s="75">
        <v>100</v>
      </c>
      <c r="S55" s="534">
        <f t="shared" si="6"/>
        <v>92</v>
      </c>
      <c r="T55" s="535"/>
      <c r="U55" s="75">
        <v>85</v>
      </c>
      <c r="V55" s="75">
        <v>90</v>
      </c>
      <c r="W55" s="75">
        <v>85</v>
      </c>
      <c r="X55" s="75">
        <v>100</v>
      </c>
      <c r="Y55" s="534">
        <f t="shared" si="7"/>
        <v>88.75</v>
      </c>
      <c r="Z55" s="535"/>
      <c r="AA55" s="75">
        <v>90</v>
      </c>
      <c r="AB55" s="75">
        <v>90</v>
      </c>
      <c r="AC55" s="75">
        <v>90</v>
      </c>
      <c r="AD55" s="75">
        <v>100</v>
      </c>
      <c r="AE55" s="534">
        <f t="shared" si="8"/>
        <v>92</v>
      </c>
      <c r="AF55" s="535"/>
      <c r="AG55" s="75">
        <v>90</v>
      </c>
      <c r="AH55" s="75">
        <v>90</v>
      </c>
      <c r="AI55" s="75">
        <v>80</v>
      </c>
      <c r="AJ55" s="75">
        <v>100</v>
      </c>
      <c r="AK55" s="534">
        <f t="shared" si="9"/>
        <v>87</v>
      </c>
      <c r="AL55" s="535"/>
      <c r="AM55" s="75">
        <v>90</v>
      </c>
      <c r="AN55" s="75">
        <v>90</v>
      </c>
      <c r="AO55" s="75">
        <v>90</v>
      </c>
      <c r="AP55" s="75">
        <v>100</v>
      </c>
      <c r="AQ55" s="534">
        <f t="shared" si="10"/>
        <v>92</v>
      </c>
      <c r="AR55" s="535"/>
      <c r="AS55" s="75">
        <v>100</v>
      </c>
      <c r="AT55" s="75">
        <v>100</v>
      </c>
      <c r="AU55" s="75">
        <v>90</v>
      </c>
      <c r="AV55" s="75">
        <v>100</v>
      </c>
      <c r="AW55" s="534">
        <f t="shared" si="11"/>
        <v>95</v>
      </c>
      <c r="AX55" s="535"/>
      <c r="AY55" s="75">
        <v>95</v>
      </c>
      <c r="AZ55" s="75">
        <v>90</v>
      </c>
      <c r="BA55" s="75">
        <v>90</v>
      </c>
      <c r="BB55" s="75">
        <v>100</v>
      </c>
      <c r="BC55" s="534">
        <f t="shared" si="15"/>
        <v>92.75</v>
      </c>
      <c r="BD55" s="535"/>
      <c r="BE55" s="75">
        <v>90</v>
      </c>
      <c r="BF55" s="75">
        <v>90</v>
      </c>
      <c r="BG55" s="75">
        <v>90</v>
      </c>
      <c r="BH55" s="75">
        <v>95</v>
      </c>
      <c r="BI55" s="534">
        <f t="shared" si="13"/>
        <v>91</v>
      </c>
      <c r="BJ55" s="535"/>
      <c r="BK55" s="180">
        <v>90</v>
      </c>
      <c r="BL55" s="75">
        <v>100</v>
      </c>
      <c r="BM55" s="75">
        <v>100</v>
      </c>
      <c r="BN55" s="75">
        <v>100</v>
      </c>
      <c r="BO55" s="534">
        <f t="shared" si="17"/>
        <v>98.5</v>
      </c>
      <c r="BP55" s="535"/>
      <c r="BQ55" s="182">
        <f t="shared" si="0"/>
        <v>54.340909090909093</v>
      </c>
      <c r="BR55" s="183">
        <v>100</v>
      </c>
      <c r="BS55" s="183">
        <v>75</v>
      </c>
      <c r="BT55" s="184">
        <f t="shared" si="1"/>
        <v>35</v>
      </c>
      <c r="BU55" s="185">
        <f t="shared" si="2"/>
        <v>89.340909090909093</v>
      </c>
      <c r="BV55" s="176" t="str">
        <f t="shared" si="3"/>
        <v>A</v>
      </c>
    </row>
    <row r="56" spans="1:74">
      <c r="A56" s="490"/>
      <c r="B56" s="490"/>
      <c r="C56" s="472">
        <v>2200018382</v>
      </c>
      <c r="D56" s="473" t="s">
        <v>594</v>
      </c>
      <c r="E56" s="75" t="s">
        <v>555</v>
      </c>
      <c r="F56" s="165">
        <v>54</v>
      </c>
      <c r="G56" s="75">
        <v>100</v>
      </c>
      <c r="H56" s="172">
        <f t="shared" si="4"/>
        <v>77</v>
      </c>
      <c r="I56" s="75">
        <v>95</v>
      </c>
      <c r="J56" s="75">
        <v>90</v>
      </c>
      <c r="K56" s="75">
        <v>100</v>
      </c>
      <c r="L56" s="75">
        <v>95</v>
      </c>
      <c r="M56" s="534">
        <f t="shared" si="5"/>
        <v>96.75</v>
      </c>
      <c r="N56" s="535"/>
      <c r="O56" s="75">
        <v>85</v>
      </c>
      <c r="P56" s="75">
        <v>90</v>
      </c>
      <c r="Q56" s="75">
        <v>90</v>
      </c>
      <c r="R56" s="75">
        <v>95</v>
      </c>
      <c r="S56" s="534">
        <f t="shared" si="6"/>
        <v>90.25</v>
      </c>
      <c r="T56" s="535"/>
      <c r="U56" s="75">
        <v>85</v>
      </c>
      <c r="V56" s="75">
        <v>90</v>
      </c>
      <c r="W56" s="75">
        <v>85</v>
      </c>
      <c r="X56" s="75">
        <v>100</v>
      </c>
      <c r="Y56" s="534">
        <f t="shared" si="7"/>
        <v>88.75</v>
      </c>
      <c r="Z56" s="535"/>
      <c r="AA56" s="75">
        <v>90</v>
      </c>
      <c r="AB56" s="75">
        <v>90</v>
      </c>
      <c r="AC56" s="75">
        <v>90</v>
      </c>
      <c r="AD56" s="75">
        <v>100</v>
      </c>
      <c r="AE56" s="534">
        <f t="shared" si="8"/>
        <v>92</v>
      </c>
      <c r="AF56" s="535"/>
      <c r="AG56" s="75">
        <v>95</v>
      </c>
      <c r="AH56" s="75">
        <v>90</v>
      </c>
      <c r="AI56" s="75">
        <v>80</v>
      </c>
      <c r="AJ56" s="75">
        <v>85</v>
      </c>
      <c r="AK56" s="534">
        <f t="shared" si="9"/>
        <v>84.75</v>
      </c>
      <c r="AL56" s="535"/>
      <c r="AM56" s="75">
        <v>100</v>
      </c>
      <c r="AN56" s="75">
        <v>90</v>
      </c>
      <c r="AO56" s="75">
        <v>90</v>
      </c>
      <c r="AP56" s="75">
        <v>100</v>
      </c>
      <c r="AQ56" s="534">
        <f t="shared" si="10"/>
        <v>93.5</v>
      </c>
      <c r="AR56" s="535"/>
      <c r="AS56" s="75">
        <v>100</v>
      </c>
      <c r="AT56" s="75">
        <v>100</v>
      </c>
      <c r="AU56" s="75">
        <v>90</v>
      </c>
      <c r="AV56" s="75">
        <v>100</v>
      </c>
      <c r="AW56" s="534">
        <f t="shared" si="11"/>
        <v>95</v>
      </c>
      <c r="AX56" s="535"/>
      <c r="AY56" s="75">
        <v>95</v>
      </c>
      <c r="AZ56" s="75">
        <v>90</v>
      </c>
      <c r="BA56" s="75">
        <v>90</v>
      </c>
      <c r="BB56" s="75">
        <v>90</v>
      </c>
      <c r="BC56" s="534">
        <f t="shared" si="15"/>
        <v>90.75</v>
      </c>
      <c r="BD56" s="535"/>
      <c r="BE56" s="75">
        <v>90</v>
      </c>
      <c r="BF56" s="75">
        <v>90</v>
      </c>
      <c r="BG56" s="75">
        <v>90</v>
      </c>
      <c r="BH56" s="75">
        <v>95</v>
      </c>
      <c r="BI56" s="534">
        <f t="shared" si="13"/>
        <v>91</v>
      </c>
      <c r="BJ56" s="535"/>
      <c r="BK56" s="180">
        <v>90</v>
      </c>
      <c r="BL56" s="75">
        <v>100</v>
      </c>
      <c r="BM56" s="75">
        <v>100</v>
      </c>
      <c r="BN56" s="75">
        <v>100</v>
      </c>
      <c r="BO56" s="534">
        <f t="shared" si="17"/>
        <v>98.5</v>
      </c>
      <c r="BP56" s="535"/>
      <c r="BQ56" s="182">
        <f t="shared" si="0"/>
        <v>54.45</v>
      </c>
      <c r="BR56" s="183">
        <v>100</v>
      </c>
      <c r="BS56" s="183">
        <v>75</v>
      </c>
      <c r="BT56" s="184">
        <f t="shared" si="1"/>
        <v>35</v>
      </c>
      <c r="BU56" s="185">
        <f t="shared" si="2"/>
        <v>89.45</v>
      </c>
      <c r="BV56" s="176" t="str">
        <f t="shared" si="3"/>
        <v>A</v>
      </c>
    </row>
    <row r="57" spans="1:74">
      <c r="A57" s="490"/>
      <c r="B57" s="490"/>
      <c r="C57" s="472">
        <v>2200018373</v>
      </c>
      <c r="D57" s="473" t="s">
        <v>595</v>
      </c>
      <c r="E57" s="75" t="s">
        <v>555</v>
      </c>
      <c r="F57" s="165">
        <v>55</v>
      </c>
      <c r="G57" s="75">
        <v>100</v>
      </c>
      <c r="H57" s="172">
        <f t="shared" si="4"/>
        <v>77.5</v>
      </c>
      <c r="I57" s="75">
        <v>90</v>
      </c>
      <c r="J57" s="75">
        <v>90</v>
      </c>
      <c r="K57" s="75">
        <v>100</v>
      </c>
      <c r="L57" s="75">
        <v>100</v>
      </c>
      <c r="M57" s="534">
        <f t="shared" si="5"/>
        <v>97</v>
      </c>
      <c r="N57" s="535"/>
      <c r="O57" s="75">
        <v>90</v>
      </c>
      <c r="P57" s="75">
        <v>90</v>
      </c>
      <c r="Q57" s="75">
        <v>90</v>
      </c>
      <c r="R57" s="75">
        <v>95</v>
      </c>
      <c r="S57" s="534">
        <f t="shared" si="6"/>
        <v>91</v>
      </c>
      <c r="T57" s="535"/>
      <c r="U57" s="393">
        <v>85</v>
      </c>
      <c r="V57" s="393">
        <v>90</v>
      </c>
      <c r="W57" s="393">
        <v>85</v>
      </c>
      <c r="X57" s="393">
        <v>100</v>
      </c>
      <c r="Y57" s="581">
        <f t="shared" si="7"/>
        <v>88.75</v>
      </c>
      <c r="Z57" s="558"/>
      <c r="AA57" s="393">
        <v>95</v>
      </c>
      <c r="AB57" s="393">
        <v>90</v>
      </c>
      <c r="AC57" s="393">
        <v>90</v>
      </c>
      <c r="AD57" s="393">
        <v>100</v>
      </c>
      <c r="AE57" s="581">
        <f t="shared" si="8"/>
        <v>92.75</v>
      </c>
      <c r="AF57" s="558"/>
      <c r="AG57" s="393">
        <v>90</v>
      </c>
      <c r="AH57" s="393">
        <v>90</v>
      </c>
      <c r="AI57" s="393">
        <v>80</v>
      </c>
      <c r="AJ57" s="393">
        <v>95</v>
      </c>
      <c r="AK57" s="581">
        <f t="shared" si="9"/>
        <v>86</v>
      </c>
      <c r="AL57" s="558"/>
      <c r="AM57" s="393">
        <v>90</v>
      </c>
      <c r="AN57" s="393">
        <v>90</v>
      </c>
      <c r="AO57" s="393">
        <v>90</v>
      </c>
      <c r="AP57" s="393">
        <v>100</v>
      </c>
      <c r="AQ57" s="581">
        <f t="shared" si="10"/>
        <v>92</v>
      </c>
      <c r="AR57" s="558"/>
      <c r="AS57" s="393">
        <v>100</v>
      </c>
      <c r="AT57" s="393">
        <v>100</v>
      </c>
      <c r="AU57" s="393">
        <v>90</v>
      </c>
      <c r="AV57" s="393">
        <v>100</v>
      </c>
      <c r="AW57" s="581">
        <f t="shared" si="11"/>
        <v>95</v>
      </c>
      <c r="AX57" s="558"/>
      <c r="AY57" s="393">
        <v>95</v>
      </c>
      <c r="AZ57" s="393">
        <v>90</v>
      </c>
      <c r="BA57" s="393">
        <v>90</v>
      </c>
      <c r="BB57" s="393">
        <v>100</v>
      </c>
      <c r="BC57" s="581">
        <f t="shared" si="15"/>
        <v>92.75</v>
      </c>
      <c r="BD57" s="558"/>
      <c r="BE57" s="393">
        <v>90</v>
      </c>
      <c r="BF57" s="393">
        <v>90</v>
      </c>
      <c r="BG57" s="393">
        <v>90</v>
      </c>
      <c r="BH57" s="393">
        <v>95</v>
      </c>
      <c r="BI57" s="581">
        <f t="shared" si="13"/>
        <v>91</v>
      </c>
      <c r="BJ57" s="558"/>
      <c r="BK57" s="394">
        <v>90</v>
      </c>
      <c r="BL57" s="393">
        <v>100</v>
      </c>
      <c r="BM57" s="393">
        <v>100</v>
      </c>
      <c r="BN57" s="393">
        <v>100</v>
      </c>
      <c r="BO57" s="581">
        <f t="shared" si="17"/>
        <v>98.5</v>
      </c>
      <c r="BP57" s="558"/>
      <c r="BQ57" s="293">
        <f t="shared" si="0"/>
        <v>54.668181818181822</v>
      </c>
      <c r="BR57" s="287">
        <v>90</v>
      </c>
      <c r="BS57" s="287">
        <v>75</v>
      </c>
      <c r="BT57" s="289">
        <f t="shared" si="1"/>
        <v>33</v>
      </c>
      <c r="BU57" s="395">
        <f t="shared" si="2"/>
        <v>87.668181818181822</v>
      </c>
      <c r="BV57" s="396" t="str">
        <f t="shared" si="3"/>
        <v>A</v>
      </c>
    </row>
    <row r="58" spans="1:74">
      <c r="B58" s="103"/>
      <c r="M58" s="475"/>
      <c r="N58" s="475"/>
      <c r="S58" s="475"/>
      <c r="T58" s="475"/>
      <c r="Y58" s="475"/>
      <c r="Z58" s="475"/>
      <c r="AE58" s="475"/>
      <c r="AF58" s="475"/>
      <c r="AK58" s="475"/>
      <c r="AL58" s="475"/>
      <c r="AQ58" s="475"/>
      <c r="AR58" s="475"/>
      <c r="AW58" s="475"/>
      <c r="AX58" s="475"/>
      <c r="BC58" s="475"/>
      <c r="BD58" s="475"/>
      <c r="BI58" s="475"/>
      <c r="BJ58" s="475"/>
      <c r="BO58" s="475"/>
      <c r="BP58" s="475"/>
    </row>
    <row r="59" spans="1:74">
      <c r="B59" s="103"/>
    </row>
    <row r="60" spans="1:74">
      <c r="B60" s="103"/>
    </row>
    <row r="62" spans="1:74">
      <c r="AE62" s="476"/>
      <c r="AF62" s="38"/>
      <c r="AG62" s="38"/>
      <c r="AH62" s="38"/>
    </row>
  </sheetData>
  <autoFilter ref="J3" xr:uid="{00000000-0009-0000-0000-00000B000000}"/>
  <mergeCells count="551">
    <mergeCell ref="M56:N56"/>
    <mergeCell ref="S56:T56"/>
    <mergeCell ref="Y56:Z56"/>
    <mergeCell ref="AE56:AF56"/>
    <mergeCell ref="S57:T57"/>
    <mergeCell ref="Y57:Z57"/>
    <mergeCell ref="AE57:AF57"/>
    <mergeCell ref="M44:N44"/>
    <mergeCell ref="M45:N45"/>
    <mergeCell ref="M46:N46"/>
    <mergeCell ref="M47:N47"/>
    <mergeCell ref="M48:N48"/>
    <mergeCell ref="M49:N49"/>
    <mergeCell ref="M50:N50"/>
    <mergeCell ref="M57:N57"/>
    <mergeCell ref="S53:T53"/>
    <mergeCell ref="Y53:Z53"/>
    <mergeCell ref="AE53:AF53"/>
    <mergeCell ref="M53:N53"/>
    <mergeCell ref="M54:N54"/>
    <mergeCell ref="S54:T54"/>
    <mergeCell ref="Y54:Z54"/>
    <mergeCell ref="AE54:AF54"/>
    <mergeCell ref="S55:T55"/>
    <mergeCell ref="Y55:Z55"/>
    <mergeCell ref="AE55:AF55"/>
    <mergeCell ref="M55:N55"/>
    <mergeCell ref="A28:A30"/>
    <mergeCell ref="B28:B39"/>
    <mergeCell ref="A31:A33"/>
    <mergeCell ref="B40:B51"/>
    <mergeCell ref="M51:N51"/>
    <mergeCell ref="M52:N52"/>
    <mergeCell ref="S52:T52"/>
    <mergeCell ref="Y52:Z52"/>
    <mergeCell ref="AE52:AF52"/>
    <mergeCell ref="A37:A39"/>
    <mergeCell ref="A40:A42"/>
    <mergeCell ref="A34:A36"/>
    <mergeCell ref="A43:A45"/>
    <mergeCell ref="A46:A48"/>
    <mergeCell ref="A49:A51"/>
    <mergeCell ref="A52:A54"/>
    <mergeCell ref="B52:B57"/>
    <mergeCell ref="A55:A57"/>
    <mergeCell ref="M36:N36"/>
    <mergeCell ref="M37:N37"/>
    <mergeCell ref="S37:T37"/>
    <mergeCell ref="Y37:Z37"/>
    <mergeCell ref="AE37:AF37"/>
    <mergeCell ref="M35:N35"/>
    <mergeCell ref="S35:T35"/>
    <mergeCell ref="Y35:Z35"/>
    <mergeCell ref="AE35:AF35"/>
    <mergeCell ref="S36:T36"/>
    <mergeCell ref="Y36:Z36"/>
    <mergeCell ref="AE36:AF36"/>
    <mergeCell ref="M33:N33"/>
    <mergeCell ref="M34:N34"/>
    <mergeCell ref="S34:T34"/>
    <mergeCell ref="Y34:Z34"/>
    <mergeCell ref="AE34:AF34"/>
    <mergeCell ref="M32:N32"/>
    <mergeCell ref="S32:T32"/>
    <mergeCell ref="Y32:Z32"/>
    <mergeCell ref="AE32:AF32"/>
    <mergeCell ref="S33:T33"/>
    <mergeCell ref="Y33:Z33"/>
    <mergeCell ref="AE33:AF33"/>
    <mergeCell ref="M27:N27"/>
    <mergeCell ref="M28:N28"/>
    <mergeCell ref="AE30:AF30"/>
    <mergeCell ref="AE31:AF31"/>
    <mergeCell ref="M29:N29"/>
    <mergeCell ref="M30:N30"/>
    <mergeCell ref="S30:T30"/>
    <mergeCell ref="Y30:Z30"/>
    <mergeCell ref="M31:N31"/>
    <mergeCell ref="S31:T31"/>
    <mergeCell ref="Y31:Z31"/>
    <mergeCell ref="M43:N43"/>
    <mergeCell ref="S43:T43"/>
    <mergeCell ref="Y43:Z43"/>
    <mergeCell ref="AE43:AF43"/>
    <mergeCell ref="S44:T44"/>
    <mergeCell ref="Y44:Z44"/>
    <mergeCell ref="Y45:Z45"/>
    <mergeCell ref="S50:T50"/>
    <mergeCell ref="S51:T51"/>
    <mergeCell ref="Y51:Z51"/>
    <mergeCell ref="AE51:AF51"/>
    <mergeCell ref="S45:T45"/>
    <mergeCell ref="S46:T46"/>
    <mergeCell ref="S47:T47"/>
    <mergeCell ref="S48:T48"/>
    <mergeCell ref="S49:T49"/>
    <mergeCell ref="M38:N38"/>
    <mergeCell ref="S38:T38"/>
    <mergeCell ref="Y38:Z38"/>
    <mergeCell ref="AE38:AF38"/>
    <mergeCell ref="S39:T39"/>
    <mergeCell ref="Y39:Z39"/>
    <mergeCell ref="AE39:AF39"/>
    <mergeCell ref="Y42:Z42"/>
    <mergeCell ref="AE42:AF42"/>
    <mergeCell ref="M39:N39"/>
    <mergeCell ref="M40:N40"/>
    <mergeCell ref="S40:T40"/>
    <mergeCell ref="Y40:Z40"/>
    <mergeCell ref="M41:N41"/>
    <mergeCell ref="Y41:Z41"/>
    <mergeCell ref="M42:N42"/>
    <mergeCell ref="S41:T41"/>
    <mergeCell ref="S42:T42"/>
    <mergeCell ref="Y28:Z28"/>
    <mergeCell ref="AE28:AF28"/>
    <mergeCell ref="S29:T29"/>
    <mergeCell ref="Y29:Z29"/>
    <mergeCell ref="AE29:AF29"/>
    <mergeCell ref="AE40:AF40"/>
    <mergeCell ref="AE41:AF41"/>
    <mergeCell ref="Y49:Z49"/>
    <mergeCell ref="Y50:Z50"/>
    <mergeCell ref="Y46:Z46"/>
    <mergeCell ref="AE46:AF46"/>
    <mergeCell ref="Y47:Z47"/>
    <mergeCell ref="AE47:AF47"/>
    <mergeCell ref="Y48:Z48"/>
    <mergeCell ref="AE48:AF48"/>
    <mergeCell ref="AE49:AF49"/>
    <mergeCell ref="AE50:AF50"/>
    <mergeCell ref="AE44:AF44"/>
    <mergeCell ref="AE45:AF45"/>
    <mergeCell ref="S28:T28"/>
    <mergeCell ref="A19:A21"/>
    <mergeCell ref="M19:N19"/>
    <mergeCell ref="M20:N20"/>
    <mergeCell ref="M21:N21"/>
    <mergeCell ref="M22:N22"/>
    <mergeCell ref="M23:N23"/>
    <mergeCell ref="S24:T24"/>
    <mergeCell ref="Y27:Z27"/>
    <mergeCell ref="AE27:AF27"/>
    <mergeCell ref="AE25:AF25"/>
    <mergeCell ref="AE26:AF26"/>
    <mergeCell ref="AE21:AF21"/>
    <mergeCell ref="AE22:AF22"/>
    <mergeCell ref="AE23:AF23"/>
    <mergeCell ref="Y24:Z24"/>
    <mergeCell ref="AE24:AF24"/>
    <mergeCell ref="Y25:Z25"/>
    <mergeCell ref="Y26:Z26"/>
    <mergeCell ref="S27:T27"/>
    <mergeCell ref="M24:N24"/>
    <mergeCell ref="M25:N25"/>
    <mergeCell ref="S25:T25"/>
    <mergeCell ref="M26:N26"/>
    <mergeCell ref="S26:T26"/>
    <mergeCell ref="X10:Z10"/>
    <mergeCell ref="AA10:AC10"/>
    <mergeCell ref="AD10:AF10"/>
    <mergeCell ref="S16:T16"/>
    <mergeCell ref="Y16:Z16"/>
    <mergeCell ref="AE16:AF16"/>
    <mergeCell ref="M17:N17"/>
    <mergeCell ref="S17:T17"/>
    <mergeCell ref="Y17:Z17"/>
    <mergeCell ref="AE17:AF17"/>
    <mergeCell ref="M9:N9"/>
    <mergeCell ref="M16:N16"/>
    <mergeCell ref="I9:J9"/>
    <mergeCell ref="K9:L9"/>
    <mergeCell ref="O9:P9"/>
    <mergeCell ref="Q9:R9"/>
    <mergeCell ref="S9:T9"/>
    <mergeCell ref="U9:V9"/>
    <mergeCell ref="S21:T21"/>
    <mergeCell ref="I10:N10"/>
    <mergeCell ref="O10:Q10"/>
    <mergeCell ref="R10:T10"/>
    <mergeCell ref="U10:W10"/>
    <mergeCell ref="M18:N18"/>
    <mergeCell ref="S18:T18"/>
    <mergeCell ref="A16:A18"/>
    <mergeCell ref="S12:T12"/>
    <mergeCell ref="S13:T13"/>
    <mergeCell ref="M14:N14"/>
    <mergeCell ref="S14:T14"/>
    <mergeCell ref="Y14:Z14"/>
    <mergeCell ref="S15:T15"/>
    <mergeCell ref="Y15:Z15"/>
    <mergeCell ref="BO16:BP16"/>
    <mergeCell ref="BO17:BP17"/>
    <mergeCell ref="BO18:BP18"/>
    <mergeCell ref="AE12:AF12"/>
    <mergeCell ref="AE13:AF13"/>
    <mergeCell ref="AE14:AF14"/>
    <mergeCell ref="AK14:AL14"/>
    <mergeCell ref="AE15:AF15"/>
    <mergeCell ref="AK15:AL15"/>
    <mergeCell ref="AK16:AL16"/>
    <mergeCell ref="Y18:Z18"/>
    <mergeCell ref="AE18:AF18"/>
    <mergeCell ref="B16:B27"/>
    <mergeCell ref="A22:A24"/>
    <mergeCell ref="A25:A27"/>
    <mergeCell ref="M12:N12"/>
    <mergeCell ref="Y12:Z12"/>
    <mergeCell ref="AK12:AL12"/>
    <mergeCell ref="AW12:AX12"/>
    <mergeCell ref="M13:N13"/>
    <mergeCell ref="Y13:Z13"/>
    <mergeCell ref="AK13:AL13"/>
    <mergeCell ref="AW13:AX13"/>
    <mergeCell ref="AW15:AX15"/>
    <mergeCell ref="M15:N15"/>
    <mergeCell ref="BO22:BP22"/>
    <mergeCell ref="BC18:BD18"/>
    <mergeCell ref="BC19:BD19"/>
    <mergeCell ref="BC20:BD20"/>
    <mergeCell ref="BI20:BJ20"/>
    <mergeCell ref="BO20:BP20"/>
    <mergeCell ref="BI21:BJ21"/>
    <mergeCell ref="BO21:BP21"/>
    <mergeCell ref="AQ12:AR12"/>
    <mergeCell ref="AQ13:AR13"/>
    <mergeCell ref="AQ14:AR14"/>
    <mergeCell ref="AW14:AX14"/>
    <mergeCell ref="BC14:BD14"/>
    <mergeCell ref="BI14:BJ14"/>
    <mergeCell ref="BO14:BP14"/>
    <mergeCell ref="BC15:BD15"/>
    <mergeCell ref="BI15:BJ15"/>
    <mergeCell ref="BO15:BP15"/>
    <mergeCell ref="BO19:BP19"/>
    <mergeCell ref="AW19:AX19"/>
    <mergeCell ref="BI19:BJ19"/>
    <mergeCell ref="AQ21:AR21"/>
    <mergeCell ref="AQ22:AR22"/>
    <mergeCell ref="AK18:AL18"/>
    <mergeCell ref="AK20:AL20"/>
    <mergeCell ref="AQ20:AR20"/>
    <mergeCell ref="AW20:AX20"/>
    <mergeCell ref="AK21:AL21"/>
    <mergeCell ref="AW21:AX21"/>
    <mergeCell ref="AK22:AL22"/>
    <mergeCell ref="AW22:AX22"/>
    <mergeCell ref="BC21:BD21"/>
    <mergeCell ref="BC22:BD22"/>
    <mergeCell ref="BI22:BJ22"/>
    <mergeCell ref="AK19:AL19"/>
    <mergeCell ref="BO9:BP9"/>
    <mergeCell ref="BQ9:BQ13"/>
    <mergeCell ref="BR9:BT13"/>
    <mergeCell ref="BU9:BU12"/>
    <mergeCell ref="BV9:BV12"/>
    <mergeCell ref="BN10:BP10"/>
    <mergeCell ref="BC16:BD16"/>
    <mergeCell ref="BC17:BD17"/>
    <mergeCell ref="AQ15:AR15"/>
    <mergeCell ref="AQ16:AR16"/>
    <mergeCell ref="AW16:AX16"/>
    <mergeCell ref="BI16:BJ16"/>
    <mergeCell ref="AQ17:AR17"/>
    <mergeCell ref="AW17:AX17"/>
    <mergeCell ref="BI17:BJ17"/>
    <mergeCell ref="AO9:AP9"/>
    <mergeCell ref="AQ9:AR9"/>
    <mergeCell ref="AS9:AT9"/>
    <mergeCell ref="AU9:AV9"/>
    <mergeCell ref="AW9:AX9"/>
    <mergeCell ref="BB10:BD10"/>
    <mergeCell ref="BE10:BG10"/>
    <mergeCell ref="BH10:BJ10"/>
    <mergeCell ref="BK10:BM10"/>
    <mergeCell ref="AY9:AZ9"/>
    <mergeCell ref="BA9:BB9"/>
    <mergeCell ref="BC9:BD9"/>
    <mergeCell ref="BE9:BF9"/>
    <mergeCell ref="BG9:BH9"/>
    <mergeCell ref="BI9:BJ9"/>
    <mergeCell ref="BK9:BL9"/>
    <mergeCell ref="BM9:BN9"/>
    <mergeCell ref="I11:N11"/>
    <mergeCell ref="O11:T11"/>
    <mergeCell ref="U11:Z11"/>
    <mergeCell ref="AA11:AF11"/>
    <mergeCell ref="AG11:AL11"/>
    <mergeCell ref="AM11:AR11"/>
    <mergeCell ref="AS11:AX11"/>
    <mergeCell ref="A2:C2"/>
    <mergeCell ref="F2:G2"/>
    <mergeCell ref="A3:C3"/>
    <mergeCell ref="A4:C4"/>
    <mergeCell ref="A5:C5"/>
    <mergeCell ref="A6:C6"/>
    <mergeCell ref="F9:H10"/>
    <mergeCell ref="F11:H11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BO57:BP57"/>
    <mergeCell ref="AW10:AX10"/>
    <mergeCell ref="AY10:BA10"/>
    <mergeCell ref="AG10:AI10"/>
    <mergeCell ref="AJ10:AL10"/>
    <mergeCell ref="AM10:AN10"/>
    <mergeCell ref="AO10:AP10"/>
    <mergeCell ref="AQ10:AR10"/>
    <mergeCell ref="AS10:AT10"/>
    <mergeCell ref="AU10:AV10"/>
    <mergeCell ref="AY11:BD11"/>
    <mergeCell ref="BE11:BJ11"/>
    <mergeCell ref="BK11:BP11"/>
    <mergeCell ref="BC12:BD12"/>
    <mergeCell ref="BI12:BJ12"/>
    <mergeCell ref="BC13:BD13"/>
    <mergeCell ref="BI13:BJ13"/>
    <mergeCell ref="BO12:BP12"/>
    <mergeCell ref="BO13:BP13"/>
    <mergeCell ref="AK17:AL17"/>
    <mergeCell ref="AQ18:AR18"/>
    <mergeCell ref="AW18:AX18"/>
    <mergeCell ref="BI18:BJ18"/>
    <mergeCell ref="AQ19:AR19"/>
    <mergeCell ref="AW44:AX44"/>
    <mergeCell ref="BI44:BJ44"/>
    <mergeCell ref="BI45:BJ45"/>
    <mergeCell ref="BC53:BD53"/>
    <mergeCell ref="BC54:BD54"/>
    <mergeCell ref="BC55:BD55"/>
    <mergeCell ref="BC56:BD56"/>
    <mergeCell ref="BC57:BD57"/>
    <mergeCell ref="BC44:BD44"/>
    <mergeCell ref="BC45:BD45"/>
    <mergeCell ref="BC46:BD46"/>
    <mergeCell ref="BC47:BD47"/>
    <mergeCell ref="BC48:BD48"/>
    <mergeCell ref="BC49:BD49"/>
    <mergeCell ref="BC50:BD50"/>
    <mergeCell ref="BI57:BJ57"/>
    <mergeCell ref="AW41:AX41"/>
    <mergeCell ref="BC41:BD41"/>
    <mergeCell ref="BI41:BJ41"/>
    <mergeCell ref="BO41:BP41"/>
    <mergeCell ref="BC42:BD42"/>
    <mergeCell ref="BI42:BJ42"/>
    <mergeCell ref="BO42:BP42"/>
    <mergeCell ref="AW42:AX42"/>
    <mergeCell ref="AW43:AX43"/>
    <mergeCell ref="BC43:BD43"/>
    <mergeCell ref="BI43:BJ43"/>
    <mergeCell ref="BC39:BD39"/>
    <mergeCell ref="BC40:BD40"/>
    <mergeCell ref="BI40:BJ40"/>
    <mergeCell ref="BO40:BP40"/>
    <mergeCell ref="AQ36:AR36"/>
    <mergeCell ref="AQ37:AR37"/>
    <mergeCell ref="BC37:BD37"/>
    <mergeCell ref="AW38:AX38"/>
    <mergeCell ref="BC38:BD38"/>
    <mergeCell ref="AW39:AX39"/>
    <mergeCell ref="AW40:AX40"/>
    <mergeCell ref="AW36:AX36"/>
    <mergeCell ref="AW37:AX37"/>
    <mergeCell ref="BC36:BD36"/>
    <mergeCell ref="BO55:BP55"/>
    <mergeCell ref="BO56:BP56"/>
    <mergeCell ref="BC51:BD51"/>
    <mergeCell ref="BC52:BD52"/>
    <mergeCell ref="BO52:BP52"/>
    <mergeCell ref="BO53:BP53"/>
    <mergeCell ref="BO54:BP54"/>
    <mergeCell ref="BI55:BJ55"/>
    <mergeCell ref="BI56:BJ56"/>
    <mergeCell ref="BI53:BJ53"/>
    <mergeCell ref="BI54:BJ54"/>
    <mergeCell ref="BI46:BJ46"/>
    <mergeCell ref="BI47:BJ47"/>
    <mergeCell ref="BI48:BJ48"/>
    <mergeCell ref="BI49:BJ49"/>
    <mergeCell ref="BI50:BJ50"/>
    <mergeCell ref="BI51:BJ51"/>
    <mergeCell ref="BI52:BJ52"/>
    <mergeCell ref="AW52:AX52"/>
    <mergeCell ref="AW53:AX53"/>
    <mergeCell ref="AW54:AX54"/>
    <mergeCell ref="AW55:AX55"/>
    <mergeCell ref="AW56:AX56"/>
    <mergeCell ref="AW57:AX57"/>
    <mergeCell ref="AW45:AX45"/>
    <mergeCell ref="AW46:AX46"/>
    <mergeCell ref="AW47:AX47"/>
    <mergeCell ref="AW48:AX48"/>
    <mergeCell ref="AW49:AX49"/>
    <mergeCell ref="AW50:AX50"/>
    <mergeCell ref="AW51:AX51"/>
    <mergeCell ref="BO50:BP50"/>
    <mergeCell ref="BO51:BP51"/>
    <mergeCell ref="BO43:BP43"/>
    <mergeCell ref="BO44:BP44"/>
    <mergeCell ref="BO45:BP45"/>
    <mergeCell ref="BO46:BP46"/>
    <mergeCell ref="BO47:BP47"/>
    <mergeCell ref="BO48:BP48"/>
    <mergeCell ref="BO49:BP49"/>
    <mergeCell ref="BI38:BJ38"/>
    <mergeCell ref="BI39:BJ39"/>
    <mergeCell ref="BO37:BP37"/>
    <mergeCell ref="BO38:BP38"/>
    <mergeCell ref="BO39:BP39"/>
    <mergeCell ref="BI32:BJ32"/>
    <mergeCell ref="BI33:BJ33"/>
    <mergeCell ref="BI34:BJ34"/>
    <mergeCell ref="BO34:BP34"/>
    <mergeCell ref="BI35:BJ35"/>
    <mergeCell ref="BO35:BP35"/>
    <mergeCell ref="BO36:BP36"/>
    <mergeCell ref="AK32:AL32"/>
    <mergeCell ref="AQ32:AR32"/>
    <mergeCell ref="BC32:BD32"/>
    <mergeCell ref="BO32:BP32"/>
    <mergeCell ref="AQ33:AR33"/>
    <mergeCell ref="BC33:BD33"/>
    <mergeCell ref="BO33:BP33"/>
    <mergeCell ref="BI36:BJ36"/>
    <mergeCell ref="BI37:BJ37"/>
    <mergeCell ref="AW32:AX32"/>
    <mergeCell ref="AW33:AX33"/>
    <mergeCell ref="AW34:AX34"/>
    <mergeCell ref="BC34:BD34"/>
    <mergeCell ref="AW35:AX35"/>
    <mergeCell ref="BC35:BD35"/>
    <mergeCell ref="BC31:BD31"/>
    <mergeCell ref="BI31:BJ31"/>
    <mergeCell ref="BO31:BP31"/>
    <mergeCell ref="AK27:AL27"/>
    <mergeCell ref="AK28:AL28"/>
    <mergeCell ref="AQ28:AR28"/>
    <mergeCell ref="AW28:AX28"/>
    <mergeCell ref="AK29:AL29"/>
    <mergeCell ref="AW29:AX29"/>
    <mergeCell ref="AW30:AX30"/>
    <mergeCell ref="AK26:AL26"/>
    <mergeCell ref="AQ26:AR26"/>
    <mergeCell ref="AW26:AX26"/>
    <mergeCell ref="AQ27:AR27"/>
    <mergeCell ref="AW27:AX27"/>
    <mergeCell ref="AK30:AL30"/>
    <mergeCell ref="AK31:AL31"/>
    <mergeCell ref="AQ31:AR31"/>
    <mergeCell ref="AW31:AX31"/>
    <mergeCell ref="AQ48:AR48"/>
    <mergeCell ref="AK55:AL55"/>
    <mergeCell ref="AK56:AL56"/>
    <mergeCell ref="AK57:AL57"/>
    <mergeCell ref="AK48:AL48"/>
    <mergeCell ref="AK49:AL49"/>
    <mergeCell ref="AK50:AL50"/>
    <mergeCell ref="AK51:AL51"/>
    <mergeCell ref="AK52:AL52"/>
    <mergeCell ref="AK53:AL53"/>
    <mergeCell ref="AK54:AL54"/>
    <mergeCell ref="AQ56:AR56"/>
    <mergeCell ref="AQ57:AR57"/>
    <mergeCell ref="AQ49:AR49"/>
    <mergeCell ref="AQ50:AR50"/>
    <mergeCell ref="AQ51:AR51"/>
    <mergeCell ref="AQ52:AR52"/>
    <mergeCell ref="AQ53:AR53"/>
    <mergeCell ref="AQ54:AR54"/>
    <mergeCell ref="AQ55:AR55"/>
    <mergeCell ref="AK45:AL45"/>
    <mergeCell ref="AK46:AL46"/>
    <mergeCell ref="AK47:AL47"/>
    <mergeCell ref="AQ42:AR42"/>
    <mergeCell ref="AQ43:AR43"/>
    <mergeCell ref="AQ44:AR44"/>
    <mergeCell ref="AQ45:AR45"/>
    <mergeCell ref="AQ46:AR46"/>
    <mergeCell ref="AQ47:AR47"/>
    <mergeCell ref="AK39:AL39"/>
    <mergeCell ref="AQ39:AR39"/>
    <mergeCell ref="AK40:AL40"/>
    <mergeCell ref="AQ40:AR40"/>
    <mergeCell ref="AQ41:AR41"/>
    <mergeCell ref="AK41:AL41"/>
    <mergeCell ref="AK42:AL42"/>
    <mergeCell ref="AK43:AL43"/>
    <mergeCell ref="AK44:AL44"/>
    <mergeCell ref="AK33:AL33"/>
    <mergeCell ref="AK34:AL34"/>
    <mergeCell ref="AQ34:AR34"/>
    <mergeCell ref="AK35:AL35"/>
    <mergeCell ref="AQ35:AR35"/>
    <mergeCell ref="AK36:AL36"/>
    <mergeCell ref="AK37:AL37"/>
    <mergeCell ref="AK38:AL38"/>
    <mergeCell ref="AQ38:AR38"/>
    <mergeCell ref="BO28:BP28"/>
    <mergeCell ref="BO29:BP29"/>
    <mergeCell ref="BO30:BP30"/>
    <mergeCell ref="AK23:AL23"/>
    <mergeCell ref="AK24:AL24"/>
    <mergeCell ref="AW24:AX24"/>
    <mergeCell ref="BI24:BJ24"/>
    <mergeCell ref="AK25:AL25"/>
    <mergeCell ref="AW25:AX25"/>
    <mergeCell ref="BI25:BJ25"/>
    <mergeCell ref="BC28:BD28"/>
    <mergeCell ref="BC29:BD29"/>
    <mergeCell ref="BC30:BD30"/>
    <mergeCell ref="AQ29:AR29"/>
    <mergeCell ref="AQ30:AR30"/>
    <mergeCell ref="BI29:BJ29"/>
    <mergeCell ref="BI30:BJ30"/>
    <mergeCell ref="BC24:BD24"/>
    <mergeCell ref="BC25:BD25"/>
    <mergeCell ref="BC26:BD26"/>
    <mergeCell ref="BI26:BJ26"/>
    <mergeCell ref="BC27:BD27"/>
    <mergeCell ref="BI27:BJ27"/>
    <mergeCell ref="BI28:BJ28"/>
    <mergeCell ref="AQ23:AR23"/>
    <mergeCell ref="AW23:AX23"/>
    <mergeCell ref="BC23:BD23"/>
    <mergeCell ref="BI23:BJ23"/>
    <mergeCell ref="BO23:BP23"/>
    <mergeCell ref="BO24:BP24"/>
    <mergeCell ref="BO25:BP25"/>
    <mergeCell ref="BO26:BP26"/>
    <mergeCell ref="BO27:BP27"/>
    <mergeCell ref="AQ24:AR24"/>
    <mergeCell ref="AQ25:AR25"/>
    <mergeCell ref="S19:T19"/>
    <mergeCell ref="S20:T20"/>
    <mergeCell ref="Y20:Z20"/>
    <mergeCell ref="AE20:AF20"/>
    <mergeCell ref="Y21:Z21"/>
    <mergeCell ref="S22:T22"/>
    <mergeCell ref="S23:T23"/>
    <mergeCell ref="Y22:Z22"/>
    <mergeCell ref="Y23:Z23"/>
    <mergeCell ref="Y19:Z19"/>
    <mergeCell ref="AE19:AF19"/>
  </mergeCells>
  <dataValidations count="1">
    <dataValidation type="decimal" operator="lessThanOrEqual" allowBlank="1" showDropDown="1" showInputMessage="1" showErrorMessage="1" prompt="Nilai Maksimal 100" sqref="BQ16:BT57" xr:uid="{00000000-0002-0000-0B00-000000000000}">
      <formula1>100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2:BW59"/>
  <sheetViews>
    <sheetView workbookViewId="0">
      <pane xSplit="4" topLeftCell="E1" activePane="topRight" state="frozen"/>
      <selection pane="topRight" activeCell="F2" sqref="F2"/>
    </sheetView>
  </sheetViews>
  <sheetFormatPr defaultColWidth="14.42578125" defaultRowHeight="15" customHeight="1"/>
  <cols>
    <col min="4" max="4" width="32.7109375" customWidth="1"/>
    <col min="6" max="6" width="19.42578125" customWidth="1"/>
    <col min="7" max="7" width="46.42578125" customWidth="1"/>
    <col min="8" max="8" width="26.28515625" customWidth="1"/>
    <col min="9" max="9" width="0.42578125" customWidth="1"/>
    <col min="25" max="25" width="4" customWidth="1"/>
    <col min="69" max="69" width="21" customWidth="1"/>
  </cols>
  <sheetData>
    <row r="2" spans="1:75" ht="15.75">
      <c r="A2" s="502" t="s">
        <v>72</v>
      </c>
      <c r="B2" s="490"/>
      <c r="C2" s="490"/>
      <c r="D2" s="30" t="s">
        <v>73</v>
      </c>
      <c r="F2" s="503" t="s">
        <v>16</v>
      </c>
      <c r="G2" s="478"/>
      <c r="H2" s="479"/>
    </row>
    <row r="3" spans="1:75" ht="15.75">
      <c r="A3" s="502" t="s">
        <v>74</v>
      </c>
      <c r="B3" s="490"/>
      <c r="C3" s="490"/>
      <c r="D3" s="30" t="s">
        <v>75</v>
      </c>
      <c r="F3" s="31" t="s">
        <v>76</v>
      </c>
      <c r="G3" s="31" t="s">
        <v>77</v>
      </c>
      <c r="H3" s="31" t="s">
        <v>78</v>
      </c>
      <c r="AY3" s="32" t="s">
        <v>79</v>
      </c>
    </row>
    <row r="4" spans="1:75" ht="15.75">
      <c r="A4" s="502" t="s">
        <v>80</v>
      </c>
      <c r="B4" s="490"/>
      <c r="C4" s="490"/>
      <c r="D4" s="30" t="s">
        <v>81</v>
      </c>
      <c r="F4" s="33">
        <v>2000018397</v>
      </c>
      <c r="G4" s="33" t="s">
        <v>82</v>
      </c>
      <c r="H4" s="34" t="s">
        <v>83</v>
      </c>
    </row>
    <row r="5" spans="1:75" ht="15.75">
      <c r="A5" s="502" t="s">
        <v>84</v>
      </c>
      <c r="B5" s="490"/>
      <c r="C5" s="490"/>
      <c r="D5" s="30" t="s">
        <v>17</v>
      </c>
      <c r="F5" s="35">
        <v>2100018495</v>
      </c>
      <c r="G5" s="35" t="s">
        <v>85</v>
      </c>
      <c r="H5" s="36" t="s">
        <v>86</v>
      </c>
      <c r="Y5" s="37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</row>
    <row r="6" spans="1:75" ht="15.75">
      <c r="A6" s="504" t="s">
        <v>87</v>
      </c>
      <c r="B6" s="490"/>
      <c r="C6" s="490"/>
      <c r="D6" s="30">
        <v>13</v>
      </c>
      <c r="F6" s="31">
        <v>2100018484</v>
      </c>
      <c r="G6" s="31" t="s">
        <v>88</v>
      </c>
      <c r="H6" s="39" t="s">
        <v>89</v>
      </c>
    </row>
    <row r="7" spans="1:75">
      <c r="F7" s="31">
        <v>2100018444</v>
      </c>
      <c r="G7" s="31" t="s">
        <v>21</v>
      </c>
      <c r="H7" s="31" t="s">
        <v>90</v>
      </c>
    </row>
    <row r="9" spans="1:75" ht="15.75">
      <c r="A9" s="40"/>
      <c r="B9" s="40"/>
      <c r="C9" s="40"/>
      <c r="D9" s="41" t="s">
        <v>91</v>
      </c>
      <c r="E9" s="40"/>
      <c r="F9" s="505"/>
      <c r="G9" s="506"/>
      <c r="H9" s="507"/>
      <c r="I9" s="501" t="s">
        <v>92</v>
      </c>
      <c r="J9" s="479"/>
      <c r="K9" s="501" t="s">
        <v>93</v>
      </c>
      <c r="L9" s="479"/>
      <c r="M9" s="501" t="s">
        <v>94</v>
      </c>
      <c r="N9" s="479"/>
      <c r="O9" s="501" t="s">
        <v>92</v>
      </c>
      <c r="P9" s="479"/>
      <c r="Q9" s="501" t="s">
        <v>93</v>
      </c>
      <c r="R9" s="479"/>
      <c r="S9" s="501" t="s">
        <v>94</v>
      </c>
      <c r="T9" s="479"/>
      <c r="U9" s="501" t="s">
        <v>92</v>
      </c>
      <c r="V9" s="479"/>
      <c r="W9" s="501" t="s">
        <v>93</v>
      </c>
      <c r="X9" s="479"/>
      <c r="Y9" s="501" t="s">
        <v>94</v>
      </c>
      <c r="Z9" s="479"/>
      <c r="AA9" s="501" t="s">
        <v>92</v>
      </c>
      <c r="AB9" s="479"/>
      <c r="AC9" s="501" t="s">
        <v>93</v>
      </c>
      <c r="AD9" s="479"/>
      <c r="AE9" s="501" t="s">
        <v>94</v>
      </c>
      <c r="AF9" s="479"/>
      <c r="AG9" s="501" t="s">
        <v>92</v>
      </c>
      <c r="AH9" s="479"/>
      <c r="AI9" s="501" t="s">
        <v>93</v>
      </c>
      <c r="AJ9" s="479"/>
      <c r="AK9" s="501" t="s">
        <v>94</v>
      </c>
      <c r="AL9" s="479"/>
      <c r="AM9" s="501" t="s">
        <v>92</v>
      </c>
      <c r="AN9" s="479"/>
      <c r="AO9" s="501" t="s">
        <v>93</v>
      </c>
      <c r="AP9" s="479"/>
      <c r="AQ9" s="501" t="s">
        <v>94</v>
      </c>
      <c r="AR9" s="479"/>
      <c r="AS9" s="501" t="s">
        <v>92</v>
      </c>
      <c r="AT9" s="479"/>
      <c r="AU9" s="501" t="s">
        <v>93</v>
      </c>
      <c r="AV9" s="479"/>
      <c r="AW9" s="501" t="s">
        <v>94</v>
      </c>
      <c r="AX9" s="479"/>
      <c r="AY9" s="501" t="s">
        <v>92</v>
      </c>
      <c r="AZ9" s="479"/>
      <c r="BA9" s="501" t="s">
        <v>93</v>
      </c>
      <c r="BB9" s="479"/>
      <c r="BC9" s="501" t="s">
        <v>94</v>
      </c>
      <c r="BD9" s="479"/>
      <c r="BE9" s="501" t="s">
        <v>92</v>
      </c>
      <c r="BF9" s="479"/>
      <c r="BG9" s="501" t="s">
        <v>93</v>
      </c>
      <c r="BH9" s="479"/>
      <c r="BI9" s="501" t="s">
        <v>94</v>
      </c>
      <c r="BJ9" s="479"/>
      <c r="BK9" s="501" t="s">
        <v>92</v>
      </c>
      <c r="BL9" s="479"/>
      <c r="BM9" s="501" t="s">
        <v>93</v>
      </c>
      <c r="BN9" s="479"/>
      <c r="BO9" s="501" t="s">
        <v>94</v>
      </c>
      <c r="BP9" s="479"/>
      <c r="BQ9" s="509" t="s">
        <v>95</v>
      </c>
      <c r="BR9" s="512" t="s">
        <v>96</v>
      </c>
      <c r="BS9" s="506"/>
      <c r="BT9" s="507"/>
      <c r="BU9" s="514" t="s">
        <v>97</v>
      </c>
      <c r="BV9" s="514" t="s">
        <v>98</v>
      </c>
      <c r="BW9" s="42"/>
    </row>
    <row r="10" spans="1:75" ht="15.75">
      <c r="A10" s="40"/>
      <c r="B10" s="40"/>
      <c r="C10" s="40"/>
      <c r="D10" s="41" t="s">
        <v>99</v>
      </c>
      <c r="E10" s="40"/>
      <c r="F10" s="488"/>
      <c r="G10" s="481"/>
      <c r="H10" s="482"/>
      <c r="I10" s="497" t="s">
        <v>100</v>
      </c>
      <c r="J10" s="478"/>
      <c r="K10" s="478"/>
      <c r="L10" s="478"/>
      <c r="M10" s="478"/>
      <c r="N10" s="479"/>
      <c r="O10" s="497" t="s">
        <v>100</v>
      </c>
      <c r="P10" s="478"/>
      <c r="Q10" s="479"/>
      <c r="R10" s="498" t="s">
        <v>101</v>
      </c>
      <c r="S10" s="478"/>
      <c r="T10" s="479"/>
      <c r="U10" s="497" t="s">
        <v>100</v>
      </c>
      <c r="V10" s="478"/>
      <c r="W10" s="479"/>
      <c r="X10" s="498" t="s">
        <v>101</v>
      </c>
      <c r="Y10" s="478"/>
      <c r="Z10" s="479"/>
      <c r="AA10" s="497" t="s">
        <v>100</v>
      </c>
      <c r="AB10" s="478"/>
      <c r="AC10" s="479"/>
      <c r="AD10" s="498" t="s">
        <v>101</v>
      </c>
      <c r="AE10" s="478"/>
      <c r="AF10" s="479"/>
      <c r="AG10" s="497" t="s">
        <v>100</v>
      </c>
      <c r="AH10" s="478"/>
      <c r="AI10" s="479"/>
      <c r="AJ10" s="498" t="s">
        <v>101</v>
      </c>
      <c r="AK10" s="478"/>
      <c r="AL10" s="479"/>
      <c r="AM10" s="497" t="s">
        <v>100</v>
      </c>
      <c r="AN10" s="479"/>
      <c r="AO10" s="499" t="s">
        <v>102</v>
      </c>
      <c r="AP10" s="479"/>
      <c r="AQ10" s="500" t="s">
        <v>103</v>
      </c>
      <c r="AR10" s="479"/>
      <c r="AS10" s="497" t="s">
        <v>100</v>
      </c>
      <c r="AT10" s="479"/>
      <c r="AU10" s="499" t="s">
        <v>102</v>
      </c>
      <c r="AV10" s="479"/>
      <c r="AW10" s="496" t="s">
        <v>104</v>
      </c>
      <c r="AX10" s="479"/>
      <c r="AY10" s="497" t="s">
        <v>100</v>
      </c>
      <c r="AZ10" s="478"/>
      <c r="BA10" s="479"/>
      <c r="BB10" s="499" t="s">
        <v>102</v>
      </c>
      <c r="BC10" s="478"/>
      <c r="BD10" s="479"/>
      <c r="BE10" s="497" t="s">
        <v>100</v>
      </c>
      <c r="BF10" s="478"/>
      <c r="BG10" s="479"/>
      <c r="BH10" s="499" t="s">
        <v>102</v>
      </c>
      <c r="BI10" s="478"/>
      <c r="BJ10" s="479"/>
      <c r="BK10" s="497" t="s">
        <v>100</v>
      </c>
      <c r="BL10" s="478"/>
      <c r="BM10" s="479"/>
      <c r="BN10" s="499" t="s">
        <v>102</v>
      </c>
      <c r="BO10" s="478"/>
      <c r="BP10" s="479"/>
      <c r="BQ10" s="510"/>
      <c r="BR10" s="487"/>
      <c r="BS10" s="490"/>
      <c r="BT10" s="513"/>
      <c r="BU10" s="510"/>
      <c r="BV10" s="510"/>
      <c r="BW10" s="42"/>
    </row>
    <row r="11" spans="1:75" ht="15.75">
      <c r="A11" s="40"/>
      <c r="B11" s="40"/>
      <c r="C11" s="40"/>
      <c r="D11" s="43" t="s">
        <v>105</v>
      </c>
      <c r="E11" s="40"/>
      <c r="F11" s="508">
        <v>0</v>
      </c>
      <c r="G11" s="478"/>
      <c r="H11" s="479"/>
      <c r="I11" s="501">
        <v>1</v>
      </c>
      <c r="J11" s="478"/>
      <c r="K11" s="478"/>
      <c r="L11" s="478"/>
      <c r="M11" s="478"/>
      <c r="N11" s="479"/>
      <c r="O11" s="501">
        <v>2</v>
      </c>
      <c r="P11" s="478"/>
      <c r="Q11" s="478"/>
      <c r="R11" s="478"/>
      <c r="S11" s="478"/>
      <c r="T11" s="479"/>
      <c r="U11" s="501">
        <v>3</v>
      </c>
      <c r="V11" s="478"/>
      <c r="W11" s="478"/>
      <c r="X11" s="478"/>
      <c r="Y11" s="478"/>
      <c r="Z11" s="479"/>
      <c r="AA11" s="501">
        <v>4</v>
      </c>
      <c r="AB11" s="478"/>
      <c r="AC11" s="478"/>
      <c r="AD11" s="478"/>
      <c r="AE11" s="478"/>
      <c r="AF11" s="479"/>
      <c r="AG11" s="501">
        <v>5</v>
      </c>
      <c r="AH11" s="478"/>
      <c r="AI11" s="478"/>
      <c r="AJ11" s="478"/>
      <c r="AK11" s="478"/>
      <c r="AL11" s="479"/>
      <c r="AM11" s="501">
        <v>6</v>
      </c>
      <c r="AN11" s="478"/>
      <c r="AO11" s="478"/>
      <c r="AP11" s="478"/>
      <c r="AQ11" s="478"/>
      <c r="AR11" s="479"/>
      <c r="AS11" s="501">
        <v>7</v>
      </c>
      <c r="AT11" s="478"/>
      <c r="AU11" s="478"/>
      <c r="AV11" s="478"/>
      <c r="AW11" s="478"/>
      <c r="AX11" s="479"/>
      <c r="AY11" s="501">
        <v>8</v>
      </c>
      <c r="AZ11" s="478"/>
      <c r="BA11" s="478"/>
      <c r="BB11" s="478"/>
      <c r="BC11" s="478"/>
      <c r="BD11" s="479"/>
      <c r="BE11" s="501">
        <v>9</v>
      </c>
      <c r="BF11" s="478"/>
      <c r="BG11" s="478"/>
      <c r="BH11" s="478"/>
      <c r="BI11" s="478"/>
      <c r="BJ11" s="479"/>
      <c r="BK11" s="501">
        <v>10</v>
      </c>
      <c r="BL11" s="478"/>
      <c r="BM11" s="478"/>
      <c r="BN11" s="478"/>
      <c r="BO11" s="478"/>
      <c r="BP11" s="479"/>
      <c r="BQ11" s="510"/>
      <c r="BR11" s="487"/>
      <c r="BS11" s="490"/>
      <c r="BT11" s="513"/>
      <c r="BU11" s="510"/>
      <c r="BV11" s="510"/>
      <c r="BW11" s="42"/>
    </row>
    <row r="12" spans="1:75" ht="15.75">
      <c r="A12" s="40"/>
      <c r="B12" s="40"/>
      <c r="C12" s="40"/>
      <c r="D12" s="44" t="s">
        <v>106</v>
      </c>
      <c r="E12" s="40"/>
      <c r="F12" s="45" t="s">
        <v>107</v>
      </c>
      <c r="G12" s="45" t="s">
        <v>108</v>
      </c>
      <c r="H12" s="46" t="s">
        <v>109</v>
      </c>
      <c r="I12" s="47" t="s">
        <v>110</v>
      </c>
      <c r="J12" s="47" t="s">
        <v>111</v>
      </c>
      <c r="K12" s="47" t="s">
        <v>108</v>
      </c>
      <c r="L12" s="47" t="s">
        <v>112</v>
      </c>
      <c r="M12" s="501" t="s">
        <v>109</v>
      </c>
      <c r="N12" s="479"/>
      <c r="O12" s="47" t="s">
        <v>110</v>
      </c>
      <c r="P12" s="47" t="s">
        <v>111</v>
      </c>
      <c r="Q12" s="47" t="s">
        <v>108</v>
      </c>
      <c r="R12" s="47" t="s">
        <v>112</v>
      </c>
      <c r="S12" s="501" t="s">
        <v>109</v>
      </c>
      <c r="T12" s="479"/>
      <c r="U12" s="47" t="s">
        <v>110</v>
      </c>
      <c r="V12" s="47" t="s">
        <v>111</v>
      </c>
      <c r="W12" s="47" t="s">
        <v>108</v>
      </c>
      <c r="X12" s="47" t="s">
        <v>112</v>
      </c>
      <c r="Y12" s="501" t="s">
        <v>109</v>
      </c>
      <c r="Z12" s="479"/>
      <c r="AA12" s="47" t="s">
        <v>110</v>
      </c>
      <c r="AB12" s="47" t="s">
        <v>111</v>
      </c>
      <c r="AC12" s="47" t="s">
        <v>108</v>
      </c>
      <c r="AD12" s="47" t="s">
        <v>112</v>
      </c>
      <c r="AE12" s="501" t="s">
        <v>109</v>
      </c>
      <c r="AF12" s="479"/>
      <c r="AG12" s="47" t="s">
        <v>110</v>
      </c>
      <c r="AH12" s="47" t="s">
        <v>111</v>
      </c>
      <c r="AI12" s="47" t="s">
        <v>108</v>
      </c>
      <c r="AJ12" s="47" t="s">
        <v>112</v>
      </c>
      <c r="AK12" s="501" t="s">
        <v>109</v>
      </c>
      <c r="AL12" s="479"/>
      <c r="AM12" s="47" t="s">
        <v>110</v>
      </c>
      <c r="AN12" s="47" t="s">
        <v>111</v>
      </c>
      <c r="AO12" s="47" t="s">
        <v>108</v>
      </c>
      <c r="AP12" s="47" t="s">
        <v>112</v>
      </c>
      <c r="AQ12" s="501" t="s">
        <v>109</v>
      </c>
      <c r="AR12" s="479"/>
      <c r="AS12" s="47" t="s">
        <v>110</v>
      </c>
      <c r="AT12" s="47" t="s">
        <v>111</v>
      </c>
      <c r="AU12" s="47" t="s">
        <v>108</v>
      </c>
      <c r="AV12" s="47" t="s">
        <v>112</v>
      </c>
      <c r="AW12" s="501" t="s">
        <v>109</v>
      </c>
      <c r="AX12" s="479"/>
      <c r="AY12" s="47" t="s">
        <v>110</v>
      </c>
      <c r="AZ12" s="47" t="s">
        <v>111</v>
      </c>
      <c r="BA12" s="47" t="s">
        <v>108</v>
      </c>
      <c r="BB12" s="47" t="s">
        <v>112</v>
      </c>
      <c r="BC12" s="501" t="s">
        <v>109</v>
      </c>
      <c r="BD12" s="479"/>
      <c r="BE12" s="47" t="s">
        <v>110</v>
      </c>
      <c r="BF12" s="47" t="s">
        <v>111</v>
      </c>
      <c r="BG12" s="47" t="s">
        <v>108</v>
      </c>
      <c r="BH12" s="47" t="s">
        <v>112</v>
      </c>
      <c r="BI12" s="501" t="s">
        <v>109</v>
      </c>
      <c r="BJ12" s="479"/>
      <c r="BK12" s="47" t="s">
        <v>110</v>
      </c>
      <c r="BL12" s="47" t="s">
        <v>111</v>
      </c>
      <c r="BM12" s="47" t="s">
        <v>108</v>
      </c>
      <c r="BN12" s="47" t="s">
        <v>112</v>
      </c>
      <c r="BO12" s="501" t="s">
        <v>109</v>
      </c>
      <c r="BP12" s="479"/>
      <c r="BQ12" s="510"/>
      <c r="BR12" s="487"/>
      <c r="BS12" s="490"/>
      <c r="BT12" s="513"/>
      <c r="BU12" s="511"/>
      <c r="BV12" s="511"/>
      <c r="BW12" s="42"/>
    </row>
    <row r="13" spans="1:75" ht="15.75">
      <c r="A13" s="40"/>
      <c r="B13" s="40"/>
      <c r="C13" s="40"/>
      <c r="D13" s="44" t="s">
        <v>113</v>
      </c>
      <c r="E13" s="40"/>
      <c r="F13" s="45">
        <v>50</v>
      </c>
      <c r="G13" s="45">
        <v>50</v>
      </c>
      <c r="H13" s="46">
        <v>100</v>
      </c>
      <c r="I13" s="45">
        <v>15</v>
      </c>
      <c r="J13" s="45">
        <v>15</v>
      </c>
      <c r="K13" s="45">
        <v>50</v>
      </c>
      <c r="L13" s="45">
        <v>20</v>
      </c>
      <c r="M13" s="501">
        <v>100</v>
      </c>
      <c r="N13" s="479"/>
      <c r="O13" s="45">
        <v>15</v>
      </c>
      <c r="P13" s="45">
        <v>15</v>
      </c>
      <c r="Q13" s="45">
        <v>50</v>
      </c>
      <c r="R13" s="45">
        <v>20</v>
      </c>
      <c r="S13" s="501">
        <v>100</v>
      </c>
      <c r="T13" s="479"/>
      <c r="U13" s="45">
        <v>15</v>
      </c>
      <c r="V13" s="45">
        <v>15</v>
      </c>
      <c r="W13" s="45">
        <v>50</v>
      </c>
      <c r="X13" s="45">
        <v>20</v>
      </c>
      <c r="Y13" s="501">
        <v>100</v>
      </c>
      <c r="Z13" s="479"/>
      <c r="AA13" s="45">
        <v>15</v>
      </c>
      <c r="AB13" s="45">
        <v>15</v>
      </c>
      <c r="AC13" s="45">
        <v>50</v>
      </c>
      <c r="AD13" s="45">
        <v>20</v>
      </c>
      <c r="AE13" s="501">
        <v>100</v>
      </c>
      <c r="AF13" s="479"/>
      <c r="AG13" s="45">
        <v>15</v>
      </c>
      <c r="AH13" s="45">
        <v>15</v>
      </c>
      <c r="AI13" s="45">
        <v>50</v>
      </c>
      <c r="AJ13" s="45">
        <v>20</v>
      </c>
      <c r="AK13" s="501">
        <v>100</v>
      </c>
      <c r="AL13" s="479"/>
      <c r="AM13" s="45">
        <v>15</v>
      </c>
      <c r="AN13" s="45">
        <v>15</v>
      </c>
      <c r="AO13" s="45">
        <v>50</v>
      </c>
      <c r="AP13" s="45">
        <v>20</v>
      </c>
      <c r="AQ13" s="501">
        <v>100</v>
      </c>
      <c r="AR13" s="479"/>
      <c r="AS13" s="45">
        <v>15</v>
      </c>
      <c r="AT13" s="45">
        <v>15</v>
      </c>
      <c r="AU13" s="45">
        <v>50</v>
      </c>
      <c r="AV13" s="45">
        <v>20</v>
      </c>
      <c r="AW13" s="501">
        <v>100</v>
      </c>
      <c r="AX13" s="479"/>
      <c r="AY13" s="45">
        <v>15</v>
      </c>
      <c r="AZ13" s="45">
        <v>15</v>
      </c>
      <c r="BA13" s="45">
        <v>50</v>
      </c>
      <c r="BB13" s="45">
        <v>20</v>
      </c>
      <c r="BC13" s="501">
        <v>100</v>
      </c>
      <c r="BD13" s="479"/>
      <c r="BE13" s="45">
        <v>15</v>
      </c>
      <c r="BF13" s="45">
        <v>15</v>
      </c>
      <c r="BG13" s="45">
        <v>50</v>
      </c>
      <c r="BH13" s="45">
        <v>20</v>
      </c>
      <c r="BI13" s="501">
        <v>100</v>
      </c>
      <c r="BJ13" s="479"/>
      <c r="BK13" s="45">
        <v>15</v>
      </c>
      <c r="BL13" s="45">
        <v>15</v>
      </c>
      <c r="BM13" s="45">
        <v>50</v>
      </c>
      <c r="BN13" s="45">
        <v>20</v>
      </c>
      <c r="BO13" s="501">
        <v>100</v>
      </c>
      <c r="BP13" s="479"/>
      <c r="BQ13" s="511"/>
      <c r="BR13" s="488"/>
      <c r="BS13" s="481"/>
      <c r="BT13" s="482"/>
      <c r="BU13" s="48"/>
      <c r="BV13" s="48"/>
      <c r="BW13" s="49"/>
    </row>
    <row r="14" spans="1:75" ht="15.75">
      <c r="A14" s="45" t="s">
        <v>114</v>
      </c>
      <c r="B14" s="50"/>
      <c r="C14" s="45" t="s">
        <v>76</v>
      </c>
      <c r="D14" s="45" t="s">
        <v>115</v>
      </c>
      <c r="E14" s="45" t="s">
        <v>116</v>
      </c>
      <c r="F14" s="50"/>
      <c r="G14" s="50"/>
      <c r="H14" s="51"/>
      <c r="I14" s="50"/>
      <c r="J14" s="50"/>
      <c r="K14" s="50"/>
      <c r="L14" s="50"/>
      <c r="M14" s="501"/>
      <c r="N14" s="479"/>
      <c r="O14" s="50"/>
      <c r="P14" s="50"/>
      <c r="Q14" s="50"/>
      <c r="R14" s="50"/>
      <c r="S14" s="501"/>
      <c r="T14" s="479"/>
      <c r="U14" s="50"/>
      <c r="V14" s="50"/>
      <c r="W14" s="50"/>
      <c r="X14" s="50"/>
      <c r="Y14" s="501"/>
      <c r="Z14" s="479"/>
      <c r="AA14" s="50"/>
      <c r="AB14" s="50"/>
      <c r="AC14" s="50"/>
      <c r="AD14" s="50"/>
      <c r="AE14" s="501"/>
      <c r="AF14" s="479"/>
      <c r="AG14" s="50"/>
      <c r="AH14" s="50"/>
      <c r="AI14" s="50"/>
      <c r="AJ14" s="50"/>
      <c r="AK14" s="501"/>
      <c r="AL14" s="479"/>
      <c r="AM14" s="50"/>
      <c r="AN14" s="50"/>
      <c r="AO14" s="50"/>
      <c r="AP14" s="50"/>
      <c r="AQ14" s="501"/>
      <c r="AR14" s="479"/>
      <c r="AS14" s="50"/>
      <c r="AT14" s="50"/>
      <c r="AU14" s="50"/>
      <c r="AV14" s="50"/>
      <c r="AW14" s="501"/>
      <c r="AX14" s="479"/>
      <c r="AY14" s="50"/>
      <c r="AZ14" s="50"/>
      <c r="BA14" s="50"/>
      <c r="BB14" s="50"/>
      <c r="BC14" s="501"/>
      <c r="BD14" s="479"/>
      <c r="BE14" s="50"/>
      <c r="BF14" s="50"/>
      <c r="BG14" s="50"/>
      <c r="BH14" s="50"/>
      <c r="BI14" s="501"/>
      <c r="BJ14" s="479"/>
      <c r="BK14" s="50"/>
      <c r="BL14" s="50"/>
      <c r="BM14" s="50"/>
      <c r="BN14" s="50"/>
      <c r="BO14" s="501"/>
      <c r="BP14" s="479"/>
      <c r="BQ14" s="52"/>
      <c r="BR14" s="45" t="s">
        <v>117</v>
      </c>
      <c r="BS14" s="45" t="s">
        <v>118</v>
      </c>
      <c r="BT14" s="53" t="s">
        <v>109</v>
      </c>
      <c r="BU14" s="54"/>
      <c r="BV14" s="54"/>
      <c r="BW14" s="55"/>
    </row>
    <row r="15" spans="1:75" ht="15.75">
      <c r="A15" s="52"/>
      <c r="B15" s="52"/>
      <c r="C15" s="50"/>
      <c r="D15" s="45" t="s">
        <v>119</v>
      </c>
      <c r="E15" s="50"/>
      <c r="F15" s="45">
        <v>100</v>
      </c>
      <c r="G15" s="45">
        <v>100</v>
      </c>
      <c r="H15" s="46">
        <v>100</v>
      </c>
      <c r="I15" s="45">
        <v>100</v>
      </c>
      <c r="J15" s="45">
        <v>100</v>
      </c>
      <c r="K15" s="45">
        <v>100</v>
      </c>
      <c r="L15" s="45">
        <v>100</v>
      </c>
      <c r="M15" s="501">
        <v>100</v>
      </c>
      <c r="N15" s="479"/>
      <c r="O15" s="45">
        <v>100</v>
      </c>
      <c r="P15" s="45">
        <v>100</v>
      </c>
      <c r="Q15" s="45">
        <v>100</v>
      </c>
      <c r="R15" s="45">
        <v>100</v>
      </c>
      <c r="S15" s="501">
        <v>100</v>
      </c>
      <c r="T15" s="479"/>
      <c r="U15" s="45">
        <v>100</v>
      </c>
      <c r="V15" s="45">
        <v>100</v>
      </c>
      <c r="W15" s="45">
        <v>100</v>
      </c>
      <c r="X15" s="45">
        <v>100</v>
      </c>
      <c r="Y15" s="501">
        <v>100</v>
      </c>
      <c r="Z15" s="479"/>
      <c r="AA15" s="45">
        <v>100</v>
      </c>
      <c r="AB15" s="45">
        <v>100</v>
      </c>
      <c r="AC15" s="45">
        <v>100</v>
      </c>
      <c r="AD15" s="45">
        <v>100</v>
      </c>
      <c r="AE15" s="501">
        <v>100</v>
      </c>
      <c r="AF15" s="479"/>
      <c r="AG15" s="45">
        <v>100</v>
      </c>
      <c r="AH15" s="45">
        <v>100</v>
      </c>
      <c r="AI15" s="45">
        <v>100</v>
      </c>
      <c r="AJ15" s="45">
        <v>100</v>
      </c>
      <c r="AK15" s="501">
        <v>100</v>
      </c>
      <c r="AL15" s="479"/>
      <c r="AM15" s="45">
        <v>100</v>
      </c>
      <c r="AN15" s="45">
        <v>100</v>
      </c>
      <c r="AO15" s="45">
        <v>100</v>
      </c>
      <c r="AP15" s="45">
        <v>100</v>
      </c>
      <c r="AQ15" s="501">
        <v>100</v>
      </c>
      <c r="AR15" s="479"/>
      <c r="AS15" s="45">
        <v>100</v>
      </c>
      <c r="AT15" s="45">
        <v>100</v>
      </c>
      <c r="AU15" s="45">
        <v>100</v>
      </c>
      <c r="AV15" s="45">
        <v>100</v>
      </c>
      <c r="AW15" s="501">
        <v>100</v>
      </c>
      <c r="AX15" s="479"/>
      <c r="AY15" s="45">
        <v>100</v>
      </c>
      <c r="AZ15" s="45">
        <v>100</v>
      </c>
      <c r="BA15" s="45">
        <v>100</v>
      </c>
      <c r="BB15" s="45">
        <v>100</v>
      </c>
      <c r="BC15" s="501">
        <v>100</v>
      </c>
      <c r="BD15" s="479"/>
      <c r="BE15" s="45">
        <v>100</v>
      </c>
      <c r="BF15" s="45">
        <v>100</v>
      </c>
      <c r="BG15" s="45">
        <v>100</v>
      </c>
      <c r="BH15" s="45">
        <v>100</v>
      </c>
      <c r="BI15" s="501">
        <v>100</v>
      </c>
      <c r="BJ15" s="479"/>
      <c r="BK15" s="45">
        <v>100</v>
      </c>
      <c r="BL15" s="45">
        <v>100</v>
      </c>
      <c r="BM15" s="45">
        <v>100</v>
      </c>
      <c r="BN15" s="45">
        <v>100</v>
      </c>
      <c r="BO15" s="501">
        <v>100</v>
      </c>
      <c r="BP15" s="479"/>
      <c r="BQ15" s="56">
        <f t="shared" ref="BQ15:BQ57" si="0">((H15+M15+S15+Y15+AE15+AK15+AQ15+AW15+BC15+BI15+BO15)/11) * 60/100</f>
        <v>60</v>
      </c>
      <c r="BR15" s="45">
        <v>100</v>
      </c>
      <c r="BS15" s="45">
        <v>100</v>
      </c>
      <c r="BT15" s="53">
        <f t="shared" ref="BT15:BT57" si="1">((BR15+BS15)/2) * 40/100</f>
        <v>40</v>
      </c>
      <c r="BU15" s="48">
        <f t="shared" ref="BU15:BU57" si="2">BT15+BQ15</f>
        <v>100</v>
      </c>
      <c r="BV15" s="57" t="str">
        <f t="shared" ref="BV15:BV57" si="3">IF(BU15&gt;80,"A",IF(BU15&gt;76,"A-",IF(BU15&gt;68,"B+",IF(BU15&gt;65,"B",IF(BU15&gt;62,"B-",IF(BU15&gt;57,"C+",IF(BU15&gt;55,"C",IF(BU15&gt;51,"C-",IF(BU15&gt;43,"D+",IF(BU15&gt;40,"D",IF(BU15&gt;0,"E","E")))))))))))</f>
        <v>A</v>
      </c>
      <c r="BW15" s="58"/>
    </row>
    <row r="16" spans="1:75" ht="15.75">
      <c r="A16" s="518">
        <v>1</v>
      </c>
      <c r="B16" s="518" t="s">
        <v>120</v>
      </c>
      <c r="C16" s="59">
        <v>2200018261</v>
      </c>
      <c r="D16" s="60" t="s">
        <v>121</v>
      </c>
      <c r="E16" s="61" t="s">
        <v>122</v>
      </c>
      <c r="F16" s="61">
        <v>54</v>
      </c>
      <c r="G16" s="61">
        <v>100</v>
      </c>
      <c r="H16" s="51">
        <f t="shared" ref="H16:H57" si="4">(F$13/100*F16)+(G$13/100*G16)</f>
        <v>77</v>
      </c>
      <c r="I16" s="62">
        <v>100</v>
      </c>
      <c r="J16" s="63">
        <v>85</v>
      </c>
      <c r="K16" s="62">
        <v>100</v>
      </c>
      <c r="L16" s="62">
        <v>95</v>
      </c>
      <c r="M16" s="501">
        <f t="shared" ref="M16:M57" si="5">(I$13/100*I16)+(J$13/100*J16)+(K$13/100*K16)+(L$13/100*L16)</f>
        <v>96.75</v>
      </c>
      <c r="N16" s="479"/>
      <c r="O16" s="61">
        <v>70</v>
      </c>
      <c r="P16" s="61">
        <v>90</v>
      </c>
      <c r="Q16" s="61">
        <v>80</v>
      </c>
      <c r="R16" s="61">
        <v>80</v>
      </c>
      <c r="S16" s="501">
        <f t="shared" ref="S16:S57" si="6">(O$13/100*O16)+(P$13/100*P16)+(Q$13/100*Q16)+(R$13/100*R16)</f>
        <v>80</v>
      </c>
      <c r="T16" s="479"/>
      <c r="U16" s="61">
        <v>90</v>
      </c>
      <c r="V16" s="61">
        <v>80</v>
      </c>
      <c r="W16" s="61">
        <v>100</v>
      </c>
      <c r="X16" s="61">
        <v>100</v>
      </c>
      <c r="Y16" s="501">
        <f t="shared" ref="Y16:Y57" si="7">(U$13/100*U16)+(V$13/100*V16)+(W$13/100*W16)+(X$13/100*X16)</f>
        <v>95.5</v>
      </c>
      <c r="Z16" s="479"/>
      <c r="AA16" s="61">
        <v>85</v>
      </c>
      <c r="AB16" s="64">
        <v>80</v>
      </c>
      <c r="AC16" s="61">
        <v>80</v>
      </c>
      <c r="AD16" s="61">
        <v>85</v>
      </c>
      <c r="AE16" s="501">
        <f t="shared" ref="AE16:AE57" si="8">(AA$13/100*AA16)+(AB$13/100*AB16)+(AC$13/100*AC16)+(AD$13/100*AD16)</f>
        <v>81.75</v>
      </c>
      <c r="AF16" s="479"/>
      <c r="AG16" s="64">
        <v>85</v>
      </c>
      <c r="AH16" s="61">
        <v>100</v>
      </c>
      <c r="AI16" s="61">
        <v>80</v>
      </c>
      <c r="AJ16" s="61">
        <v>82</v>
      </c>
      <c r="AK16" s="501">
        <f t="shared" ref="AK16:AK21" si="9">(AG$13/100*AG16)+(AH$13/100*AH16)+(AI$13/100*AI16)+(AJ$13/100*AJ16)</f>
        <v>84.15</v>
      </c>
      <c r="AL16" s="479"/>
      <c r="AM16" s="61">
        <v>90</v>
      </c>
      <c r="AN16" s="61">
        <v>90</v>
      </c>
      <c r="AO16" s="61">
        <v>80</v>
      </c>
      <c r="AP16" s="61">
        <v>90</v>
      </c>
      <c r="AQ16" s="501">
        <f t="shared" ref="AQ16:AQ57" si="10">(AM$13/100*AM16)+(AN$13/100*AN16)+(AO$13/100*AO16)+(AP$13/100*AP16)</f>
        <v>85</v>
      </c>
      <c r="AR16" s="479"/>
      <c r="AS16" s="64">
        <v>90</v>
      </c>
      <c r="AT16" s="61">
        <v>90</v>
      </c>
      <c r="AU16" s="61">
        <v>100</v>
      </c>
      <c r="AV16" s="61">
        <v>100</v>
      </c>
      <c r="AW16" s="501">
        <f t="shared" ref="AW16:AW44" si="11">(AS$13/100*AS16)+(AT$13/100*AT16)+(AU$13/100*AU16)+(AV$13/100*AV16)</f>
        <v>97</v>
      </c>
      <c r="AX16" s="479"/>
      <c r="AY16" s="61">
        <v>90</v>
      </c>
      <c r="AZ16" s="61">
        <v>100</v>
      </c>
      <c r="BA16" s="61">
        <v>85</v>
      </c>
      <c r="BB16" s="61">
        <v>50</v>
      </c>
      <c r="BC16" s="501">
        <f t="shared" ref="BC16:BC57" si="12">(AY$13/100*AY16)+(AZ$13/100*AZ16)+(BA$13/100*BA16)+(BB$13/100*BB16)</f>
        <v>81</v>
      </c>
      <c r="BD16" s="479"/>
      <c r="BE16" s="61">
        <v>80</v>
      </c>
      <c r="BF16" s="61">
        <v>100</v>
      </c>
      <c r="BG16" s="61">
        <v>70</v>
      </c>
      <c r="BH16" s="61">
        <v>100</v>
      </c>
      <c r="BI16" s="501">
        <f t="shared" ref="BI16:BI41" si="13">(BE$13/100*BE16)+(BF$13/100*BF16)+(BG$13/100*BG16)+(BH$13/100*BH16)</f>
        <v>82</v>
      </c>
      <c r="BJ16" s="479"/>
      <c r="BK16" s="61">
        <v>100</v>
      </c>
      <c r="BL16" s="61">
        <v>100</v>
      </c>
      <c r="BM16" s="61">
        <v>90</v>
      </c>
      <c r="BN16" s="61">
        <v>100</v>
      </c>
      <c r="BO16" s="501">
        <f t="shared" ref="BO16:BO25" si="14">(BK$13/100*BK16)+(BL$13/100*BL16)+(BM$13/100*BM16)+(BN$13/100*BN16)</f>
        <v>95</v>
      </c>
      <c r="BP16" s="479"/>
      <c r="BQ16" s="65">
        <f t="shared" si="0"/>
        <v>52.099090909090911</v>
      </c>
      <c r="BR16" s="61">
        <v>70</v>
      </c>
      <c r="BS16" s="61">
        <v>60</v>
      </c>
      <c r="BT16" s="66">
        <f t="shared" si="1"/>
        <v>26</v>
      </c>
      <c r="BU16" s="67">
        <f t="shared" si="2"/>
        <v>78.099090909090904</v>
      </c>
      <c r="BV16" s="57" t="str">
        <f t="shared" si="3"/>
        <v>A-</v>
      </c>
      <c r="BW16" s="58"/>
    </row>
    <row r="17" spans="1:75" ht="15.75">
      <c r="A17" s="510"/>
      <c r="B17" s="510"/>
      <c r="C17" s="59">
        <v>2200018246</v>
      </c>
      <c r="D17" s="60" t="s">
        <v>123</v>
      </c>
      <c r="E17" s="61" t="s">
        <v>122</v>
      </c>
      <c r="F17" s="61">
        <v>46</v>
      </c>
      <c r="G17" s="64">
        <v>100</v>
      </c>
      <c r="H17" s="51">
        <f t="shared" si="4"/>
        <v>73</v>
      </c>
      <c r="I17" s="61">
        <v>100</v>
      </c>
      <c r="J17" s="64">
        <v>85</v>
      </c>
      <c r="K17" s="61">
        <v>100</v>
      </c>
      <c r="L17" s="61">
        <v>85</v>
      </c>
      <c r="M17" s="501">
        <f t="shared" si="5"/>
        <v>94.75</v>
      </c>
      <c r="N17" s="479"/>
      <c r="O17" s="61">
        <v>80</v>
      </c>
      <c r="P17" s="64">
        <v>90</v>
      </c>
      <c r="Q17" s="61">
        <v>80</v>
      </c>
      <c r="R17" s="61">
        <v>75</v>
      </c>
      <c r="S17" s="501">
        <f t="shared" si="6"/>
        <v>80.5</v>
      </c>
      <c r="T17" s="479"/>
      <c r="U17" s="61">
        <v>75</v>
      </c>
      <c r="V17" s="64">
        <v>80</v>
      </c>
      <c r="W17" s="61">
        <v>100</v>
      </c>
      <c r="X17" s="61">
        <v>90</v>
      </c>
      <c r="Y17" s="501">
        <f t="shared" si="7"/>
        <v>91.25</v>
      </c>
      <c r="Z17" s="479"/>
      <c r="AA17" s="64">
        <v>85</v>
      </c>
      <c r="AB17" s="64">
        <v>80</v>
      </c>
      <c r="AC17" s="61">
        <v>80</v>
      </c>
      <c r="AD17" s="61">
        <v>85</v>
      </c>
      <c r="AE17" s="501">
        <f t="shared" si="8"/>
        <v>81.75</v>
      </c>
      <c r="AF17" s="479"/>
      <c r="AG17" s="68"/>
      <c r="AH17" s="62"/>
      <c r="AI17" s="68"/>
      <c r="AJ17" s="62"/>
      <c r="AK17" s="501">
        <f t="shared" si="9"/>
        <v>0</v>
      </c>
      <c r="AL17" s="479"/>
      <c r="AM17" s="64">
        <v>90</v>
      </c>
      <c r="AN17" s="61">
        <v>85</v>
      </c>
      <c r="AO17" s="61">
        <v>80</v>
      </c>
      <c r="AP17" s="61">
        <v>90</v>
      </c>
      <c r="AQ17" s="501">
        <f t="shared" si="10"/>
        <v>84.25</v>
      </c>
      <c r="AR17" s="479"/>
      <c r="AS17" s="64">
        <v>90</v>
      </c>
      <c r="AT17" s="61">
        <v>90</v>
      </c>
      <c r="AU17" s="61">
        <v>100</v>
      </c>
      <c r="AV17" s="61">
        <v>90</v>
      </c>
      <c r="AW17" s="501">
        <f t="shared" si="11"/>
        <v>95</v>
      </c>
      <c r="AX17" s="479"/>
      <c r="AY17" s="61">
        <v>90</v>
      </c>
      <c r="AZ17" s="61">
        <v>90</v>
      </c>
      <c r="BA17" s="61">
        <v>85</v>
      </c>
      <c r="BB17" s="61">
        <v>100</v>
      </c>
      <c r="BC17" s="501">
        <f t="shared" si="12"/>
        <v>89.5</v>
      </c>
      <c r="BD17" s="479"/>
      <c r="BE17" s="61">
        <v>85</v>
      </c>
      <c r="BF17" s="61">
        <v>100</v>
      </c>
      <c r="BG17" s="61">
        <v>70</v>
      </c>
      <c r="BH17" s="61">
        <v>100</v>
      </c>
      <c r="BI17" s="501">
        <f t="shared" si="13"/>
        <v>82.75</v>
      </c>
      <c r="BJ17" s="479"/>
      <c r="BK17" s="61">
        <v>95</v>
      </c>
      <c r="BL17" s="61">
        <v>100</v>
      </c>
      <c r="BM17" s="61">
        <v>90</v>
      </c>
      <c r="BN17" s="61">
        <v>100</v>
      </c>
      <c r="BO17" s="501">
        <f t="shared" si="14"/>
        <v>94.25</v>
      </c>
      <c r="BP17" s="479"/>
      <c r="BQ17" s="65">
        <f t="shared" si="0"/>
        <v>47.290909090909089</v>
      </c>
      <c r="BR17" s="61">
        <v>70</v>
      </c>
      <c r="BS17" s="61">
        <v>60</v>
      </c>
      <c r="BT17" s="66">
        <f t="shared" si="1"/>
        <v>26</v>
      </c>
      <c r="BU17" s="67">
        <f t="shared" si="2"/>
        <v>73.290909090909082</v>
      </c>
      <c r="BV17" s="57" t="str">
        <f t="shared" si="3"/>
        <v>B+</v>
      </c>
      <c r="BW17" s="58"/>
    </row>
    <row r="18" spans="1:75" ht="15.75">
      <c r="A18" s="511"/>
      <c r="B18" s="510"/>
      <c r="C18" s="59">
        <v>2200018259</v>
      </c>
      <c r="D18" s="60" t="s">
        <v>124</v>
      </c>
      <c r="E18" s="61" t="s">
        <v>122</v>
      </c>
      <c r="F18" s="61">
        <v>40</v>
      </c>
      <c r="G18" s="64">
        <v>100</v>
      </c>
      <c r="H18" s="51">
        <f t="shared" si="4"/>
        <v>70</v>
      </c>
      <c r="I18" s="61">
        <v>100</v>
      </c>
      <c r="J18" s="64">
        <v>85</v>
      </c>
      <c r="K18" s="61">
        <v>100</v>
      </c>
      <c r="L18" s="61">
        <v>100</v>
      </c>
      <c r="M18" s="501">
        <f t="shared" si="5"/>
        <v>97.75</v>
      </c>
      <c r="N18" s="479"/>
      <c r="O18" s="61">
        <v>90</v>
      </c>
      <c r="P18" s="64">
        <v>90</v>
      </c>
      <c r="Q18" s="61">
        <v>80</v>
      </c>
      <c r="R18" s="61">
        <v>80</v>
      </c>
      <c r="S18" s="501">
        <f t="shared" si="6"/>
        <v>83</v>
      </c>
      <c r="T18" s="479"/>
      <c r="U18" s="61">
        <v>90</v>
      </c>
      <c r="V18" s="64">
        <v>80</v>
      </c>
      <c r="W18" s="61">
        <v>100</v>
      </c>
      <c r="X18" s="61">
        <v>90</v>
      </c>
      <c r="Y18" s="501">
        <f t="shared" si="7"/>
        <v>93.5</v>
      </c>
      <c r="Z18" s="479"/>
      <c r="AA18" s="64">
        <v>85</v>
      </c>
      <c r="AB18" s="64">
        <v>80</v>
      </c>
      <c r="AC18" s="61">
        <v>80</v>
      </c>
      <c r="AD18" s="61">
        <v>85</v>
      </c>
      <c r="AE18" s="501">
        <f t="shared" si="8"/>
        <v>81.75</v>
      </c>
      <c r="AF18" s="479"/>
      <c r="AG18" s="64">
        <v>85</v>
      </c>
      <c r="AH18" s="61">
        <v>100</v>
      </c>
      <c r="AI18" s="61">
        <v>80</v>
      </c>
      <c r="AJ18" s="61">
        <v>90</v>
      </c>
      <c r="AK18" s="501">
        <f t="shared" si="9"/>
        <v>85.75</v>
      </c>
      <c r="AL18" s="479"/>
      <c r="AM18" s="64">
        <v>90</v>
      </c>
      <c r="AN18" s="69">
        <v>85</v>
      </c>
      <c r="AO18" s="61">
        <v>80</v>
      </c>
      <c r="AP18" s="61">
        <v>100</v>
      </c>
      <c r="AQ18" s="501">
        <f t="shared" si="10"/>
        <v>86.25</v>
      </c>
      <c r="AR18" s="479"/>
      <c r="AS18" s="64">
        <v>90</v>
      </c>
      <c r="AT18" s="61">
        <v>100</v>
      </c>
      <c r="AU18" s="61">
        <v>100</v>
      </c>
      <c r="AV18" s="61">
        <v>100</v>
      </c>
      <c r="AW18" s="501">
        <f t="shared" si="11"/>
        <v>98.5</v>
      </c>
      <c r="AX18" s="479"/>
      <c r="AY18" s="61">
        <v>87</v>
      </c>
      <c r="AZ18" s="61">
        <v>100</v>
      </c>
      <c r="BA18" s="61">
        <v>85</v>
      </c>
      <c r="BB18" s="61">
        <v>100</v>
      </c>
      <c r="BC18" s="501">
        <f t="shared" si="12"/>
        <v>90.55</v>
      </c>
      <c r="BD18" s="479"/>
      <c r="BE18" s="61">
        <v>80</v>
      </c>
      <c r="BF18" s="61">
        <v>100</v>
      </c>
      <c r="BG18" s="61">
        <v>70</v>
      </c>
      <c r="BH18" s="61">
        <v>100</v>
      </c>
      <c r="BI18" s="501">
        <f t="shared" si="13"/>
        <v>82</v>
      </c>
      <c r="BJ18" s="479"/>
      <c r="BK18" s="61">
        <v>100</v>
      </c>
      <c r="BL18" s="61">
        <v>80</v>
      </c>
      <c r="BM18" s="61">
        <v>90</v>
      </c>
      <c r="BN18" s="61">
        <v>90</v>
      </c>
      <c r="BO18" s="501">
        <f t="shared" si="14"/>
        <v>90</v>
      </c>
      <c r="BP18" s="479"/>
      <c r="BQ18" s="65">
        <f t="shared" si="0"/>
        <v>52.311818181818182</v>
      </c>
      <c r="BR18" s="61">
        <v>70</v>
      </c>
      <c r="BS18" s="61">
        <v>60</v>
      </c>
      <c r="BT18" s="66">
        <f t="shared" si="1"/>
        <v>26</v>
      </c>
      <c r="BU18" s="67">
        <f t="shared" si="2"/>
        <v>78.311818181818182</v>
      </c>
      <c r="BV18" s="57" t="str">
        <f t="shared" si="3"/>
        <v>A-</v>
      </c>
      <c r="BW18" s="58"/>
    </row>
    <row r="19" spans="1:75" ht="15.75">
      <c r="A19" s="518">
        <v>2</v>
      </c>
      <c r="B19" s="510"/>
      <c r="C19" s="70">
        <v>2200018235</v>
      </c>
      <c r="D19" s="60" t="s">
        <v>125</v>
      </c>
      <c r="E19" s="61" t="s">
        <v>122</v>
      </c>
      <c r="F19" s="61">
        <v>42</v>
      </c>
      <c r="G19" s="64">
        <v>100</v>
      </c>
      <c r="H19" s="51">
        <f t="shared" si="4"/>
        <v>71</v>
      </c>
      <c r="I19" s="61">
        <v>100</v>
      </c>
      <c r="J19" s="64">
        <v>85</v>
      </c>
      <c r="K19" s="61">
        <v>80</v>
      </c>
      <c r="L19" s="61">
        <v>85</v>
      </c>
      <c r="M19" s="501">
        <f t="shared" si="5"/>
        <v>84.75</v>
      </c>
      <c r="N19" s="479"/>
      <c r="O19" s="61">
        <v>100</v>
      </c>
      <c r="P19" s="64">
        <v>90</v>
      </c>
      <c r="Q19" s="61">
        <v>100</v>
      </c>
      <c r="R19" s="61">
        <v>75</v>
      </c>
      <c r="S19" s="501">
        <f t="shared" si="6"/>
        <v>93.5</v>
      </c>
      <c r="T19" s="479"/>
      <c r="U19" s="61">
        <v>100</v>
      </c>
      <c r="V19" s="61">
        <v>100</v>
      </c>
      <c r="W19" s="61">
        <v>100</v>
      </c>
      <c r="X19" s="61">
        <v>75</v>
      </c>
      <c r="Y19" s="501">
        <f t="shared" si="7"/>
        <v>95</v>
      </c>
      <c r="Z19" s="479"/>
      <c r="AA19" s="61">
        <v>80</v>
      </c>
      <c r="AB19" s="64">
        <v>80</v>
      </c>
      <c r="AC19" s="61">
        <v>80</v>
      </c>
      <c r="AD19" s="61">
        <v>85</v>
      </c>
      <c r="AE19" s="501">
        <f t="shared" si="8"/>
        <v>81</v>
      </c>
      <c r="AF19" s="479"/>
      <c r="AG19" s="64">
        <v>85</v>
      </c>
      <c r="AH19" s="61">
        <v>100</v>
      </c>
      <c r="AI19" s="61">
        <v>80</v>
      </c>
      <c r="AJ19" s="61">
        <v>90</v>
      </c>
      <c r="AK19" s="501">
        <f t="shared" si="9"/>
        <v>85.75</v>
      </c>
      <c r="AL19" s="479"/>
      <c r="AM19" s="64">
        <v>90</v>
      </c>
      <c r="AN19" s="69">
        <v>85</v>
      </c>
      <c r="AO19" s="61">
        <v>80</v>
      </c>
      <c r="AP19" s="61">
        <v>90</v>
      </c>
      <c r="AQ19" s="501">
        <f t="shared" si="10"/>
        <v>84.25</v>
      </c>
      <c r="AR19" s="479"/>
      <c r="AS19" s="64">
        <v>90</v>
      </c>
      <c r="AT19" s="61">
        <v>90</v>
      </c>
      <c r="AU19" s="61">
        <v>90</v>
      </c>
      <c r="AV19" s="61">
        <v>90</v>
      </c>
      <c r="AW19" s="501">
        <f t="shared" si="11"/>
        <v>90</v>
      </c>
      <c r="AX19" s="479"/>
      <c r="AY19" s="61">
        <v>85</v>
      </c>
      <c r="AZ19" s="61">
        <v>75</v>
      </c>
      <c r="BA19" s="61">
        <v>75</v>
      </c>
      <c r="BB19" s="61">
        <v>80</v>
      </c>
      <c r="BC19" s="501">
        <f t="shared" si="12"/>
        <v>77.5</v>
      </c>
      <c r="BD19" s="479"/>
      <c r="BE19" s="61">
        <v>90</v>
      </c>
      <c r="BF19" s="61">
        <v>80</v>
      </c>
      <c r="BG19" s="61">
        <v>70</v>
      </c>
      <c r="BH19" s="61">
        <v>100</v>
      </c>
      <c r="BI19" s="501">
        <f t="shared" si="13"/>
        <v>80.5</v>
      </c>
      <c r="BJ19" s="479"/>
      <c r="BK19" s="61">
        <v>100</v>
      </c>
      <c r="BL19" s="61">
        <v>100</v>
      </c>
      <c r="BM19" s="61">
        <v>90</v>
      </c>
      <c r="BN19" s="61">
        <v>85</v>
      </c>
      <c r="BO19" s="501">
        <f t="shared" si="14"/>
        <v>92</v>
      </c>
      <c r="BP19" s="479"/>
      <c r="BQ19" s="65">
        <f t="shared" si="0"/>
        <v>51.013636363636358</v>
      </c>
      <c r="BR19" s="61">
        <v>65</v>
      </c>
      <c r="BS19" s="61">
        <v>68</v>
      </c>
      <c r="BT19" s="66">
        <f t="shared" si="1"/>
        <v>26.6</v>
      </c>
      <c r="BU19" s="67">
        <f t="shared" si="2"/>
        <v>77.61363636363636</v>
      </c>
      <c r="BV19" s="57" t="str">
        <f t="shared" si="3"/>
        <v>A-</v>
      </c>
      <c r="BW19" s="58"/>
    </row>
    <row r="20" spans="1:75" ht="15.75">
      <c r="A20" s="510"/>
      <c r="B20" s="510"/>
      <c r="C20" s="59">
        <v>2200018242</v>
      </c>
      <c r="D20" s="60" t="s">
        <v>126</v>
      </c>
      <c r="E20" s="61" t="s">
        <v>122</v>
      </c>
      <c r="F20" s="61">
        <v>41</v>
      </c>
      <c r="G20" s="64">
        <v>100</v>
      </c>
      <c r="H20" s="51">
        <f t="shared" si="4"/>
        <v>70.5</v>
      </c>
      <c r="I20" s="61">
        <v>85</v>
      </c>
      <c r="J20" s="61">
        <v>85</v>
      </c>
      <c r="K20" s="61">
        <v>80</v>
      </c>
      <c r="L20" s="61">
        <v>85</v>
      </c>
      <c r="M20" s="501">
        <f t="shared" si="5"/>
        <v>82.5</v>
      </c>
      <c r="N20" s="479"/>
      <c r="O20" s="61">
        <v>100</v>
      </c>
      <c r="P20" s="64">
        <v>90</v>
      </c>
      <c r="Q20" s="61">
        <v>100</v>
      </c>
      <c r="R20" s="61">
        <v>75</v>
      </c>
      <c r="S20" s="501">
        <f t="shared" si="6"/>
        <v>93.5</v>
      </c>
      <c r="T20" s="479"/>
      <c r="U20" s="61">
        <v>70</v>
      </c>
      <c r="V20" s="61">
        <v>100</v>
      </c>
      <c r="W20" s="61">
        <v>100</v>
      </c>
      <c r="X20" s="61">
        <v>75</v>
      </c>
      <c r="Y20" s="501">
        <f t="shared" si="7"/>
        <v>90.5</v>
      </c>
      <c r="Z20" s="479"/>
      <c r="AA20" s="64">
        <v>85</v>
      </c>
      <c r="AB20" s="64">
        <v>80</v>
      </c>
      <c r="AC20" s="61">
        <v>80</v>
      </c>
      <c r="AD20" s="61">
        <v>85</v>
      </c>
      <c r="AE20" s="501">
        <f t="shared" si="8"/>
        <v>81.75</v>
      </c>
      <c r="AF20" s="479"/>
      <c r="AG20" s="64">
        <v>85</v>
      </c>
      <c r="AH20" s="61">
        <v>100</v>
      </c>
      <c r="AI20" s="61">
        <v>80</v>
      </c>
      <c r="AJ20" s="61">
        <v>100</v>
      </c>
      <c r="AK20" s="501">
        <f t="shared" si="9"/>
        <v>87.75</v>
      </c>
      <c r="AL20" s="479"/>
      <c r="AM20" s="64">
        <v>90</v>
      </c>
      <c r="AN20" s="61">
        <v>90</v>
      </c>
      <c r="AO20" s="61">
        <v>80</v>
      </c>
      <c r="AP20" s="61">
        <v>80</v>
      </c>
      <c r="AQ20" s="501">
        <f t="shared" si="10"/>
        <v>83</v>
      </c>
      <c r="AR20" s="479"/>
      <c r="AS20" s="64">
        <v>90</v>
      </c>
      <c r="AT20" s="61">
        <v>90</v>
      </c>
      <c r="AU20" s="61">
        <v>90</v>
      </c>
      <c r="AV20" s="61">
        <v>100</v>
      </c>
      <c r="AW20" s="501">
        <f t="shared" si="11"/>
        <v>92</v>
      </c>
      <c r="AX20" s="479"/>
      <c r="AY20" s="61">
        <v>85</v>
      </c>
      <c r="AZ20" s="61">
        <v>85</v>
      </c>
      <c r="BA20" s="61">
        <v>75</v>
      </c>
      <c r="BB20" s="61">
        <v>80</v>
      </c>
      <c r="BC20" s="501">
        <f t="shared" si="12"/>
        <v>79</v>
      </c>
      <c r="BD20" s="479"/>
      <c r="BE20" s="61">
        <v>85</v>
      </c>
      <c r="BF20" s="61">
        <v>80</v>
      </c>
      <c r="BG20" s="61">
        <v>70</v>
      </c>
      <c r="BH20" s="61">
        <v>100</v>
      </c>
      <c r="BI20" s="501">
        <f t="shared" si="13"/>
        <v>79.75</v>
      </c>
      <c r="BJ20" s="479"/>
      <c r="BK20" s="61">
        <v>90</v>
      </c>
      <c r="BL20" s="61">
        <v>100</v>
      </c>
      <c r="BM20" s="61">
        <v>90</v>
      </c>
      <c r="BN20" s="61">
        <v>100</v>
      </c>
      <c r="BO20" s="501">
        <f t="shared" si="14"/>
        <v>93.5</v>
      </c>
      <c r="BP20" s="479"/>
      <c r="BQ20" s="65">
        <f t="shared" si="0"/>
        <v>50.93181818181818</v>
      </c>
      <c r="BR20" s="61">
        <v>65</v>
      </c>
      <c r="BS20" s="69">
        <v>68</v>
      </c>
      <c r="BT20" s="66">
        <f t="shared" si="1"/>
        <v>26.6</v>
      </c>
      <c r="BU20" s="67">
        <f t="shared" si="2"/>
        <v>77.531818181818181</v>
      </c>
      <c r="BV20" s="57" t="str">
        <f t="shared" si="3"/>
        <v>A-</v>
      </c>
      <c r="BW20" s="58"/>
    </row>
    <row r="21" spans="1:75" ht="15.75">
      <c r="A21" s="511"/>
      <c r="B21" s="510"/>
      <c r="C21" s="59">
        <v>2200018245</v>
      </c>
      <c r="D21" s="60" t="s">
        <v>127</v>
      </c>
      <c r="E21" s="61" t="s">
        <v>122</v>
      </c>
      <c r="F21" s="61">
        <v>30</v>
      </c>
      <c r="G21" s="64">
        <v>100</v>
      </c>
      <c r="H21" s="51">
        <f t="shared" si="4"/>
        <v>65</v>
      </c>
      <c r="I21" s="61">
        <v>100</v>
      </c>
      <c r="J21" s="64">
        <v>85</v>
      </c>
      <c r="K21" s="61">
        <v>80</v>
      </c>
      <c r="L21" s="61">
        <v>85</v>
      </c>
      <c r="M21" s="501">
        <f t="shared" si="5"/>
        <v>84.75</v>
      </c>
      <c r="N21" s="479"/>
      <c r="O21" s="61">
        <v>85</v>
      </c>
      <c r="P21" s="64">
        <v>90</v>
      </c>
      <c r="Q21" s="61">
        <v>100</v>
      </c>
      <c r="R21" s="61">
        <v>75</v>
      </c>
      <c r="S21" s="501">
        <f t="shared" si="6"/>
        <v>91.25</v>
      </c>
      <c r="T21" s="479"/>
      <c r="U21" s="61">
        <v>75</v>
      </c>
      <c r="V21" s="61">
        <v>100</v>
      </c>
      <c r="W21" s="61">
        <v>100</v>
      </c>
      <c r="X21" s="61">
        <v>75</v>
      </c>
      <c r="Y21" s="501">
        <f t="shared" si="7"/>
        <v>91.25</v>
      </c>
      <c r="Z21" s="479"/>
      <c r="AA21" s="64">
        <v>85</v>
      </c>
      <c r="AB21" s="64">
        <v>80</v>
      </c>
      <c r="AC21" s="61">
        <v>80</v>
      </c>
      <c r="AD21" s="61">
        <v>85</v>
      </c>
      <c r="AE21" s="501">
        <f t="shared" si="8"/>
        <v>81.75</v>
      </c>
      <c r="AF21" s="479"/>
      <c r="AG21" s="64">
        <v>85</v>
      </c>
      <c r="AH21" s="61">
        <v>100</v>
      </c>
      <c r="AI21" s="61">
        <v>80</v>
      </c>
      <c r="AJ21" s="61">
        <v>90</v>
      </c>
      <c r="AK21" s="501">
        <f t="shared" si="9"/>
        <v>85.75</v>
      </c>
      <c r="AL21" s="479"/>
      <c r="AM21" s="64">
        <v>90</v>
      </c>
      <c r="AN21" s="64">
        <v>85</v>
      </c>
      <c r="AO21" s="61">
        <v>80</v>
      </c>
      <c r="AP21" s="61">
        <v>80</v>
      </c>
      <c r="AQ21" s="501">
        <f t="shared" si="10"/>
        <v>82.25</v>
      </c>
      <c r="AR21" s="479"/>
      <c r="AS21" s="64">
        <v>90</v>
      </c>
      <c r="AT21" s="61">
        <v>90</v>
      </c>
      <c r="AU21" s="61">
        <v>90</v>
      </c>
      <c r="AV21" s="61">
        <v>90</v>
      </c>
      <c r="AW21" s="501">
        <f t="shared" si="11"/>
        <v>90</v>
      </c>
      <c r="AX21" s="479"/>
      <c r="AY21" s="61">
        <v>85</v>
      </c>
      <c r="AZ21" s="61">
        <v>90</v>
      </c>
      <c r="BA21" s="61">
        <v>75</v>
      </c>
      <c r="BB21" s="61">
        <v>80</v>
      </c>
      <c r="BC21" s="501">
        <f t="shared" si="12"/>
        <v>79.75</v>
      </c>
      <c r="BD21" s="479"/>
      <c r="BE21" s="61">
        <v>85</v>
      </c>
      <c r="BF21" s="61">
        <v>80</v>
      </c>
      <c r="BG21" s="61">
        <v>70</v>
      </c>
      <c r="BH21" s="61">
        <v>90</v>
      </c>
      <c r="BI21" s="501">
        <f t="shared" si="13"/>
        <v>77.75</v>
      </c>
      <c r="BJ21" s="479"/>
      <c r="BK21" s="61">
        <v>100</v>
      </c>
      <c r="BL21" s="61">
        <v>100</v>
      </c>
      <c r="BM21" s="61">
        <v>90</v>
      </c>
      <c r="BN21" s="61">
        <v>85</v>
      </c>
      <c r="BO21" s="501">
        <f t="shared" si="14"/>
        <v>92</v>
      </c>
      <c r="BP21" s="479"/>
      <c r="BQ21" s="65">
        <f t="shared" si="0"/>
        <v>50.263636363636358</v>
      </c>
      <c r="BR21" s="61">
        <v>65</v>
      </c>
      <c r="BS21" s="64">
        <v>68</v>
      </c>
      <c r="BT21" s="66">
        <f t="shared" si="1"/>
        <v>26.6</v>
      </c>
      <c r="BU21" s="67">
        <f t="shared" si="2"/>
        <v>76.86363636363636</v>
      </c>
      <c r="BV21" s="57" t="str">
        <f t="shared" si="3"/>
        <v>A-</v>
      </c>
      <c r="BW21" s="71"/>
    </row>
    <row r="22" spans="1:75" ht="15.75">
      <c r="A22" s="518">
        <v>80</v>
      </c>
      <c r="B22" s="510"/>
      <c r="C22" s="59">
        <v>2200018233</v>
      </c>
      <c r="D22" s="60" t="s">
        <v>128</v>
      </c>
      <c r="E22" s="61" t="s">
        <v>122</v>
      </c>
      <c r="F22" s="61">
        <v>50</v>
      </c>
      <c r="G22" s="61">
        <v>100</v>
      </c>
      <c r="H22" s="51">
        <f t="shared" si="4"/>
        <v>75</v>
      </c>
      <c r="I22" s="61">
        <v>100</v>
      </c>
      <c r="J22" s="61">
        <v>85</v>
      </c>
      <c r="K22" s="61">
        <v>80</v>
      </c>
      <c r="L22" s="61">
        <v>80</v>
      </c>
      <c r="M22" s="501">
        <f t="shared" si="5"/>
        <v>83.75</v>
      </c>
      <c r="N22" s="479"/>
      <c r="O22" s="61">
        <v>75</v>
      </c>
      <c r="P22" s="64">
        <v>90</v>
      </c>
      <c r="Q22" s="61">
        <v>80</v>
      </c>
      <c r="R22" s="61">
        <v>75</v>
      </c>
      <c r="S22" s="501">
        <f t="shared" si="6"/>
        <v>79.75</v>
      </c>
      <c r="T22" s="479"/>
      <c r="U22" s="61">
        <v>75</v>
      </c>
      <c r="V22" s="64">
        <v>80</v>
      </c>
      <c r="W22" s="61">
        <v>75</v>
      </c>
      <c r="X22" s="61">
        <v>75</v>
      </c>
      <c r="Y22" s="501">
        <f t="shared" si="7"/>
        <v>75.75</v>
      </c>
      <c r="Z22" s="479"/>
      <c r="AA22" s="64">
        <v>85</v>
      </c>
      <c r="AB22" s="64">
        <v>80</v>
      </c>
      <c r="AC22" s="61">
        <v>80</v>
      </c>
      <c r="AD22" s="61">
        <v>85</v>
      </c>
      <c r="AE22" s="501">
        <f t="shared" si="8"/>
        <v>81.75</v>
      </c>
      <c r="AF22" s="479"/>
      <c r="AG22" s="72"/>
      <c r="AH22" s="62"/>
      <c r="AI22" s="68"/>
      <c r="AJ22" s="62"/>
      <c r="AK22" s="501">
        <f>(AG$13/100*AI51)+(AH$13/100*AH22)+(AI$13/100*AI22)+(AJ$13/100*AJ22)</f>
        <v>14.25</v>
      </c>
      <c r="AL22" s="479"/>
      <c r="AM22" s="64">
        <v>90</v>
      </c>
      <c r="AN22" s="61">
        <v>90</v>
      </c>
      <c r="AO22" s="61">
        <v>75</v>
      </c>
      <c r="AP22" s="61">
        <v>80</v>
      </c>
      <c r="AQ22" s="501">
        <f t="shared" si="10"/>
        <v>80.5</v>
      </c>
      <c r="AR22" s="479"/>
      <c r="AS22" s="64">
        <v>90</v>
      </c>
      <c r="AT22" s="61">
        <v>90</v>
      </c>
      <c r="AU22" s="61">
        <v>75</v>
      </c>
      <c r="AV22" s="61">
        <v>85</v>
      </c>
      <c r="AW22" s="501">
        <f t="shared" si="11"/>
        <v>81.5</v>
      </c>
      <c r="AX22" s="479"/>
      <c r="AY22" s="61">
        <v>80</v>
      </c>
      <c r="AZ22" s="61">
        <v>90</v>
      </c>
      <c r="BA22" s="61">
        <v>80</v>
      </c>
      <c r="BB22" s="61">
        <v>80</v>
      </c>
      <c r="BC22" s="501">
        <f t="shared" si="12"/>
        <v>81.5</v>
      </c>
      <c r="BD22" s="479"/>
      <c r="BE22" s="61">
        <v>80</v>
      </c>
      <c r="BF22" s="61">
        <v>80</v>
      </c>
      <c r="BG22" s="61">
        <v>75</v>
      </c>
      <c r="BH22" s="61">
        <v>80</v>
      </c>
      <c r="BI22" s="501">
        <f t="shared" si="13"/>
        <v>77.5</v>
      </c>
      <c r="BJ22" s="479"/>
      <c r="BK22" s="61">
        <v>95</v>
      </c>
      <c r="BL22" s="61">
        <v>80</v>
      </c>
      <c r="BM22" s="61">
        <v>85</v>
      </c>
      <c r="BN22" s="61">
        <v>75</v>
      </c>
      <c r="BO22" s="501">
        <f t="shared" si="14"/>
        <v>83.75</v>
      </c>
      <c r="BP22" s="479"/>
      <c r="BQ22" s="65">
        <f t="shared" si="0"/>
        <v>44.45454545454546</v>
      </c>
      <c r="BR22" s="61">
        <v>65</v>
      </c>
      <c r="BS22" s="61">
        <v>66</v>
      </c>
      <c r="BT22" s="66">
        <f t="shared" si="1"/>
        <v>26.2</v>
      </c>
      <c r="BU22" s="67">
        <f t="shared" si="2"/>
        <v>70.654545454545456</v>
      </c>
      <c r="BV22" s="57" t="str">
        <f t="shared" si="3"/>
        <v>B+</v>
      </c>
      <c r="BW22" s="58"/>
    </row>
    <row r="23" spans="1:75" ht="15.75">
      <c r="A23" s="510"/>
      <c r="B23" s="510"/>
      <c r="C23" s="59">
        <v>2200018237</v>
      </c>
      <c r="D23" s="60" t="s">
        <v>129</v>
      </c>
      <c r="E23" s="61" t="s">
        <v>122</v>
      </c>
      <c r="F23" s="61">
        <v>47</v>
      </c>
      <c r="G23" s="64">
        <v>100</v>
      </c>
      <c r="H23" s="51">
        <f t="shared" si="4"/>
        <v>73.5</v>
      </c>
      <c r="I23" s="61">
        <v>100</v>
      </c>
      <c r="J23" s="61">
        <v>100</v>
      </c>
      <c r="K23" s="61">
        <v>80</v>
      </c>
      <c r="L23" s="61">
        <v>80</v>
      </c>
      <c r="M23" s="501">
        <f t="shared" si="5"/>
        <v>86</v>
      </c>
      <c r="N23" s="479"/>
      <c r="O23" s="61">
        <v>85</v>
      </c>
      <c r="P23" s="61">
        <v>100</v>
      </c>
      <c r="Q23" s="61">
        <v>80</v>
      </c>
      <c r="R23" s="61">
        <v>80</v>
      </c>
      <c r="S23" s="501">
        <f t="shared" si="6"/>
        <v>83.75</v>
      </c>
      <c r="T23" s="479"/>
      <c r="U23" s="61">
        <v>90</v>
      </c>
      <c r="V23" s="61">
        <v>100</v>
      </c>
      <c r="W23" s="61">
        <v>75</v>
      </c>
      <c r="X23" s="61">
        <v>90</v>
      </c>
      <c r="Y23" s="501">
        <f t="shared" si="7"/>
        <v>84</v>
      </c>
      <c r="Z23" s="479"/>
      <c r="AA23" s="61">
        <v>75</v>
      </c>
      <c r="AB23" s="64">
        <v>80</v>
      </c>
      <c r="AC23" s="61">
        <v>80</v>
      </c>
      <c r="AD23" s="61">
        <v>85</v>
      </c>
      <c r="AE23" s="501">
        <f t="shared" si="8"/>
        <v>80.25</v>
      </c>
      <c r="AF23" s="479"/>
      <c r="AG23" s="64">
        <v>85</v>
      </c>
      <c r="AH23" s="61">
        <v>100</v>
      </c>
      <c r="AI23" s="61">
        <v>80</v>
      </c>
      <c r="AJ23" s="61">
        <v>100</v>
      </c>
      <c r="AK23" s="501">
        <f t="shared" ref="AK23:AK57" si="15">(AG$13/100*AG23)+(AH$13/100*AH23)+(AI$13/100*AI23)+(AJ$13/100*AJ23)</f>
        <v>87.75</v>
      </c>
      <c r="AL23" s="479"/>
      <c r="AM23" s="64">
        <v>90</v>
      </c>
      <c r="AN23" s="61">
        <v>100</v>
      </c>
      <c r="AO23" s="61">
        <v>75</v>
      </c>
      <c r="AP23" s="61">
        <v>80</v>
      </c>
      <c r="AQ23" s="501">
        <f t="shared" si="10"/>
        <v>82</v>
      </c>
      <c r="AR23" s="479"/>
      <c r="AS23" s="64">
        <v>90</v>
      </c>
      <c r="AT23" s="61">
        <v>100</v>
      </c>
      <c r="AU23" s="64">
        <v>75</v>
      </c>
      <c r="AV23" s="61">
        <v>90</v>
      </c>
      <c r="AW23" s="501">
        <f t="shared" si="11"/>
        <v>84</v>
      </c>
      <c r="AX23" s="479"/>
      <c r="AY23" s="61">
        <v>80</v>
      </c>
      <c r="AZ23" s="61">
        <v>85</v>
      </c>
      <c r="BA23" s="61">
        <v>80</v>
      </c>
      <c r="BB23" s="61">
        <v>80</v>
      </c>
      <c r="BC23" s="501">
        <f t="shared" si="12"/>
        <v>80.75</v>
      </c>
      <c r="BD23" s="479"/>
      <c r="BE23" s="61">
        <v>80</v>
      </c>
      <c r="BF23" s="61">
        <v>80</v>
      </c>
      <c r="BG23" s="61">
        <v>75</v>
      </c>
      <c r="BH23" s="61">
        <v>100</v>
      </c>
      <c r="BI23" s="501">
        <f t="shared" si="13"/>
        <v>81.5</v>
      </c>
      <c r="BJ23" s="479"/>
      <c r="BK23" s="61">
        <v>95</v>
      </c>
      <c r="BL23" s="61">
        <v>95</v>
      </c>
      <c r="BM23" s="61">
        <v>85</v>
      </c>
      <c r="BN23" s="61">
        <v>90</v>
      </c>
      <c r="BO23" s="501">
        <f t="shared" si="14"/>
        <v>89</v>
      </c>
      <c r="BP23" s="479"/>
      <c r="BQ23" s="65">
        <f t="shared" si="0"/>
        <v>49.772727272727273</v>
      </c>
      <c r="BR23" s="61">
        <v>70</v>
      </c>
      <c r="BS23" s="61">
        <v>66</v>
      </c>
      <c r="BT23" s="66">
        <f t="shared" si="1"/>
        <v>27.2</v>
      </c>
      <c r="BU23" s="67">
        <f t="shared" si="2"/>
        <v>76.972727272727269</v>
      </c>
      <c r="BV23" s="57" t="str">
        <f t="shared" si="3"/>
        <v>A-</v>
      </c>
      <c r="BW23" s="58"/>
    </row>
    <row r="24" spans="1:75" ht="15.75">
      <c r="A24" s="511"/>
      <c r="B24" s="511"/>
      <c r="C24" s="59">
        <v>2200018278</v>
      </c>
      <c r="D24" s="60" t="s">
        <v>130</v>
      </c>
      <c r="E24" s="61" t="s">
        <v>122</v>
      </c>
      <c r="F24" s="62"/>
      <c r="G24" s="62"/>
      <c r="H24" s="51">
        <f t="shared" si="4"/>
        <v>0</v>
      </c>
      <c r="I24" s="40"/>
      <c r="J24" s="61">
        <v>60</v>
      </c>
      <c r="K24" s="61">
        <v>60</v>
      </c>
      <c r="L24" s="61">
        <v>80</v>
      </c>
      <c r="M24" s="501">
        <f t="shared" si="5"/>
        <v>55</v>
      </c>
      <c r="N24" s="479"/>
      <c r="O24" s="61">
        <v>85</v>
      </c>
      <c r="P24" s="61">
        <v>80</v>
      </c>
      <c r="Q24" s="61">
        <v>80</v>
      </c>
      <c r="R24" s="61">
        <v>75</v>
      </c>
      <c r="S24" s="501">
        <f t="shared" si="6"/>
        <v>79.75</v>
      </c>
      <c r="T24" s="479"/>
      <c r="U24" s="61">
        <v>80</v>
      </c>
      <c r="V24" s="64">
        <v>80</v>
      </c>
      <c r="W24" s="61">
        <v>75</v>
      </c>
      <c r="X24" s="61">
        <v>75</v>
      </c>
      <c r="Y24" s="501">
        <f t="shared" si="7"/>
        <v>76.5</v>
      </c>
      <c r="Z24" s="479"/>
      <c r="AA24" s="68"/>
      <c r="AB24" s="68"/>
      <c r="AC24" s="68"/>
      <c r="AD24" s="68"/>
      <c r="AE24" s="501">
        <f t="shared" si="8"/>
        <v>0</v>
      </c>
      <c r="AF24" s="479"/>
      <c r="AG24" s="64">
        <v>85</v>
      </c>
      <c r="AH24" s="61">
        <v>80</v>
      </c>
      <c r="AI24" s="61">
        <v>80</v>
      </c>
      <c r="AJ24" s="61">
        <v>90</v>
      </c>
      <c r="AK24" s="501">
        <f t="shared" si="15"/>
        <v>82.75</v>
      </c>
      <c r="AL24" s="479"/>
      <c r="AM24" s="64">
        <v>90</v>
      </c>
      <c r="AN24" s="69">
        <v>85</v>
      </c>
      <c r="AO24" s="61">
        <v>75</v>
      </c>
      <c r="AP24" s="61">
        <v>80</v>
      </c>
      <c r="AQ24" s="501">
        <f t="shared" si="10"/>
        <v>79.75</v>
      </c>
      <c r="AR24" s="479"/>
      <c r="AS24" s="64">
        <v>90</v>
      </c>
      <c r="AT24" s="61">
        <v>80</v>
      </c>
      <c r="AU24" s="64">
        <v>75</v>
      </c>
      <c r="AV24" s="61">
        <v>80</v>
      </c>
      <c r="AW24" s="501">
        <f t="shared" si="11"/>
        <v>79</v>
      </c>
      <c r="AX24" s="479"/>
      <c r="AY24" s="61">
        <v>80</v>
      </c>
      <c r="AZ24" s="61">
        <v>75</v>
      </c>
      <c r="BA24" s="61">
        <v>80</v>
      </c>
      <c r="BB24" s="61">
        <v>80</v>
      </c>
      <c r="BC24" s="501">
        <f t="shared" si="12"/>
        <v>79.25</v>
      </c>
      <c r="BD24" s="479"/>
      <c r="BE24" s="61">
        <v>80</v>
      </c>
      <c r="BF24" s="61">
        <v>80</v>
      </c>
      <c r="BG24" s="61">
        <v>75</v>
      </c>
      <c r="BH24" s="61">
        <v>80</v>
      </c>
      <c r="BI24" s="501">
        <f t="shared" si="13"/>
        <v>77.5</v>
      </c>
      <c r="BJ24" s="479"/>
      <c r="BK24" s="61">
        <v>95</v>
      </c>
      <c r="BL24" s="61">
        <v>80</v>
      </c>
      <c r="BM24" s="61">
        <v>85</v>
      </c>
      <c r="BN24" s="61">
        <v>75</v>
      </c>
      <c r="BO24" s="501">
        <f t="shared" si="14"/>
        <v>83.75</v>
      </c>
      <c r="BP24" s="479"/>
      <c r="BQ24" s="65">
        <f t="shared" si="0"/>
        <v>37.813636363636363</v>
      </c>
      <c r="BR24" s="61">
        <v>65</v>
      </c>
      <c r="BS24" s="61">
        <v>66</v>
      </c>
      <c r="BT24" s="66">
        <f t="shared" si="1"/>
        <v>26.2</v>
      </c>
      <c r="BU24" s="67">
        <f t="shared" si="2"/>
        <v>64.013636363636365</v>
      </c>
      <c r="BV24" s="57" t="str">
        <f t="shared" si="3"/>
        <v>B-</v>
      </c>
      <c r="BW24" s="58"/>
    </row>
    <row r="25" spans="1:75" ht="15.75">
      <c r="A25" s="519">
        <v>4</v>
      </c>
      <c r="B25" s="519" t="s">
        <v>131</v>
      </c>
      <c r="C25" s="73">
        <v>2200018239</v>
      </c>
      <c r="D25" s="74" t="s">
        <v>132</v>
      </c>
      <c r="E25" s="61" t="s">
        <v>122</v>
      </c>
      <c r="F25" s="61">
        <v>39</v>
      </c>
      <c r="G25" s="64">
        <v>100</v>
      </c>
      <c r="H25" s="51">
        <f t="shared" si="4"/>
        <v>69.5</v>
      </c>
      <c r="I25" s="61">
        <v>100</v>
      </c>
      <c r="J25" s="64">
        <v>85</v>
      </c>
      <c r="K25" s="61">
        <v>90</v>
      </c>
      <c r="L25" s="61">
        <v>85</v>
      </c>
      <c r="M25" s="501">
        <f t="shared" si="5"/>
        <v>89.75</v>
      </c>
      <c r="N25" s="479"/>
      <c r="O25" s="61">
        <v>85</v>
      </c>
      <c r="P25" s="61">
        <v>90</v>
      </c>
      <c r="Q25" s="61">
        <v>90</v>
      </c>
      <c r="R25" s="61">
        <v>75</v>
      </c>
      <c r="S25" s="501">
        <f t="shared" si="6"/>
        <v>86.25</v>
      </c>
      <c r="T25" s="479"/>
      <c r="U25" s="61">
        <v>85</v>
      </c>
      <c r="V25" s="64">
        <v>80</v>
      </c>
      <c r="W25" s="61">
        <v>90</v>
      </c>
      <c r="X25" s="61">
        <v>100</v>
      </c>
      <c r="Y25" s="501">
        <f t="shared" si="7"/>
        <v>89.75</v>
      </c>
      <c r="Z25" s="479"/>
      <c r="AA25" s="61">
        <v>75</v>
      </c>
      <c r="AB25" s="61">
        <v>80</v>
      </c>
      <c r="AC25" s="61">
        <v>80</v>
      </c>
      <c r="AD25" s="61">
        <v>85</v>
      </c>
      <c r="AE25" s="501">
        <f t="shared" si="8"/>
        <v>80.25</v>
      </c>
      <c r="AF25" s="479"/>
      <c r="AG25" s="61">
        <v>90</v>
      </c>
      <c r="AH25" s="61">
        <v>90</v>
      </c>
      <c r="AI25" s="61">
        <v>85</v>
      </c>
      <c r="AJ25" s="61">
        <v>80</v>
      </c>
      <c r="AK25" s="501">
        <f t="shared" si="15"/>
        <v>85.5</v>
      </c>
      <c r="AL25" s="479"/>
      <c r="AM25" s="61">
        <v>95</v>
      </c>
      <c r="AN25" s="61">
        <v>90</v>
      </c>
      <c r="AO25" s="61">
        <v>80</v>
      </c>
      <c r="AP25" s="61">
        <v>90</v>
      </c>
      <c r="AQ25" s="501">
        <f t="shared" si="10"/>
        <v>85.75</v>
      </c>
      <c r="AR25" s="479"/>
      <c r="AS25" s="69">
        <v>85</v>
      </c>
      <c r="AT25" s="61">
        <v>90</v>
      </c>
      <c r="AU25" s="61">
        <v>100</v>
      </c>
      <c r="AV25" s="61">
        <v>100</v>
      </c>
      <c r="AW25" s="501">
        <f t="shared" si="11"/>
        <v>96.25</v>
      </c>
      <c r="AX25" s="479"/>
      <c r="AY25" s="61">
        <v>90</v>
      </c>
      <c r="AZ25" s="61">
        <v>85</v>
      </c>
      <c r="BA25" s="61">
        <v>85</v>
      </c>
      <c r="BB25" s="61">
        <v>100</v>
      </c>
      <c r="BC25" s="501">
        <f t="shared" si="12"/>
        <v>88.75</v>
      </c>
      <c r="BD25" s="479"/>
      <c r="BE25" s="61">
        <v>90</v>
      </c>
      <c r="BF25" s="61">
        <v>100</v>
      </c>
      <c r="BG25" s="61">
        <v>85</v>
      </c>
      <c r="BH25" s="61">
        <v>100</v>
      </c>
      <c r="BI25" s="501">
        <f t="shared" si="13"/>
        <v>91</v>
      </c>
      <c r="BJ25" s="479"/>
      <c r="BK25" s="61">
        <v>90</v>
      </c>
      <c r="BL25" s="61">
        <v>95</v>
      </c>
      <c r="BM25" s="61">
        <v>90</v>
      </c>
      <c r="BN25" s="61">
        <v>75</v>
      </c>
      <c r="BO25" s="501">
        <f t="shared" si="14"/>
        <v>87.75</v>
      </c>
      <c r="BP25" s="479"/>
      <c r="BQ25" s="65">
        <f t="shared" si="0"/>
        <v>51.845454545454544</v>
      </c>
      <c r="BR25" s="61">
        <v>85</v>
      </c>
      <c r="BS25" s="61">
        <v>88</v>
      </c>
      <c r="BT25" s="66">
        <f t="shared" si="1"/>
        <v>34.6</v>
      </c>
      <c r="BU25" s="67">
        <f t="shared" si="2"/>
        <v>86.445454545454538</v>
      </c>
      <c r="BV25" s="57" t="str">
        <f t="shared" si="3"/>
        <v>A</v>
      </c>
      <c r="BW25" s="58"/>
    </row>
    <row r="26" spans="1:75" ht="15.75">
      <c r="A26" s="510"/>
      <c r="B26" s="510"/>
      <c r="C26" s="73">
        <v>2200018255</v>
      </c>
      <c r="D26" s="74" t="s">
        <v>133</v>
      </c>
      <c r="E26" s="61" t="s">
        <v>122</v>
      </c>
      <c r="F26" s="61">
        <v>51</v>
      </c>
      <c r="G26" s="64">
        <v>100</v>
      </c>
      <c r="H26" s="51">
        <f t="shared" si="4"/>
        <v>75.5</v>
      </c>
      <c r="I26" s="61">
        <v>100</v>
      </c>
      <c r="J26" s="64">
        <v>85</v>
      </c>
      <c r="K26" s="61">
        <v>90</v>
      </c>
      <c r="L26" s="61">
        <v>85</v>
      </c>
      <c r="M26" s="501">
        <f t="shared" si="5"/>
        <v>89.75</v>
      </c>
      <c r="N26" s="479"/>
      <c r="O26" s="61">
        <v>100</v>
      </c>
      <c r="P26" s="61">
        <v>90</v>
      </c>
      <c r="Q26" s="61">
        <v>90</v>
      </c>
      <c r="R26" s="61">
        <v>75</v>
      </c>
      <c r="S26" s="501">
        <f t="shared" si="6"/>
        <v>88.5</v>
      </c>
      <c r="T26" s="479"/>
      <c r="U26" s="61">
        <v>85</v>
      </c>
      <c r="V26" s="61">
        <v>100</v>
      </c>
      <c r="W26" s="61">
        <v>90</v>
      </c>
      <c r="X26" s="61">
        <v>90</v>
      </c>
      <c r="Y26" s="501">
        <f t="shared" si="7"/>
        <v>90.75</v>
      </c>
      <c r="Z26" s="479"/>
      <c r="AA26" s="61">
        <v>90</v>
      </c>
      <c r="AB26" s="61">
        <v>80</v>
      </c>
      <c r="AC26" s="61">
        <v>80</v>
      </c>
      <c r="AD26" s="61">
        <v>85</v>
      </c>
      <c r="AE26" s="501">
        <f t="shared" si="8"/>
        <v>82.5</v>
      </c>
      <c r="AF26" s="479"/>
      <c r="AG26" s="61">
        <v>90</v>
      </c>
      <c r="AH26" s="61">
        <v>100</v>
      </c>
      <c r="AI26" s="61">
        <v>85</v>
      </c>
      <c r="AJ26" s="61">
        <v>100</v>
      </c>
      <c r="AK26" s="501">
        <f t="shared" si="15"/>
        <v>91</v>
      </c>
      <c r="AL26" s="479"/>
      <c r="AM26" s="61">
        <v>95</v>
      </c>
      <c r="AN26" s="61">
        <v>90</v>
      </c>
      <c r="AO26" s="61">
        <v>80</v>
      </c>
      <c r="AP26" s="61">
        <v>100</v>
      </c>
      <c r="AQ26" s="501">
        <f t="shared" si="10"/>
        <v>87.75</v>
      </c>
      <c r="AR26" s="479"/>
      <c r="AS26" s="61">
        <v>85</v>
      </c>
      <c r="AT26" s="61">
        <v>100</v>
      </c>
      <c r="AU26" s="61">
        <v>100</v>
      </c>
      <c r="AV26" s="61">
        <v>100</v>
      </c>
      <c r="AW26" s="501">
        <f t="shared" si="11"/>
        <v>97.75</v>
      </c>
      <c r="AX26" s="479"/>
      <c r="AY26" s="61">
        <v>90</v>
      </c>
      <c r="AZ26" s="61">
        <v>100</v>
      </c>
      <c r="BA26" s="61">
        <v>85</v>
      </c>
      <c r="BB26" s="61">
        <v>100</v>
      </c>
      <c r="BC26" s="501">
        <f t="shared" si="12"/>
        <v>91</v>
      </c>
      <c r="BD26" s="479"/>
      <c r="BE26" s="61">
        <v>90</v>
      </c>
      <c r="BF26" s="61">
        <v>100</v>
      </c>
      <c r="BG26" s="61">
        <v>100</v>
      </c>
      <c r="BH26" s="61">
        <v>100</v>
      </c>
      <c r="BI26" s="501">
        <f t="shared" si="13"/>
        <v>98.5</v>
      </c>
      <c r="BJ26" s="479"/>
      <c r="BK26" s="75">
        <v>90</v>
      </c>
      <c r="BL26" s="61">
        <v>95</v>
      </c>
      <c r="BM26" s="61">
        <v>90</v>
      </c>
      <c r="BN26" s="61">
        <v>90</v>
      </c>
      <c r="BO26" s="501">
        <f>(BK$13/100*BK25)+(BL$13/100*BL26)+(BM$13/100*BM26)+(BN$13/100*BN26)</f>
        <v>90.75</v>
      </c>
      <c r="BP26" s="479"/>
      <c r="BQ26" s="65">
        <f t="shared" si="0"/>
        <v>53.659090909090907</v>
      </c>
      <c r="BR26" s="61">
        <v>85</v>
      </c>
      <c r="BS26" s="61">
        <v>88</v>
      </c>
      <c r="BT26" s="66">
        <f t="shared" si="1"/>
        <v>34.6</v>
      </c>
      <c r="BU26" s="67">
        <f t="shared" si="2"/>
        <v>88.259090909090901</v>
      </c>
      <c r="BV26" s="57" t="str">
        <f t="shared" si="3"/>
        <v>A</v>
      </c>
      <c r="BW26" s="58"/>
    </row>
    <row r="27" spans="1:75" ht="15.75">
      <c r="A27" s="511"/>
      <c r="B27" s="510"/>
      <c r="C27" s="73">
        <v>2200018243</v>
      </c>
      <c r="D27" s="74" t="s">
        <v>134</v>
      </c>
      <c r="E27" s="61" t="s">
        <v>122</v>
      </c>
      <c r="F27" s="61">
        <v>35</v>
      </c>
      <c r="G27" s="64">
        <v>100</v>
      </c>
      <c r="H27" s="51">
        <f t="shared" si="4"/>
        <v>67.5</v>
      </c>
      <c r="I27" s="61">
        <v>100</v>
      </c>
      <c r="J27" s="64">
        <v>85</v>
      </c>
      <c r="K27" s="61">
        <v>90</v>
      </c>
      <c r="L27" s="61">
        <v>85</v>
      </c>
      <c r="M27" s="501">
        <f t="shared" si="5"/>
        <v>89.75</v>
      </c>
      <c r="N27" s="479"/>
      <c r="O27" s="61">
        <v>90</v>
      </c>
      <c r="P27" s="61">
        <v>90</v>
      </c>
      <c r="Q27" s="61">
        <v>90</v>
      </c>
      <c r="R27" s="61">
        <v>75</v>
      </c>
      <c r="S27" s="501">
        <f t="shared" si="6"/>
        <v>87</v>
      </c>
      <c r="T27" s="479"/>
      <c r="U27" s="61">
        <v>85</v>
      </c>
      <c r="V27" s="64">
        <v>80</v>
      </c>
      <c r="W27" s="61">
        <v>90</v>
      </c>
      <c r="X27" s="61">
        <v>90</v>
      </c>
      <c r="Y27" s="501">
        <f t="shared" si="7"/>
        <v>87.75</v>
      </c>
      <c r="Z27" s="479"/>
      <c r="AA27" s="61">
        <v>0</v>
      </c>
      <c r="AB27" s="61">
        <v>80</v>
      </c>
      <c r="AC27" s="61">
        <v>80</v>
      </c>
      <c r="AD27" s="61">
        <v>85</v>
      </c>
      <c r="AE27" s="501">
        <f t="shared" si="8"/>
        <v>69</v>
      </c>
      <c r="AF27" s="479"/>
      <c r="AG27" s="68"/>
      <c r="AH27" s="62"/>
      <c r="AI27" s="68"/>
      <c r="AJ27" s="62"/>
      <c r="AK27" s="501">
        <f t="shared" si="15"/>
        <v>0</v>
      </c>
      <c r="AL27" s="479"/>
      <c r="AM27" s="61">
        <v>90</v>
      </c>
      <c r="AN27" s="61">
        <v>90</v>
      </c>
      <c r="AO27" s="61">
        <v>80</v>
      </c>
      <c r="AP27" s="61">
        <v>90</v>
      </c>
      <c r="AQ27" s="501">
        <f t="shared" si="10"/>
        <v>85</v>
      </c>
      <c r="AR27" s="479"/>
      <c r="AS27" s="68"/>
      <c r="AT27" s="68"/>
      <c r="AU27" s="68"/>
      <c r="AV27" s="68"/>
      <c r="AW27" s="501">
        <f t="shared" si="11"/>
        <v>0</v>
      </c>
      <c r="AX27" s="479"/>
      <c r="AY27" s="61">
        <v>90</v>
      </c>
      <c r="AZ27" s="61">
        <v>85</v>
      </c>
      <c r="BA27" s="61">
        <v>85</v>
      </c>
      <c r="BB27" s="61">
        <v>90</v>
      </c>
      <c r="BC27" s="501">
        <f t="shared" si="12"/>
        <v>86.75</v>
      </c>
      <c r="BD27" s="479"/>
      <c r="BE27" s="61">
        <v>90</v>
      </c>
      <c r="BF27" s="61">
        <v>80</v>
      </c>
      <c r="BG27" s="61">
        <v>85</v>
      </c>
      <c r="BH27" s="61">
        <v>90</v>
      </c>
      <c r="BI27" s="501">
        <f t="shared" si="13"/>
        <v>86</v>
      </c>
      <c r="BJ27" s="479"/>
      <c r="BK27" s="61">
        <v>80</v>
      </c>
      <c r="BL27" s="61">
        <v>80</v>
      </c>
      <c r="BM27" s="61">
        <v>90</v>
      </c>
      <c r="BN27" s="61">
        <v>75</v>
      </c>
      <c r="BO27" s="501">
        <f t="shared" ref="BO27:BO57" si="16">(BK$13/100*BK27)+(BL$13/100*BL27)+(BM$13/100*BM27)+(BN$13/100*BN27)</f>
        <v>84</v>
      </c>
      <c r="BP27" s="479"/>
      <c r="BQ27" s="65">
        <f t="shared" si="0"/>
        <v>40.513636363636358</v>
      </c>
      <c r="BR27" s="61">
        <v>85</v>
      </c>
      <c r="BS27" s="61">
        <v>88</v>
      </c>
      <c r="BT27" s="66">
        <f t="shared" si="1"/>
        <v>34.6</v>
      </c>
      <c r="BU27" s="67">
        <f t="shared" si="2"/>
        <v>75.11363636363636</v>
      </c>
      <c r="BV27" s="57" t="str">
        <f t="shared" si="3"/>
        <v>B+</v>
      </c>
      <c r="BW27" s="58"/>
    </row>
    <row r="28" spans="1:75" ht="15.75">
      <c r="A28" s="519">
        <v>5</v>
      </c>
      <c r="B28" s="510"/>
      <c r="C28" s="73">
        <v>2200018273</v>
      </c>
      <c r="D28" s="74" t="s">
        <v>135</v>
      </c>
      <c r="E28" s="61" t="s">
        <v>122</v>
      </c>
      <c r="F28" s="61">
        <v>100</v>
      </c>
      <c r="G28" s="64">
        <v>100</v>
      </c>
      <c r="H28" s="51">
        <f t="shared" si="4"/>
        <v>100</v>
      </c>
      <c r="I28" s="61">
        <v>100</v>
      </c>
      <c r="J28" s="61">
        <v>100</v>
      </c>
      <c r="K28" s="61">
        <v>90</v>
      </c>
      <c r="L28" s="61">
        <v>85</v>
      </c>
      <c r="M28" s="501">
        <f t="shared" si="5"/>
        <v>92</v>
      </c>
      <c r="N28" s="479"/>
      <c r="O28" s="61">
        <v>100</v>
      </c>
      <c r="P28" s="61">
        <v>100</v>
      </c>
      <c r="Q28" s="61">
        <v>90</v>
      </c>
      <c r="R28" s="61">
        <v>90</v>
      </c>
      <c r="S28" s="501">
        <f t="shared" si="6"/>
        <v>93</v>
      </c>
      <c r="T28" s="479"/>
      <c r="U28" s="61">
        <v>85</v>
      </c>
      <c r="V28" s="61">
        <v>100</v>
      </c>
      <c r="W28" s="61">
        <v>90</v>
      </c>
      <c r="X28" s="61">
        <v>90</v>
      </c>
      <c r="Y28" s="501">
        <f t="shared" si="7"/>
        <v>90.75</v>
      </c>
      <c r="Z28" s="479"/>
      <c r="AA28" s="61">
        <v>75</v>
      </c>
      <c r="AB28" s="61">
        <v>80</v>
      </c>
      <c r="AC28" s="61">
        <v>80</v>
      </c>
      <c r="AD28" s="61">
        <v>85</v>
      </c>
      <c r="AE28" s="501">
        <f t="shared" si="8"/>
        <v>80.25</v>
      </c>
      <c r="AF28" s="479"/>
      <c r="AG28" s="61">
        <v>90</v>
      </c>
      <c r="AH28" s="61">
        <v>90</v>
      </c>
      <c r="AI28" s="61">
        <v>85</v>
      </c>
      <c r="AJ28" s="61">
        <v>100</v>
      </c>
      <c r="AK28" s="501">
        <f t="shared" si="15"/>
        <v>89.5</v>
      </c>
      <c r="AL28" s="479"/>
      <c r="AM28" s="61">
        <v>90</v>
      </c>
      <c r="AN28" s="64">
        <v>85</v>
      </c>
      <c r="AO28" s="61">
        <v>80</v>
      </c>
      <c r="AP28" s="61">
        <v>90</v>
      </c>
      <c r="AQ28" s="501">
        <f t="shared" si="10"/>
        <v>84.25</v>
      </c>
      <c r="AR28" s="479"/>
      <c r="AS28" s="61">
        <v>85</v>
      </c>
      <c r="AT28" s="69">
        <v>80</v>
      </c>
      <c r="AU28" s="61">
        <v>90</v>
      </c>
      <c r="AV28" s="61">
        <v>85</v>
      </c>
      <c r="AW28" s="501">
        <f t="shared" si="11"/>
        <v>86.75</v>
      </c>
      <c r="AX28" s="479"/>
      <c r="AY28" s="61">
        <v>90</v>
      </c>
      <c r="AZ28" s="61">
        <v>90</v>
      </c>
      <c r="BA28" s="61">
        <v>100</v>
      </c>
      <c r="BB28" s="61">
        <v>100</v>
      </c>
      <c r="BC28" s="501">
        <f t="shared" si="12"/>
        <v>97</v>
      </c>
      <c r="BD28" s="479"/>
      <c r="BE28" s="61">
        <v>90</v>
      </c>
      <c r="BF28" s="61">
        <v>100</v>
      </c>
      <c r="BG28" s="61">
        <v>85</v>
      </c>
      <c r="BH28" s="61">
        <v>90</v>
      </c>
      <c r="BI28" s="501">
        <f t="shared" si="13"/>
        <v>89</v>
      </c>
      <c r="BJ28" s="479"/>
      <c r="BK28" s="61">
        <v>80</v>
      </c>
      <c r="BL28" s="61">
        <v>95</v>
      </c>
      <c r="BM28" s="61">
        <v>90</v>
      </c>
      <c r="BN28" s="61">
        <v>100</v>
      </c>
      <c r="BO28" s="501">
        <f t="shared" si="16"/>
        <v>91.25</v>
      </c>
      <c r="BP28" s="479"/>
      <c r="BQ28" s="65">
        <f t="shared" si="0"/>
        <v>54.20454545454546</v>
      </c>
      <c r="BR28" s="61">
        <v>85</v>
      </c>
      <c r="BS28" s="61">
        <v>100</v>
      </c>
      <c r="BT28" s="66">
        <f t="shared" si="1"/>
        <v>37</v>
      </c>
      <c r="BU28" s="67">
        <f t="shared" si="2"/>
        <v>91.204545454545467</v>
      </c>
      <c r="BV28" s="57" t="str">
        <f t="shared" si="3"/>
        <v>A</v>
      </c>
      <c r="BW28" s="58"/>
    </row>
    <row r="29" spans="1:75" ht="15.75">
      <c r="A29" s="510"/>
      <c r="B29" s="510"/>
      <c r="C29" s="73">
        <v>2200018275</v>
      </c>
      <c r="D29" s="74" t="s">
        <v>136</v>
      </c>
      <c r="E29" s="61" t="s">
        <v>122</v>
      </c>
      <c r="F29" s="61">
        <v>42</v>
      </c>
      <c r="G29" s="64">
        <v>100</v>
      </c>
      <c r="H29" s="51">
        <f t="shared" si="4"/>
        <v>71</v>
      </c>
      <c r="I29" s="61">
        <v>100</v>
      </c>
      <c r="J29" s="64">
        <v>85</v>
      </c>
      <c r="K29" s="61">
        <v>90</v>
      </c>
      <c r="L29" s="61">
        <v>85</v>
      </c>
      <c r="M29" s="501">
        <f t="shared" si="5"/>
        <v>89.75</v>
      </c>
      <c r="N29" s="479"/>
      <c r="O29" s="61">
        <v>95</v>
      </c>
      <c r="P29" s="61">
        <v>90</v>
      </c>
      <c r="Q29" s="61">
        <v>90</v>
      </c>
      <c r="R29" s="61">
        <v>100</v>
      </c>
      <c r="S29" s="501">
        <f t="shared" si="6"/>
        <v>92.75</v>
      </c>
      <c r="T29" s="479"/>
      <c r="U29" s="61">
        <v>85</v>
      </c>
      <c r="V29" s="64">
        <v>80</v>
      </c>
      <c r="W29" s="61">
        <v>90</v>
      </c>
      <c r="X29" s="61">
        <v>100</v>
      </c>
      <c r="Y29" s="501">
        <f t="shared" si="7"/>
        <v>89.75</v>
      </c>
      <c r="Z29" s="479"/>
      <c r="AA29" s="61">
        <v>85</v>
      </c>
      <c r="AB29" s="61">
        <v>80</v>
      </c>
      <c r="AC29" s="61">
        <v>80</v>
      </c>
      <c r="AD29" s="61">
        <v>85</v>
      </c>
      <c r="AE29" s="501">
        <f t="shared" si="8"/>
        <v>81.75</v>
      </c>
      <c r="AF29" s="479"/>
      <c r="AG29" s="61">
        <v>90</v>
      </c>
      <c r="AH29" s="61">
        <v>90</v>
      </c>
      <c r="AI29" s="61">
        <v>85</v>
      </c>
      <c r="AJ29" s="61">
        <v>100</v>
      </c>
      <c r="AK29" s="501">
        <f t="shared" si="15"/>
        <v>89.5</v>
      </c>
      <c r="AL29" s="479"/>
      <c r="AM29" s="61">
        <v>90</v>
      </c>
      <c r="AN29" s="64">
        <v>85</v>
      </c>
      <c r="AO29" s="61">
        <v>80</v>
      </c>
      <c r="AP29" s="61">
        <v>100</v>
      </c>
      <c r="AQ29" s="501">
        <f t="shared" si="10"/>
        <v>86.25</v>
      </c>
      <c r="AR29" s="479"/>
      <c r="AS29" s="61">
        <v>85</v>
      </c>
      <c r="AT29" s="69">
        <v>80</v>
      </c>
      <c r="AU29" s="61">
        <v>90</v>
      </c>
      <c r="AV29" s="61">
        <v>90</v>
      </c>
      <c r="AW29" s="501">
        <f t="shared" si="11"/>
        <v>87.75</v>
      </c>
      <c r="AX29" s="479"/>
      <c r="AY29" s="61">
        <v>90</v>
      </c>
      <c r="AZ29" s="61">
        <v>75</v>
      </c>
      <c r="BA29" s="61">
        <v>100</v>
      </c>
      <c r="BB29" s="61">
        <v>80</v>
      </c>
      <c r="BC29" s="501">
        <f t="shared" si="12"/>
        <v>90.75</v>
      </c>
      <c r="BD29" s="479"/>
      <c r="BE29" s="61">
        <v>90</v>
      </c>
      <c r="BF29" s="61">
        <v>80</v>
      </c>
      <c r="BG29" s="61">
        <v>85</v>
      </c>
      <c r="BH29" s="61">
        <v>90</v>
      </c>
      <c r="BI29" s="501">
        <f t="shared" si="13"/>
        <v>86</v>
      </c>
      <c r="BJ29" s="479"/>
      <c r="BK29" s="61">
        <v>100</v>
      </c>
      <c r="BL29" s="61">
        <v>95</v>
      </c>
      <c r="BM29" s="61">
        <v>90</v>
      </c>
      <c r="BN29" s="61">
        <v>75</v>
      </c>
      <c r="BO29" s="501">
        <f t="shared" si="16"/>
        <v>89.25</v>
      </c>
      <c r="BP29" s="479"/>
      <c r="BQ29" s="65">
        <f t="shared" si="0"/>
        <v>52.063636363636363</v>
      </c>
      <c r="BR29" s="61">
        <v>85</v>
      </c>
      <c r="BS29" s="61">
        <v>100</v>
      </c>
      <c r="BT29" s="66">
        <f t="shared" si="1"/>
        <v>37</v>
      </c>
      <c r="BU29" s="67">
        <f t="shared" si="2"/>
        <v>89.063636363636363</v>
      </c>
      <c r="BV29" s="57" t="str">
        <f t="shared" si="3"/>
        <v>A</v>
      </c>
      <c r="BW29" s="58"/>
    </row>
    <row r="30" spans="1:75" ht="15.75">
      <c r="A30" s="511"/>
      <c r="B30" s="510"/>
      <c r="C30" s="73">
        <v>2200018256</v>
      </c>
      <c r="D30" s="74" t="s">
        <v>137</v>
      </c>
      <c r="E30" s="61" t="s">
        <v>122</v>
      </c>
      <c r="F30" s="61">
        <v>33</v>
      </c>
      <c r="G30" s="64">
        <v>100</v>
      </c>
      <c r="H30" s="51">
        <f t="shared" si="4"/>
        <v>66.5</v>
      </c>
      <c r="I30" s="61">
        <v>90</v>
      </c>
      <c r="J30" s="64">
        <v>85</v>
      </c>
      <c r="K30" s="61">
        <v>90</v>
      </c>
      <c r="L30" s="61">
        <v>85</v>
      </c>
      <c r="M30" s="501">
        <f t="shared" si="5"/>
        <v>88.25</v>
      </c>
      <c r="N30" s="479"/>
      <c r="O30" s="61">
        <v>95</v>
      </c>
      <c r="P30" s="61">
        <v>90</v>
      </c>
      <c r="Q30" s="61">
        <v>90</v>
      </c>
      <c r="R30" s="61">
        <v>75</v>
      </c>
      <c r="S30" s="501">
        <f t="shared" si="6"/>
        <v>87.75</v>
      </c>
      <c r="T30" s="479"/>
      <c r="U30" s="61">
        <v>85</v>
      </c>
      <c r="V30" s="64">
        <v>80</v>
      </c>
      <c r="W30" s="61">
        <v>90</v>
      </c>
      <c r="X30" s="61">
        <v>100</v>
      </c>
      <c r="Y30" s="501">
        <f t="shared" si="7"/>
        <v>89.75</v>
      </c>
      <c r="Z30" s="479"/>
      <c r="AA30" s="61">
        <v>85</v>
      </c>
      <c r="AB30" s="61">
        <v>80</v>
      </c>
      <c r="AC30" s="61">
        <v>80</v>
      </c>
      <c r="AD30" s="61">
        <v>85</v>
      </c>
      <c r="AE30" s="501">
        <f t="shared" si="8"/>
        <v>81.75</v>
      </c>
      <c r="AF30" s="479"/>
      <c r="AG30" s="61">
        <v>90</v>
      </c>
      <c r="AH30" s="61">
        <v>100</v>
      </c>
      <c r="AI30" s="61">
        <v>85</v>
      </c>
      <c r="AJ30" s="61">
        <v>100</v>
      </c>
      <c r="AK30" s="501">
        <f t="shared" si="15"/>
        <v>91</v>
      </c>
      <c r="AL30" s="479"/>
      <c r="AM30" s="61">
        <v>95</v>
      </c>
      <c r="AN30" s="61">
        <v>90</v>
      </c>
      <c r="AO30" s="61">
        <v>80</v>
      </c>
      <c r="AP30" s="61">
        <v>90</v>
      </c>
      <c r="AQ30" s="501">
        <f t="shared" si="10"/>
        <v>85.75</v>
      </c>
      <c r="AR30" s="479"/>
      <c r="AS30" s="61">
        <v>85</v>
      </c>
      <c r="AT30" s="61">
        <v>90</v>
      </c>
      <c r="AU30" s="61">
        <v>90</v>
      </c>
      <c r="AV30" s="61">
        <v>90</v>
      </c>
      <c r="AW30" s="501">
        <f t="shared" si="11"/>
        <v>89.25</v>
      </c>
      <c r="AX30" s="479"/>
      <c r="AY30" s="61">
        <v>90</v>
      </c>
      <c r="AZ30" s="61">
        <v>85</v>
      </c>
      <c r="BA30" s="61">
        <v>100</v>
      </c>
      <c r="BB30" s="61">
        <v>80</v>
      </c>
      <c r="BC30" s="501">
        <f t="shared" si="12"/>
        <v>92.25</v>
      </c>
      <c r="BD30" s="479"/>
      <c r="BE30" s="61">
        <v>90</v>
      </c>
      <c r="BF30" s="61">
        <v>80</v>
      </c>
      <c r="BG30" s="61">
        <v>85</v>
      </c>
      <c r="BH30" s="61">
        <v>100</v>
      </c>
      <c r="BI30" s="501">
        <f t="shared" si="13"/>
        <v>88</v>
      </c>
      <c r="BJ30" s="479"/>
      <c r="BK30" s="61">
        <v>100</v>
      </c>
      <c r="BL30" s="61">
        <v>100</v>
      </c>
      <c r="BM30" s="61">
        <v>90</v>
      </c>
      <c r="BN30" s="61">
        <v>90</v>
      </c>
      <c r="BO30" s="501">
        <f t="shared" si="16"/>
        <v>93</v>
      </c>
      <c r="BP30" s="479"/>
      <c r="BQ30" s="65">
        <f t="shared" si="0"/>
        <v>51.995454545454542</v>
      </c>
      <c r="BR30" s="61">
        <v>85</v>
      </c>
      <c r="BS30" s="61">
        <v>100</v>
      </c>
      <c r="BT30" s="66">
        <f t="shared" si="1"/>
        <v>37</v>
      </c>
      <c r="BU30" s="67">
        <f t="shared" si="2"/>
        <v>88.99545454545455</v>
      </c>
      <c r="BV30" s="57" t="str">
        <f t="shared" si="3"/>
        <v>A</v>
      </c>
      <c r="BW30" s="58"/>
    </row>
    <row r="31" spans="1:75" ht="15.75">
      <c r="A31" s="519">
        <v>6</v>
      </c>
      <c r="B31" s="510"/>
      <c r="C31" s="73">
        <v>2200018274</v>
      </c>
      <c r="D31" s="74" t="s">
        <v>138</v>
      </c>
      <c r="E31" s="61" t="s">
        <v>122</v>
      </c>
      <c r="F31" s="61">
        <v>36</v>
      </c>
      <c r="G31" s="64">
        <v>100</v>
      </c>
      <c r="H31" s="51">
        <f t="shared" si="4"/>
        <v>68</v>
      </c>
      <c r="I31" s="61">
        <v>100</v>
      </c>
      <c r="J31" s="64">
        <v>85</v>
      </c>
      <c r="K31" s="61">
        <v>90</v>
      </c>
      <c r="L31" s="61">
        <v>85</v>
      </c>
      <c r="M31" s="501">
        <f t="shared" si="5"/>
        <v>89.75</v>
      </c>
      <c r="N31" s="479"/>
      <c r="O31" s="61">
        <v>95</v>
      </c>
      <c r="P31" s="61">
        <v>90</v>
      </c>
      <c r="Q31" s="61">
        <v>90</v>
      </c>
      <c r="R31" s="61">
        <v>90</v>
      </c>
      <c r="S31" s="501">
        <f t="shared" si="6"/>
        <v>90.75</v>
      </c>
      <c r="T31" s="479"/>
      <c r="U31" s="61">
        <v>85</v>
      </c>
      <c r="V31" s="64">
        <v>80</v>
      </c>
      <c r="W31" s="61">
        <v>90</v>
      </c>
      <c r="X31" s="61">
        <v>90</v>
      </c>
      <c r="Y31" s="501">
        <f t="shared" si="7"/>
        <v>87.75</v>
      </c>
      <c r="Z31" s="479"/>
      <c r="AA31" s="62"/>
      <c r="AB31" s="68"/>
      <c r="AC31" s="68"/>
      <c r="AD31" s="68"/>
      <c r="AE31" s="501">
        <f t="shared" si="8"/>
        <v>0</v>
      </c>
      <c r="AF31" s="479"/>
      <c r="AG31" s="61">
        <v>90</v>
      </c>
      <c r="AH31" s="61">
        <v>80</v>
      </c>
      <c r="AI31" s="61">
        <v>85</v>
      </c>
      <c r="AJ31" s="61">
        <v>80</v>
      </c>
      <c r="AK31" s="501">
        <f t="shared" si="15"/>
        <v>84</v>
      </c>
      <c r="AL31" s="479"/>
      <c r="AM31" s="61">
        <v>95</v>
      </c>
      <c r="AN31" s="64">
        <v>85</v>
      </c>
      <c r="AO31" s="61">
        <v>80</v>
      </c>
      <c r="AP31" s="61">
        <v>80</v>
      </c>
      <c r="AQ31" s="501">
        <f t="shared" si="10"/>
        <v>83</v>
      </c>
      <c r="AR31" s="479"/>
      <c r="AS31" s="61">
        <v>85</v>
      </c>
      <c r="AT31" s="69">
        <v>80</v>
      </c>
      <c r="AU31" s="61">
        <v>90</v>
      </c>
      <c r="AV31" s="61">
        <v>90</v>
      </c>
      <c r="AW31" s="501">
        <f t="shared" si="11"/>
        <v>87.75</v>
      </c>
      <c r="AX31" s="479"/>
      <c r="AY31" s="68"/>
      <c r="AZ31" s="62"/>
      <c r="BA31" s="68"/>
      <c r="BB31" s="68"/>
      <c r="BC31" s="501">
        <f t="shared" si="12"/>
        <v>0</v>
      </c>
      <c r="BD31" s="479"/>
      <c r="BE31" s="61">
        <v>90</v>
      </c>
      <c r="BF31" s="61">
        <v>80</v>
      </c>
      <c r="BG31" s="61">
        <v>85</v>
      </c>
      <c r="BH31" s="61">
        <v>80</v>
      </c>
      <c r="BI31" s="501">
        <f t="shared" si="13"/>
        <v>84</v>
      </c>
      <c r="BJ31" s="479"/>
      <c r="BK31" s="68"/>
      <c r="BL31" s="68"/>
      <c r="BM31" s="68"/>
      <c r="BN31" s="68"/>
      <c r="BO31" s="501">
        <f t="shared" si="16"/>
        <v>0</v>
      </c>
      <c r="BP31" s="479"/>
      <c r="BQ31" s="65">
        <f t="shared" si="0"/>
        <v>36.81818181818182</v>
      </c>
      <c r="BR31" s="61">
        <v>85</v>
      </c>
      <c r="BS31" s="61">
        <v>94</v>
      </c>
      <c r="BT31" s="66">
        <f t="shared" si="1"/>
        <v>35.799999999999997</v>
      </c>
      <c r="BU31" s="67">
        <f t="shared" si="2"/>
        <v>72.618181818181824</v>
      </c>
      <c r="BV31" s="57" t="str">
        <f t="shared" si="3"/>
        <v>B+</v>
      </c>
      <c r="BW31" s="58"/>
    </row>
    <row r="32" spans="1:75" ht="15.75">
      <c r="A32" s="510"/>
      <c r="B32" s="510"/>
      <c r="C32" s="73">
        <v>2200018284</v>
      </c>
      <c r="D32" s="74" t="s">
        <v>139</v>
      </c>
      <c r="E32" s="61" t="s">
        <v>122</v>
      </c>
      <c r="F32" s="61">
        <v>45</v>
      </c>
      <c r="G32" s="64">
        <v>100</v>
      </c>
      <c r="H32" s="51">
        <f t="shared" si="4"/>
        <v>72.5</v>
      </c>
      <c r="I32" s="61">
        <v>100</v>
      </c>
      <c r="J32" s="61">
        <v>85</v>
      </c>
      <c r="K32" s="61">
        <v>90</v>
      </c>
      <c r="L32" s="61">
        <v>85</v>
      </c>
      <c r="M32" s="501">
        <f t="shared" si="5"/>
        <v>89.75</v>
      </c>
      <c r="N32" s="479"/>
      <c r="O32" s="61">
        <v>85</v>
      </c>
      <c r="P32" s="61">
        <v>90</v>
      </c>
      <c r="Q32" s="61">
        <v>90</v>
      </c>
      <c r="R32" s="61">
        <v>90</v>
      </c>
      <c r="S32" s="501">
        <f t="shared" si="6"/>
        <v>89.25</v>
      </c>
      <c r="T32" s="479"/>
      <c r="U32" s="61">
        <v>85</v>
      </c>
      <c r="V32" s="64">
        <v>80</v>
      </c>
      <c r="W32" s="61">
        <v>90</v>
      </c>
      <c r="X32" s="61">
        <v>90</v>
      </c>
      <c r="Y32" s="501">
        <f t="shared" si="7"/>
        <v>87.75</v>
      </c>
      <c r="Z32" s="479"/>
      <c r="AA32" s="61">
        <v>75</v>
      </c>
      <c r="AB32" s="61">
        <v>80</v>
      </c>
      <c r="AC32" s="61">
        <v>80</v>
      </c>
      <c r="AD32" s="61">
        <v>85</v>
      </c>
      <c r="AE32" s="501">
        <f t="shared" si="8"/>
        <v>80.25</v>
      </c>
      <c r="AF32" s="479"/>
      <c r="AG32" s="61">
        <v>90</v>
      </c>
      <c r="AH32" s="61">
        <v>100</v>
      </c>
      <c r="AI32" s="61">
        <v>85</v>
      </c>
      <c r="AJ32" s="61">
        <v>100</v>
      </c>
      <c r="AK32" s="501">
        <f t="shared" si="15"/>
        <v>91</v>
      </c>
      <c r="AL32" s="479"/>
      <c r="AM32" s="61">
        <v>90</v>
      </c>
      <c r="AN32" s="64">
        <v>85</v>
      </c>
      <c r="AO32" s="61">
        <v>80</v>
      </c>
      <c r="AP32" s="61">
        <v>100</v>
      </c>
      <c r="AQ32" s="501">
        <f t="shared" si="10"/>
        <v>86.25</v>
      </c>
      <c r="AR32" s="479"/>
      <c r="AS32" s="61">
        <v>85</v>
      </c>
      <c r="AT32" s="61">
        <v>90</v>
      </c>
      <c r="AU32" s="61">
        <v>90</v>
      </c>
      <c r="AV32" s="61">
        <v>90</v>
      </c>
      <c r="AW32" s="501">
        <f t="shared" si="11"/>
        <v>89.25</v>
      </c>
      <c r="AX32" s="479"/>
      <c r="AY32" s="61">
        <v>90</v>
      </c>
      <c r="AZ32" s="61">
        <v>90</v>
      </c>
      <c r="BA32" s="61">
        <v>85</v>
      </c>
      <c r="BB32" s="61">
        <v>80</v>
      </c>
      <c r="BC32" s="501">
        <f t="shared" si="12"/>
        <v>85.5</v>
      </c>
      <c r="BD32" s="479"/>
      <c r="BE32" s="61">
        <v>90</v>
      </c>
      <c r="BF32" s="61">
        <v>80</v>
      </c>
      <c r="BG32" s="61">
        <v>85</v>
      </c>
      <c r="BH32" s="61">
        <v>80</v>
      </c>
      <c r="BI32" s="501">
        <f t="shared" si="13"/>
        <v>84</v>
      </c>
      <c r="BJ32" s="479"/>
      <c r="BK32" s="61">
        <v>100</v>
      </c>
      <c r="BL32" s="61">
        <v>95</v>
      </c>
      <c r="BM32" s="61">
        <v>90</v>
      </c>
      <c r="BN32" s="61">
        <v>85</v>
      </c>
      <c r="BO32" s="501">
        <f t="shared" si="16"/>
        <v>91.25</v>
      </c>
      <c r="BP32" s="479"/>
      <c r="BQ32" s="65">
        <f t="shared" si="0"/>
        <v>51.640909090909091</v>
      </c>
      <c r="BR32" s="61">
        <v>85</v>
      </c>
      <c r="BS32" s="61">
        <v>94</v>
      </c>
      <c r="BT32" s="66">
        <f t="shared" si="1"/>
        <v>35.799999999999997</v>
      </c>
      <c r="BU32" s="67">
        <f t="shared" si="2"/>
        <v>87.440909090909088</v>
      </c>
      <c r="BV32" s="57" t="str">
        <f t="shared" si="3"/>
        <v>A</v>
      </c>
      <c r="BW32" s="58"/>
    </row>
    <row r="33" spans="1:75" ht="15.75">
      <c r="A33" s="511"/>
      <c r="B33" s="510"/>
      <c r="C33" s="76">
        <v>2200018236</v>
      </c>
      <c r="D33" s="77" t="s">
        <v>140</v>
      </c>
      <c r="E33" s="78" t="s">
        <v>122</v>
      </c>
      <c r="F33" s="78">
        <v>102</v>
      </c>
      <c r="G33" s="79">
        <v>100</v>
      </c>
      <c r="H33" s="80">
        <f t="shared" si="4"/>
        <v>101</v>
      </c>
      <c r="I33" s="78">
        <v>100</v>
      </c>
      <c r="J33" s="78">
        <v>80</v>
      </c>
      <c r="K33" s="78">
        <v>100</v>
      </c>
      <c r="L33" s="78">
        <v>90</v>
      </c>
      <c r="M33" s="515">
        <f t="shared" si="5"/>
        <v>95</v>
      </c>
      <c r="N33" s="479"/>
      <c r="O33" s="81"/>
      <c r="P33" s="78">
        <v>90</v>
      </c>
      <c r="Q33" s="81"/>
      <c r="R33" s="78"/>
      <c r="S33" s="515">
        <f t="shared" si="6"/>
        <v>13.5</v>
      </c>
      <c r="T33" s="479"/>
      <c r="U33" s="78">
        <v>85</v>
      </c>
      <c r="V33" s="79">
        <v>80</v>
      </c>
      <c r="W33" s="78">
        <v>90</v>
      </c>
      <c r="X33" s="78">
        <v>90</v>
      </c>
      <c r="Y33" s="515">
        <f t="shared" si="7"/>
        <v>87.75</v>
      </c>
      <c r="Z33" s="479"/>
      <c r="AA33" s="78">
        <v>80</v>
      </c>
      <c r="AB33" s="81"/>
      <c r="AC33" s="81"/>
      <c r="AD33" s="81"/>
      <c r="AE33" s="515">
        <f t="shared" si="8"/>
        <v>12</v>
      </c>
      <c r="AF33" s="479"/>
      <c r="AG33" s="81"/>
      <c r="AH33" s="78">
        <v>80</v>
      </c>
      <c r="AI33" s="81"/>
      <c r="AJ33" s="78">
        <v>100</v>
      </c>
      <c r="AK33" s="515">
        <f t="shared" si="15"/>
        <v>32</v>
      </c>
      <c r="AL33" s="479"/>
      <c r="AM33" s="81"/>
      <c r="AN33" s="79"/>
      <c r="AO33" s="81"/>
      <c r="AP33" s="78"/>
      <c r="AQ33" s="515">
        <f t="shared" si="10"/>
        <v>0</v>
      </c>
      <c r="AR33" s="479"/>
      <c r="AS33" s="81"/>
      <c r="AT33" s="78">
        <v>85</v>
      </c>
      <c r="AU33" s="81"/>
      <c r="AV33" s="78">
        <v>90</v>
      </c>
      <c r="AW33" s="515">
        <f t="shared" si="11"/>
        <v>30.75</v>
      </c>
      <c r="AX33" s="479"/>
      <c r="AY33" s="81"/>
      <c r="AZ33" s="78"/>
      <c r="BA33" s="81"/>
      <c r="BB33" s="81"/>
      <c r="BC33" s="515">
        <f t="shared" si="12"/>
        <v>0</v>
      </c>
      <c r="BD33" s="479"/>
      <c r="BE33" s="81"/>
      <c r="BF33" s="78"/>
      <c r="BG33" s="81"/>
      <c r="BH33" s="78"/>
      <c r="BI33" s="515">
        <f t="shared" si="13"/>
        <v>0</v>
      </c>
      <c r="BJ33" s="479"/>
      <c r="BK33" s="81"/>
      <c r="BL33" s="81"/>
      <c r="BM33" s="81"/>
      <c r="BN33" s="81"/>
      <c r="BO33" s="515">
        <f t="shared" si="16"/>
        <v>0</v>
      </c>
      <c r="BP33" s="479"/>
      <c r="BQ33" s="82">
        <f t="shared" si="0"/>
        <v>20.290909090909093</v>
      </c>
      <c r="BR33" s="78" t="s">
        <v>141</v>
      </c>
      <c r="BS33" s="78" t="s">
        <v>141</v>
      </c>
      <c r="BT33" s="83" t="e">
        <f t="shared" si="1"/>
        <v>#VALUE!</v>
      </c>
      <c r="BU33" s="84" t="e">
        <f t="shared" si="2"/>
        <v>#VALUE!</v>
      </c>
      <c r="BV33" s="85" t="e">
        <f t="shared" si="3"/>
        <v>#VALUE!</v>
      </c>
      <c r="BW33" s="58"/>
    </row>
    <row r="34" spans="1:75" ht="15.75">
      <c r="A34" s="516">
        <v>7</v>
      </c>
      <c r="B34" s="516" t="s">
        <v>142</v>
      </c>
      <c r="C34" s="86">
        <v>2200018252</v>
      </c>
      <c r="D34" s="87" t="s">
        <v>143</v>
      </c>
      <c r="E34" s="61" t="s">
        <v>122</v>
      </c>
      <c r="F34" s="61">
        <v>38</v>
      </c>
      <c r="G34" s="64">
        <v>100</v>
      </c>
      <c r="H34" s="51">
        <f t="shared" si="4"/>
        <v>69</v>
      </c>
      <c r="I34" s="61">
        <v>100</v>
      </c>
      <c r="J34" s="64">
        <v>85</v>
      </c>
      <c r="K34" s="61">
        <v>80</v>
      </c>
      <c r="L34" s="61">
        <v>80</v>
      </c>
      <c r="M34" s="501">
        <f t="shared" si="5"/>
        <v>83.75</v>
      </c>
      <c r="N34" s="479"/>
      <c r="O34" s="61">
        <v>80</v>
      </c>
      <c r="P34" s="61">
        <v>80</v>
      </c>
      <c r="Q34" s="61">
        <v>95</v>
      </c>
      <c r="R34" s="61">
        <v>75</v>
      </c>
      <c r="S34" s="501">
        <f t="shared" si="6"/>
        <v>86.5</v>
      </c>
      <c r="T34" s="479"/>
      <c r="U34" s="61">
        <v>75</v>
      </c>
      <c r="V34" s="64">
        <v>80</v>
      </c>
      <c r="W34" s="61">
        <v>80</v>
      </c>
      <c r="X34" s="61">
        <v>80</v>
      </c>
      <c r="Y34" s="501">
        <f t="shared" si="7"/>
        <v>79.25</v>
      </c>
      <c r="Z34" s="479"/>
      <c r="AA34" s="61">
        <v>100</v>
      </c>
      <c r="AB34" s="61">
        <v>80</v>
      </c>
      <c r="AC34" s="61">
        <v>95</v>
      </c>
      <c r="AD34" s="61">
        <v>80</v>
      </c>
      <c r="AE34" s="501">
        <f t="shared" si="8"/>
        <v>90.5</v>
      </c>
      <c r="AF34" s="479"/>
      <c r="AG34" s="61">
        <v>95</v>
      </c>
      <c r="AH34" s="61">
        <v>100</v>
      </c>
      <c r="AI34" s="61">
        <v>90</v>
      </c>
      <c r="AJ34" s="61">
        <v>90</v>
      </c>
      <c r="AK34" s="501">
        <f t="shared" si="15"/>
        <v>92.25</v>
      </c>
      <c r="AL34" s="479"/>
      <c r="AM34" s="61">
        <v>100</v>
      </c>
      <c r="AN34" s="61">
        <v>90</v>
      </c>
      <c r="AO34" s="61">
        <v>80</v>
      </c>
      <c r="AP34" s="61">
        <v>80</v>
      </c>
      <c r="AQ34" s="501">
        <f t="shared" si="10"/>
        <v>84.5</v>
      </c>
      <c r="AR34" s="479"/>
      <c r="AS34" s="61">
        <v>100</v>
      </c>
      <c r="AT34" s="61">
        <v>90</v>
      </c>
      <c r="AU34" s="61">
        <v>90</v>
      </c>
      <c r="AV34" s="61">
        <v>80</v>
      </c>
      <c r="AW34" s="501">
        <f t="shared" si="11"/>
        <v>89.5</v>
      </c>
      <c r="AX34" s="479"/>
      <c r="AY34" s="61">
        <v>95</v>
      </c>
      <c r="AZ34" s="61">
        <v>90</v>
      </c>
      <c r="BA34" s="61">
        <v>90</v>
      </c>
      <c r="BB34" s="61">
        <v>90</v>
      </c>
      <c r="BC34" s="501">
        <f t="shared" si="12"/>
        <v>90.75</v>
      </c>
      <c r="BD34" s="479"/>
      <c r="BE34" s="61">
        <v>88</v>
      </c>
      <c r="BF34" s="61">
        <v>80</v>
      </c>
      <c r="BG34" s="61">
        <v>90</v>
      </c>
      <c r="BH34" s="61">
        <v>90</v>
      </c>
      <c r="BI34" s="501">
        <f t="shared" si="13"/>
        <v>88.2</v>
      </c>
      <c r="BJ34" s="479"/>
      <c r="BK34" s="61">
        <v>100</v>
      </c>
      <c r="BL34" s="61">
        <v>100</v>
      </c>
      <c r="BM34" s="61">
        <v>90</v>
      </c>
      <c r="BN34" s="61">
        <v>90</v>
      </c>
      <c r="BO34" s="501">
        <f t="shared" si="16"/>
        <v>93</v>
      </c>
      <c r="BP34" s="479"/>
      <c r="BQ34" s="65">
        <f t="shared" si="0"/>
        <v>51.665454545454551</v>
      </c>
      <c r="BR34" s="61">
        <v>60</v>
      </c>
      <c r="BS34" s="61">
        <v>68</v>
      </c>
      <c r="BT34" s="66">
        <f t="shared" si="1"/>
        <v>25.6</v>
      </c>
      <c r="BU34" s="67">
        <f t="shared" si="2"/>
        <v>77.26545454545456</v>
      </c>
      <c r="BV34" s="57" t="str">
        <f t="shared" si="3"/>
        <v>A-</v>
      </c>
    </row>
    <row r="35" spans="1:75" ht="12.75" customHeight="1">
      <c r="A35" s="510"/>
      <c r="B35" s="510"/>
      <c r="C35" s="86">
        <v>2200018250</v>
      </c>
      <c r="D35" s="87" t="s">
        <v>144</v>
      </c>
      <c r="E35" s="61" t="s">
        <v>122</v>
      </c>
      <c r="F35" s="61">
        <v>31</v>
      </c>
      <c r="G35" s="64">
        <v>100</v>
      </c>
      <c r="H35" s="51">
        <f t="shared" si="4"/>
        <v>65.5</v>
      </c>
      <c r="I35" s="61">
        <v>100</v>
      </c>
      <c r="J35" s="64">
        <v>85</v>
      </c>
      <c r="K35" s="61">
        <v>80</v>
      </c>
      <c r="L35" s="61">
        <v>80</v>
      </c>
      <c r="M35" s="501">
        <f t="shared" si="5"/>
        <v>83.75</v>
      </c>
      <c r="N35" s="479"/>
      <c r="O35" s="61">
        <v>80</v>
      </c>
      <c r="P35" s="61">
        <v>100</v>
      </c>
      <c r="Q35" s="61">
        <v>95</v>
      </c>
      <c r="R35" s="61">
        <v>75</v>
      </c>
      <c r="S35" s="501">
        <f t="shared" si="6"/>
        <v>89.5</v>
      </c>
      <c r="T35" s="479"/>
      <c r="U35" s="61">
        <v>85</v>
      </c>
      <c r="V35" s="64">
        <v>80</v>
      </c>
      <c r="W35" s="61">
        <v>80</v>
      </c>
      <c r="X35" s="61">
        <v>90</v>
      </c>
      <c r="Y35" s="501">
        <f t="shared" si="7"/>
        <v>82.75</v>
      </c>
      <c r="Z35" s="479"/>
      <c r="AA35" s="61">
        <v>100</v>
      </c>
      <c r="AB35" s="61">
        <v>95</v>
      </c>
      <c r="AC35" s="61">
        <v>95</v>
      </c>
      <c r="AD35" s="61">
        <v>95</v>
      </c>
      <c r="AE35" s="501">
        <f t="shared" si="8"/>
        <v>95.75</v>
      </c>
      <c r="AF35" s="479"/>
      <c r="AG35" s="61">
        <v>95</v>
      </c>
      <c r="AH35" s="61">
        <v>90</v>
      </c>
      <c r="AI35" s="61">
        <v>90</v>
      </c>
      <c r="AJ35" s="61">
        <v>90</v>
      </c>
      <c r="AK35" s="501">
        <f t="shared" si="15"/>
        <v>90.75</v>
      </c>
      <c r="AL35" s="479"/>
      <c r="AM35" s="61">
        <v>95</v>
      </c>
      <c r="AN35" s="61">
        <v>90</v>
      </c>
      <c r="AO35" s="61">
        <v>80</v>
      </c>
      <c r="AP35" s="61">
        <v>80</v>
      </c>
      <c r="AQ35" s="501">
        <f t="shared" si="10"/>
        <v>83.75</v>
      </c>
      <c r="AR35" s="479"/>
      <c r="AS35" s="61">
        <v>95</v>
      </c>
      <c r="AT35" s="61">
        <v>100</v>
      </c>
      <c r="AU35" s="61">
        <v>90</v>
      </c>
      <c r="AV35" s="61">
        <v>90</v>
      </c>
      <c r="AW35" s="501">
        <f t="shared" si="11"/>
        <v>92.25</v>
      </c>
      <c r="AX35" s="479"/>
      <c r="AY35" s="61">
        <v>90</v>
      </c>
      <c r="AZ35" s="61">
        <v>90</v>
      </c>
      <c r="BA35" s="61">
        <v>90</v>
      </c>
      <c r="BB35" s="61">
        <v>80</v>
      </c>
      <c r="BC35" s="501">
        <f t="shared" si="12"/>
        <v>88</v>
      </c>
      <c r="BD35" s="479"/>
      <c r="BE35" s="61">
        <v>90</v>
      </c>
      <c r="BF35" s="61">
        <v>80</v>
      </c>
      <c r="BG35" s="61">
        <v>90</v>
      </c>
      <c r="BH35" s="61">
        <v>80</v>
      </c>
      <c r="BI35" s="501">
        <f t="shared" si="13"/>
        <v>86.5</v>
      </c>
      <c r="BJ35" s="479"/>
      <c r="BK35" s="61">
        <v>85</v>
      </c>
      <c r="BL35" s="61">
        <v>95</v>
      </c>
      <c r="BM35" s="61">
        <v>90</v>
      </c>
      <c r="BN35" s="61">
        <v>85</v>
      </c>
      <c r="BO35" s="501">
        <f t="shared" si="16"/>
        <v>89</v>
      </c>
      <c r="BP35" s="479"/>
      <c r="BQ35" s="65">
        <f t="shared" si="0"/>
        <v>51.68181818181818</v>
      </c>
      <c r="BR35" s="61">
        <v>60</v>
      </c>
      <c r="BS35" s="61">
        <v>68</v>
      </c>
      <c r="BT35" s="66">
        <f t="shared" si="1"/>
        <v>25.6</v>
      </c>
      <c r="BU35" s="67">
        <f t="shared" si="2"/>
        <v>77.281818181818181</v>
      </c>
      <c r="BV35" s="57" t="str">
        <f t="shared" si="3"/>
        <v>A-</v>
      </c>
    </row>
    <row r="36" spans="1:75" ht="15.75">
      <c r="A36" s="511"/>
      <c r="B36" s="510"/>
      <c r="C36" s="86">
        <v>2200018282</v>
      </c>
      <c r="D36" s="87" t="s">
        <v>145</v>
      </c>
      <c r="E36" s="61" t="s">
        <v>122</v>
      </c>
      <c r="F36" s="62">
        <v>31</v>
      </c>
      <c r="G36" s="62">
        <v>100</v>
      </c>
      <c r="H36" s="51">
        <f t="shared" si="4"/>
        <v>65.5</v>
      </c>
      <c r="I36" s="62">
        <v>95</v>
      </c>
      <c r="J36" s="62">
        <v>80</v>
      </c>
      <c r="K36" s="62">
        <v>80</v>
      </c>
      <c r="L36" s="62">
        <v>95</v>
      </c>
      <c r="M36" s="501">
        <f t="shared" si="5"/>
        <v>85.25</v>
      </c>
      <c r="N36" s="479"/>
      <c r="O36" s="61">
        <v>94</v>
      </c>
      <c r="P36" s="61">
        <v>80</v>
      </c>
      <c r="Q36" s="61">
        <v>95</v>
      </c>
      <c r="R36" s="61">
        <v>75</v>
      </c>
      <c r="S36" s="501">
        <f t="shared" si="6"/>
        <v>88.6</v>
      </c>
      <c r="T36" s="479"/>
      <c r="U36" s="61">
        <v>90</v>
      </c>
      <c r="V36" s="64">
        <v>80</v>
      </c>
      <c r="W36" s="61">
        <v>80</v>
      </c>
      <c r="X36" s="61">
        <v>90</v>
      </c>
      <c r="Y36" s="501">
        <f t="shared" si="7"/>
        <v>83.5</v>
      </c>
      <c r="Z36" s="479"/>
      <c r="AA36" s="61">
        <v>97</v>
      </c>
      <c r="AB36" s="61">
        <v>90</v>
      </c>
      <c r="AC36" s="61">
        <v>95</v>
      </c>
      <c r="AD36" s="61">
        <v>95</v>
      </c>
      <c r="AE36" s="501">
        <f t="shared" si="8"/>
        <v>94.55</v>
      </c>
      <c r="AF36" s="479"/>
      <c r="AG36" s="61">
        <v>90</v>
      </c>
      <c r="AH36" s="61">
        <v>80</v>
      </c>
      <c r="AI36" s="61">
        <v>90</v>
      </c>
      <c r="AJ36" s="61">
        <v>80</v>
      </c>
      <c r="AK36" s="501">
        <f t="shared" si="15"/>
        <v>86.5</v>
      </c>
      <c r="AL36" s="479"/>
      <c r="AM36" s="61">
        <v>75</v>
      </c>
      <c r="AN36" s="64">
        <v>85</v>
      </c>
      <c r="AO36" s="61">
        <v>80</v>
      </c>
      <c r="AP36" s="61">
        <v>80</v>
      </c>
      <c r="AQ36" s="501">
        <f t="shared" si="10"/>
        <v>80</v>
      </c>
      <c r="AR36" s="479"/>
      <c r="AS36" s="61">
        <v>89</v>
      </c>
      <c r="AT36" s="88">
        <v>85</v>
      </c>
      <c r="AU36" s="61">
        <v>90</v>
      </c>
      <c r="AV36" s="61">
        <v>90</v>
      </c>
      <c r="AW36" s="501">
        <f t="shared" si="11"/>
        <v>89.1</v>
      </c>
      <c r="AX36" s="479"/>
      <c r="AY36" s="61">
        <v>78</v>
      </c>
      <c r="AZ36" s="61">
        <v>75</v>
      </c>
      <c r="BA36" s="61">
        <v>90</v>
      </c>
      <c r="BB36" s="61">
        <v>80</v>
      </c>
      <c r="BC36" s="501">
        <f t="shared" si="12"/>
        <v>83.95</v>
      </c>
      <c r="BD36" s="479"/>
      <c r="BE36" s="61">
        <v>85</v>
      </c>
      <c r="BF36" s="61">
        <v>80</v>
      </c>
      <c r="BG36" s="61">
        <v>90</v>
      </c>
      <c r="BH36" s="61">
        <v>80</v>
      </c>
      <c r="BI36" s="501">
        <f t="shared" si="13"/>
        <v>85.75</v>
      </c>
      <c r="BJ36" s="479"/>
      <c r="BK36" s="61">
        <v>80</v>
      </c>
      <c r="BL36" s="61">
        <v>80</v>
      </c>
      <c r="BM36" s="61">
        <v>90</v>
      </c>
      <c r="BN36" s="61">
        <v>75</v>
      </c>
      <c r="BO36" s="501">
        <f t="shared" si="16"/>
        <v>84</v>
      </c>
      <c r="BP36" s="479"/>
      <c r="BQ36" s="65">
        <f t="shared" si="0"/>
        <v>50.547272727272741</v>
      </c>
      <c r="BR36" s="61">
        <v>60</v>
      </c>
      <c r="BS36" s="61">
        <v>66</v>
      </c>
      <c r="BT36" s="66">
        <f t="shared" si="1"/>
        <v>25.2</v>
      </c>
      <c r="BU36" s="67">
        <f t="shared" si="2"/>
        <v>75.747272727272744</v>
      </c>
      <c r="BV36" s="57" t="str">
        <f t="shared" si="3"/>
        <v>B+</v>
      </c>
    </row>
    <row r="37" spans="1:75" ht="15.75">
      <c r="A37" s="516">
        <v>8</v>
      </c>
      <c r="B37" s="510"/>
      <c r="C37" s="86">
        <v>2200018241</v>
      </c>
      <c r="D37" s="89" t="s">
        <v>146</v>
      </c>
      <c r="E37" s="61" t="s">
        <v>122</v>
      </c>
      <c r="F37" s="61">
        <v>21</v>
      </c>
      <c r="G37" s="64">
        <v>100</v>
      </c>
      <c r="H37" s="51">
        <f t="shared" si="4"/>
        <v>60.5</v>
      </c>
      <c r="I37" s="61">
        <v>100</v>
      </c>
      <c r="J37" s="64">
        <v>85</v>
      </c>
      <c r="K37" s="61">
        <v>80</v>
      </c>
      <c r="L37" s="61">
        <v>80</v>
      </c>
      <c r="M37" s="501">
        <f t="shared" si="5"/>
        <v>83.75</v>
      </c>
      <c r="N37" s="479"/>
      <c r="O37" s="61">
        <v>50</v>
      </c>
      <c r="P37" s="61">
        <v>80</v>
      </c>
      <c r="Q37" s="90">
        <v>50</v>
      </c>
      <c r="R37" s="61">
        <v>75</v>
      </c>
      <c r="S37" s="501">
        <f t="shared" si="6"/>
        <v>59.5</v>
      </c>
      <c r="T37" s="479"/>
      <c r="U37" s="61">
        <v>98</v>
      </c>
      <c r="V37" s="64">
        <v>80</v>
      </c>
      <c r="W37" s="61">
        <v>70</v>
      </c>
      <c r="X37" s="61">
        <v>75</v>
      </c>
      <c r="Y37" s="501">
        <f t="shared" si="7"/>
        <v>76.7</v>
      </c>
      <c r="Z37" s="479"/>
      <c r="AA37" s="61">
        <v>73</v>
      </c>
      <c r="AB37" s="61">
        <v>70</v>
      </c>
      <c r="AC37" s="61">
        <v>0</v>
      </c>
      <c r="AD37" s="61">
        <v>70</v>
      </c>
      <c r="AE37" s="501">
        <f t="shared" si="8"/>
        <v>35.450000000000003</v>
      </c>
      <c r="AF37" s="479"/>
      <c r="AG37" s="62">
        <v>0</v>
      </c>
      <c r="AH37" s="62">
        <v>0</v>
      </c>
      <c r="AI37" s="62">
        <v>0</v>
      </c>
      <c r="AJ37" s="62">
        <v>0</v>
      </c>
      <c r="AK37" s="501">
        <f t="shared" si="15"/>
        <v>0</v>
      </c>
      <c r="AL37" s="479"/>
      <c r="AM37" s="62">
        <v>55</v>
      </c>
      <c r="AN37" s="63">
        <v>0</v>
      </c>
      <c r="AO37" s="62">
        <v>0</v>
      </c>
      <c r="AP37" s="62">
        <v>0</v>
      </c>
      <c r="AQ37" s="501">
        <f t="shared" si="10"/>
        <v>8.25</v>
      </c>
      <c r="AR37" s="479"/>
      <c r="AS37" s="91">
        <v>80</v>
      </c>
      <c r="AT37" s="92">
        <v>80</v>
      </c>
      <c r="AU37" s="93">
        <v>45</v>
      </c>
      <c r="AV37" s="61">
        <v>80</v>
      </c>
      <c r="AW37" s="501">
        <f t="shared" si="11"/>
        <v>62.5</v>
      </c>
      <c r="AX37" s="479"/>
      <c r="AY37" s="61">
        <v>70</v>
      </c>
      <c r="AZ37" s="61">
        <v>75</v>
      </c>
      <c r="BA37" s="61">
        <v>55</v>
      </c>
      <c r="BB37" s="61">
        <v>80</v>
      </c>
      <c r="BC37" s="501">
        <f t="shared" si="12"/>
        <v>65.25</v>
      </c>
      <c r="BD37" s="479"/>
      <c r="BE37" s="61">
        <v>75</v>
      </c>
      <c r="BF37" s="61">
        <v>80</v>
      </c>
      <c r="BG37" s="61">
        <v>45</v>
      </c>
      <c r="BH37" s="61">
        <v>80</v>
      </c>
      <c r="BI37" s="501">
        <f t="shared" si="13"/>
        <v>61.75</v>
      </c>
      <c r="BJ37" s="479"/>
      <c r="BK37" s="61">
        <v>85</v>
      </c>
      <c r="BL37" s="61">
        <v>80</v>
      </c>
      <c r="BM37" s="61">
        <v>45</v>
      </c>
      <c r="BN37" s="61">
        <v>75</v>
      </c>
      <c r="BO37" s="501">
        <f t="shared" si="16"/>
        <v>62.25</v>
      </c>
      <c r="BP37" s="479"/>
      <c r="BQ37" s="65">
        <f t="shared" si="0"/>
        <v>31.41272727272727</v>
      </c>
      <c r="BR37" s="61">
        <v>65</v>
      </c>
      <c r="BS37" s="61">
        <v>45</v>
      </c>
      <c r="BT37" s="66">
        <f t="shared" si="1"/>
        <v>22</v>
      </c>
      <c r="BU37" s="67">
        <f t="shared" si="2"/>
        <v>53.412727272727267</v>
      </c>
      <c r="BV37" s="57" t="str">
        <f t="shared" si="3"/>
        <v>C-</v>
      </c>
    </row>
    <row r="38" spans="1:75" ht="15.75">
      <c r="A38" s="510"/>
      <c r="B38" s="510"/>
      <c r="C38" s="86">
        <v>2200018276</v>
      </c>
      <c r="D38" s="89" t="s">
        <v>147</v>
      </c>
      <c r="E38" s="61" t="s">
        <v>122</v>
      </c>
      <c r="F38" s="61">
        <v>40</v>
      </c>
      <c r="G38" s="64">
        <v>100</v>
      </c>
      <c r="H38" s="51">
        <f t="shared" si="4"/>
        <v>70</v>
      </c>
      <c r="I38" s="61">
        <v>95</v>
      </c>
      <c r="J38" s="64">
        <v>85</v>
      </c>
      <c r="K38" s="61">
        <v>80</v>
      </c>
      <c r="L38" s="61">
        <v>80</v>
      </c>
      <c r="M38" s="501">
        <f t="shared" si="5"/>
        <v>83</v>
      </c>
      <c r="N38" s="479"/>
      <c r="O38" s="61">
        <v>85</v>
      </c>
      <c r="P38" s="61">
        <v>80</v>
      </c>
      <c r="Q38" s="61">
        <v>50</v>
      </c>
      <c r="R38" s="61">
        <v>75</v>
      </c>
      <c r="S38" s="501">
        <f t="shared" si="6"/>
        <v>64.75</v>
      </c>
      <c r="T38" s="479"/>
      <c r="U38" s="61">
        <v>85</v>
      </c>
      <c r="V38" s="64">
        <v>80</v>
      </c>
      <c r="W38" s="61">
        <v>70</v>
      </c>
      <c r="X38" s="61">
        <v>75</v>
      </c>
      <c r="Y38" s="501">
        <f t="shared" si="7"/>
        <v>74.75</v>
      </c>
      <c r="Z38" s="479"/>
      <c r="AA38" s="61">
        <v>75</v>
      </c>
      <c r="AB38" s="61">
        <v>100</v>
      </c>
      <c r="AC38" s="61">
        <v>0</v>
      </c>
      <c r="AD38" s="61">
        <v>100</v>
      </c>
      <c r="AE38" s="501">
        <f t="shared" si="8"/>
        <v>46.25</v>
      </c>
      <c r="AF38" s="479"/>
      <c r="AG38" s="61">
        <v>80</v>
      </c>
      <c r="AH38" s="61">
        <v>80</v>
      </c>
      <c r="AI38" s="61">
        <v>70</v>
      </c>
      <c r="AJ38" s="61">
        <v>80</v>
      </c>
      <c r="AK38" s="501">
        <f t="shared" si="15"/>
        <v>75</v>
      </c>
      <c r="AL38" s="479"/>
      <c r="AM38" s="61">
        <v>55</v>
      </c>
      <c r="AN38" s="64">
        <v>85</v>
      </c>
      <c r="AO38" s="61">
        <v>88</v>
      </c>
      <c r="AP38" s="61">
        <v>80</v>
      </c>
      <c r="AQ38" s="501">
        <f t="shared" si="10"/>
        <v>81</v>
      </c>
      <c r="AR38" s="479"/>
      <c r="AS38" s="91">
        <v>90</v>
      </c>
      <c r="AT38" s="92">
        <v>80</v>
      </c>
      <c r="AU38" s="93">
        <v>45</v>
      </c>
      <c r="AV38" s="61">
        <v>80</v>
      </c>
      <c r="AW38" s="501">
        <f t="shared" si="11"/>
        <v>64</v>
      </c>
      <c r="AX38" s="479"/>
      <c r="AY38" s="61">
        <v>89</v>
      </c>
      <c r="AZ38" s="61">
        <v>85</v>
      </c>
      <c r="BA38" s="61">
        <v>55</v>
      </c>
      <c r="BB38" s="61">
        <v>80</v>
      </c>
      <c r="BC38" s="501">
        <f t="shared" si="12"/>
        <v>69.599999999999994</v>
      </c>
      <c r="BD38" s="479"/>
      <c r="BE38" s="61">
        <v>80</v>
      </c>
      <c r="BF38" s="61">
        <v>80</v>
      </c>
      <c r="BG38" s="61">
        <v>45</v>
      </c>
      <c r="BH38" s="61">
        <v>80</v>
      </c>
      <c r="BI38" s="501">
        <f t="shared" si="13"/>
        <v>62.5</v>
      </c>
      <c r="BJ38" s="479"/>
      <c r="BK38" s="61">
        <v>100</v>
      </c>
      <c r="BL38" s="61">
        <v>80</v>
      </c>
      <c r="BM38" s="61">
        <v>45</v>
      </c>
      <c r="BN38" s="61">
        <v>90</v>
      </c>
      <c r="BO38" s="501">
        <f t="shared" si="16"/>
        <v>67.5</v>
      </c>
      <c r="BP38" s="479"/>
      <c r="BQ38" s="65">
        <f t="shared" si="0"/>
        <v>41.36454545454545</v>
      </c>
      <c r="BR38" s="61">
        <v>65</v>
      </c>
      <c r="BS38" s="61">
        <v>42</v>
      </c>
      <c r="BT38" s="66">
        <f t="shared" si="1"/>
        <v>21.4</v>
      </c>
      <c r="BU38" s="67">
        <f t="shared" si="2"/>
        <v>62.764545454545448</v>
      </c>
      <c r="BV38" s="57" t="str">
        <f t="shared" si="3"/>
        <v>B-</v>
      </c>
    </row>
    <row r="39" spans="1:75" ht="15.75">
      <c r="A39" s="511"/>
      <c r="B39" s="510"/>
      <c r="C39" s="86">
        <v>2200018279</v>
      </c>
      <c r="D39" s="87" t="s">
        <v>148</v>
      </c>
      <c r="E39" s="61" t="s">
        <v>122</v>
      </c>
      <c r="F39" s="61">
        <v>41</v>
      </c>
      <c r="G39" s="64">
        <v>100</v>
      </c>
      <c r="H39" s="51">
        <f t="shared" si="4"/>
        <v>70.5</v>
      </c>
      <c r="I39" s="61">
        <v>100</v>
      </c>
      <c r="J39" s="64">
        <v>85</v>
      </c>
      <c r="K39" s="61">
        <v>80</v>
      </c>
      <c r="L39" s="61">
        <v>80</v>
      </c>
      <c r="M39" s="501">
        <f t="shared" si="5"/>
        <v>83.75</v>
      </c>
      <c r="N39" s="479"/>
      <c r="O39" s="61">
        <v>80</v>
      </c>
      <c r="P39" s="61">
        <v>80</v>
      </c>
      <c r="Q39" s="61">
        <v>50</v>
      </c>
      <c r="R39" s="61">
        <v>75</v>
      </c>
      <c r="S39" s="501">
        <f t="shared" si="6"/>
        <v>64</v>
      </c>
      <c r="T39" s="479"/>
      <c r="U39" s="61">
        <v>85</v>
      </c>
      <c r="V39" s="64">
        <v>80</v>
      </c>
      <c r="W39" s="61">
        <v>70</v>
      </c>
      <c r="X39" s="61">
        <v>75</v>
      </c>
      <c r="Y39" s="501">
        <f t="shared" si="7"/>
        <v>74.75</v>
      </c>
      <c r="Z39" s="479"/>
      <c r="AA39" s="61">
        <v>74</v>
      </c>
      <c r="AB39" s="61">
        <v>80</v>
      </c>
      <c r="AC39" s="61">
        <v>0</v>
      </c>
      <c r="AD39" s="61">
        <v>80</v>
      </c>
      <c r="AE39" s="501">
        <f t="shared" si="8"/>
        <v>39.1</v>
      </c>
      <c r="AF39" s="479"/>
      <c r="AG39" s="61">
        <v>80</v>
      </c>
      <c r="AH39" s="61">
        <v>80</v>
      </c>
      <c r="AI39" s="61">
        <v>70</v>
      </c>
      <c r="AJ39" s="61">
        <v>80</v>
      </c>
      <c r="AK39" s="501">
        <f t="shared" si="15"/>
        <v>75</v>
      </c>
      <c r="AL39" s="479"/>
      <c r="AM39" s="61">
        <v>55</v>
      </c>
      <c r="AN39" s="64">
        <v>85</v>
      </c>
      <c r="AO39" s="61">
        <v>88</v>
      </c>
      <c r="AP39" s="61">
        <v>80</v>
      </c>
      <c r="AQ39" s="501">
        <f t="shared" si="10"/>
        <v>81</v>
      </c>
      <c r="AR39" s="479"/>
      <c r="AS39" s="91">
        <v>90</v>
      </c>
      <c r="AT39" s="92">
        <v>80</v>
      </c>
      <c r="AU39" s="93">
        <v>45</v>
      </c>
      <c r="AV39" s="61">
        <v>80</v>
      </c>
      <c r="AW39" s="501">
        <f t="shared" si="11"/>
        <v>64</v>
      </c>
      <c r="AX39" s="479"/>
      <c r="AY39" s="61">
        <v>89</v>
      </c>
      <c r="AZ39" s="61">
        <v>85</v>
      </c>
      <c r="BA39" s="61">
        <v>55</v>
      </c>
      <c r="BB39" s="61">
        <v>80</v>
      </c>
      <c r="BC39" s="501">
        <f t="shared" si="12"/>
        <v>69.599999999999994</v>
      </c>
      <c r="BD39" s="479"/>
      <c r="BE39" s="61">
        <v>100</v>
      </c>
      <c r="BF39" s="61">
        <v>80</v>
      </c>
      <c r="BG39" s="61">
        <v>45</v>
      </c>
      <c r="BH39" s="61">
        <v>80</v>
      </c>
      <c r="BI39" s="501">
        <f t="shared" si="13"/>
        <v>65.5</v>
      </c>
      <c r="BJ39" s="479"/>
      <c r="BK39" s="61">
        <v>90</v>
      </c>
      <c r="BL39" s="61">
        <v>80</v>
      </c>
      <c r="BM39" s="61">
        <v>45</v>
      </c>
      <c r="BN39" s="61">
        <v>90</v>
      </c>
      <c r="BO39" s="501">
        <f t="shared" si="16"/>
        <v>66</v>
      </c>
      <c r="BP39" s="479"/>
      <c r="BQ39" s="65">
        <f t="shared" si="0"/>
        <v>41.083636363636373</v>
      </c>
      <c r="BR39" s="61">
        <v>65</v>
      </c>
      <c r="BS39" s="61">
        <v>40</v>
      </c>
      <c r="BT39" s="66">
        <f t="shared" si="1"/>
        <v>21</v>
      </c>
      <c r="BU39" s="67">
        <f t="shared" si="2"/>
        <v>62.083636363636373</v>
      </c>
      <c r="BV39" s="57" t="str">
        <f t="shared" si="3"/>
        <v>B-</v>
      </c>
    </row>
    <row r="40" spans="1:75" ht="15.75">
      <c r="A40" s="516">
        <v>9</v>
      </c>
      <c r="B40" s="510"/>
      <c r="C40" s="86">
        <v>2200018249</v>
      </c>
      <c r="D40" s="87" t="s">
        <v>149</v>
      </c>
      <c r="E40" s="61" t="s">
        <v>122</v>
      </c>
      <c r="F40" s="61">
        <v>61</v>
      </c>
      <c r="G40" s="64">
        <v>100</v>
      </c>
      <c r="H40" s="51">
        <f t="shared" si="4"/>
        <v>80.5</v>
      </c>
      <c r="I40" s="61">
        <v>100</v>
      </c>
      <c r="J40" s="64">
        <v>85</v>
      </c>
      <c r="K40" s="61">
        <v>80</v>
      </c>
      <c r="L40" s="61">
        <v>80</v>
      </c>
      <c r="M40" s="501">
        <f t="shared" si="5"/>
        <v>83.75</v>
      </c>
      <c r="N40" s="479"/>
      <c r="O40" s="61">
        <v>85</v>
      </c>
      <c r="P40" s="61">
        <v>80</v>
      </c>
      <c r="Q40" s="61">
        <v>80</v>
      </c>
      <c r="R40" s="61">
        <v>75</v>
      </c>
      <c r="S40" s="501">
        <f t="shared" si="6"/>
        <v>79.75</v>
      </c>
      <c r="T40" s="479"/>
      <c r="U40" s="61">
        <v>95</v>
      </c>
      <c r="V40" s="64">
        <v>80</v>
      </c>
      <c r="W40" s="61">
        <v>80</v>
      </c>
      <c r="X40" s="61">
        <v>90</v>
      </c>
      <c r="Y40" s="501">
        <f t="shared" si="7"/>
        <v>84.25</v>
      </c>
      <c r="Z40" s="479"/>
      <c r="AA40" s="61">
        <v>100</v>
      </c>
      <c r="AB40" s="61">
        <v>97</v>
      </c>
      <c r="AC40" s="61">
        <v>85</v>
      </c>
      <c r="AD40" s="61">
        <v>97</v>
      </c>
      <c r="AE40" s="501">
        <f t="shared" si="8"/>
        <v>91.45</v>
      </c>
      <c r="AF40" s="479"/>
      <c r="AG40" s="61">
        <v>95</v>
      </c>
      <c r="AH40" s="61">
        <v>90</v>
      </c>
      <c r="AI40" s="61">
        <v>90</v>
      </c>
      <c r="AJ40" s="61">
        <v>90</v>
      </c>
      <c r="AK40" s="501">
        <f t="shared" si="15"/>
        <v>90.75</v>
      </c>
      <c r="AL40" s="479"/>
      <c r="AM40" s="61">
        <v>95</v>
      </c>
      <c r="AN40" s="64">
        <v>85</v>
      </c>
      <c r="AO40" s="61">
        <v>88</v>
      </c>
      <c r="AP40" s="61">
        <v>80</v>
      </c>
      <c r="AQ40" s="501">
        <f t="shared" si="10"/>
        <v>87</v>
      </c>
      <c r="AR40" s="479"/>
      <c r="AS40" s="94">
        <v>100</v>
      </c>
      <c r="AT40" s="95">
        <v>100</v>
      </c>
      <c r="AU40" s="96">
        <v>100</v>
      </c>
      <c r="AV40" s="62">
        <v>100</v>
      </c>
      <c r="AW40" s="501">
        <f t="shared" si="11"/>
        <v>100</v>
      </c>
      <c r="AX40" s="479"/>
      <c r="AY40" s="61">
        <v>98</v>
      </c>
      <c r="AZ40" s="61">
        <v>90</v>
      </c>
      <c r="BA40" s="61">
        <v>75</v>
      </c>
      <c r="BB40" s="61">
        <v>80</v>
      </c>
      <c r="BC40" s="501">
        <f t="shared" si="12"/>
        <v>81.7</v>
      </c>
      <c r="BD40" s="479"/>
      <c r="BE40" s="61">
        <v>82</v>
      </c>
      <c r="BF40" s="61">
        <v>80</v>
      </c>
      <c r="BG40" s="61">
        <v>80</v>
      </c>
      <c r="BH40" s="61">
        <v>80</v>
      </c>
      <c r="BI40" s="501">
        <f t="shared" si="13"/>
        <v>80.3</v>
      </c>
      <c r="BJ40" s="479"/>
      <c r="BK40" s="61">
        <v>90</v>
      </c>
      <c r="BL40" s="61">
        <v>95</v>
      </c>
      <c r="BM40" s="61">
        <v>80</v>
      </c>
      <c r="BN40" s="61">
        <v>75</v>
      </c>
      <c r="BO40" s="501">
        <f t="shared" si="16"/>
        <v>82.75</v>
      </c>
      <c r="BP40" s="479"/>
      <c r="BQ40" s="65">
        <f t="shared" si="0"/>
        <v>51.392727272727271</v>
      </c>
      <c r="BR40" s="61">
        <v>60</v>
      </c>
      <c r="BS40" s="61">
        <v>60</v>
      </c>
      <c r="BT40" s="66">
        <f t="shared" si="1"/>
        <v>24</v>
      </c>
      <c r="BU40" s="67">
        <f t="shared" si="2"/>
        <v>75.392727272727271</v>
      </c>
      <c r="BV40" s="57" t="str">
        <f t="shared" si="3"/>
        <v>B+</v>
      </c>
    </row>
    <row r="41" spans="1:75" ht="15.75">
      <c r="A41" s="510"/>
      <c r="B41" s="510"/>
      <c r="C41" s="86">
        <v>2200018260</v>
      </c>
      <c r="D41" s="87" t="s">
        <v>150</v>
      </c>
      <c r="E41" s="61" t="s">
        <v>122</v>
      </c>
      <c r="F41" s="61">
        <v>44</v>
      </c>
      <c r="G41" s="64">
        <v>100</v>
      </c>
      <c r="H41" s="51">
        <f t="shared" si="4"/>
        <v>72</v>
      </c>
      <c r="I41" s="61">
        <v>100</v>
      </c>
      <c r="J41" s="64">
        <v>85</v>
      </c>
      <c r="K41" s="61">
        <v>80</v>
      </c>
      <c r="L41" s="61">
        <v>80</v>
      </c>
      <c r="M41" s="501">
        <f t="shared" si="5"/>
        <v>83.75</v>
      </c>
      <c r="N41" s="479"/>
      <c r="O41" s="61">
        <v>100</v>
      </c>
      <c r="P41" s="61">
        <v>80</v>
      </c>
      <c r="Q41" s="61">
        <v>80</v>
      </c>
      <c r="R41" s="61">
        <v>75</v>
      </c>
      <c r="S41" s="501">
        <f t="shared" si="6"/>
        <v>82</v>
      </c>
      <c r="T41" s="479"/>
      <c r="U41" s="61">
        <v>80</v>
      </c>
      <c r="V41" s="64">
        <v>80</v>
      </c>
      <c r="W41" s="61">
        <v>80</v>
      </c>
      <c r="X41" s="61">
        <v>80</v>
      </c>
      <c r="Y41" s="501">
        <f t="shared" si="7"/>
        <v>80</v>
      </c>
      <c r="Z41" s="479"/>
      <c r="AA41" s="61">
        <v>100</v>
      </c>
      <c r="AB41" s="61">
        <v>85</v>
      </c>
      <c r="AC41" s="61">
        <v>85</v>
      </c>
      <c r="AD41" s="61">
        <v>85</v>
      </c>
      <c r="AE41" s="501">
        <f t="shared" si="8"/>
        <v>87.25</v>
      </c>
      <c r="AF41" s="479"/>
      <c r="AG41" s="61">
        <v>85</v>
      </c>
      <c r="AH41" s="61">
        <v>80</v>
      </c>
      <c r="AI41" s="61">
        <v>85</v>
      </c>
      <c r="AJ41" s="61">
        <v>90</v>
      </c>
      <c r="AK41" s="501">
        <f t="shared" si="15"/>
        <v>85.25</v>
      </c>
      <c r="AL41" s="479"/>
      <c r="AM41" s="62">
        <v>50</v>
      </c>
      <c r="AN41" s="63">
        <v>100</v>
      </c>
      <c r="AO41" s="62">
        <v>100</v>
      </c>
      <c r="AP41" s="62">
        <v>50</v>
      </c>
      <c r="AQ41" s="501">
        <f t="shared" si="10"/>
        <v>82.5</v>
      </c>
      <c r="AR41" s="479"/>
      <c r="AS41" s="91">
        <v>87</v>
      </c>
      <c r="AT41" s="92">
        <v>80</v>
      </c>
      <c r="AU41" s="93">
        <v>70</v>
      </c>
      <c r="AV41" s="61">
        <v>80</v>
      </c>
      <c r="AW41" s="501">
        <f t="shared" si="11"/>
        <v>76.05</v>
      </c>
      <c r="AX41" s="479"/>
      <c r="AY41" s="61">
        <v>80</v>
      </c>
      <c r="AZ41" s="61">
        <v>75</v>
      </c>
      <c r="BA41" s="61">
        <v>70</v>
      </c>
      <c r="BB41" s="61">
        <v>80</v>
      </c>
      <c r="BC41" s="501">
        <f t="shared" si="12"/>
        <v>74.25</v>
      </c>
      <c r="BD41" s="479"/>
      <c r="BE41" s="61">
        <v>90</v>
      </c>
      <c r="BF41" s="61">
        <v>80</v>
      </c>
      <c r="BG41" s="61">
        <v>78</v>
      </c>
      <c r="BH41" s="61">
        <v>80</v>
      </c>
      <c r="BI41" s="501">
        <f t="shared" si="13"/>
        <v>80.5</v>
      </c>
      <c r="BJ41" s="479"/>
      <c r="BK41" s="62">
        <v>80</v>
      </c>
      <c r="BL41" s="62">
        <v>80</v>
      </c>
      <c r="BM41" s="62">
        <v>100</v>
      </c>
      <c r="BN41" s="62">
        <v>80</v>
      </c>
      <c r="BO41" s="501">
        <f t="shared" si="16"/>
        <v>90</v>
      </c>
      <c r="BP41" s="479"/>
      <c r="BQ41" s="65">
        <f t="shared" si="0"/>
        <v>48.739090909090912</v>
      </c>
      <c r="BR41" s="61">
        <v>60</v>
      </c>
      <c r="BS41" s="61">
        <v>45</v>
      </c>
      <c r="BT41" s="66">
        <f t="shared" si="1"/>
        <v>21</v>
      </c>
      <c r="BU41" s="97">
        <f t="shared" si="2"/>
        <v>69.739090909090919</v>
      </c>
      <c r="BV41" s="57" t="str">
        <f t="shared" si="3"/>
        <v>B+</v>
      </c>
    </row>
    <row r="42" spans="1:75" ht="15.75">
      <c r="A42" s="511"/>
      <c r="B42" s="511"/>
      <c r="C42" s="86">
        <v>2200018266</v>
      </c>
      <c r="D42" s="87" t="s">
        <v>151</v>
      </c>
      <c r="E42" s="61" t="s">
        <v>122</v>
      </c>
      <c r="F42" s="61">
        <v>52</v>
      </c>
      <c r="G42" s="64">
        <v>100</v>
      </c>
      <c r="H42" s="51">
        <f t="shared" si="4"/>
        <v>76</v>
      </c>
      <c r="I42" s="61">
        <v>100</v>
      </c>
      <c r="J42" s="64">
        <v>85</v>
      </c>
      <c r="K42" s="61">
        <v>80</v>
      </c>
      <c r="L42" s="61">
        <v>80</v>
      </c>
      <c r="M42" s="501">
        <f t="shared" si="5"/>
        <v>83.75</v>
      </c>
      <c r="N42" s="479"/>
      <c r="O42" s="61">
        <v>80</v>
      </c>
      <c r="P42" s="61">
        <v>80</v>
      </c>
      <c r="Q42" s="61">
        <v>80</v>
      </c>
      <c r="R42" s="61">
        <v>75</v>
      </c>
      <c r="S42" s="501">
        <f t="shared" si="6"/>
        <v>79</v>
      </c>
      <c r="T42" s="479"/>
      <c r="U42" s="61">
        <v>80</v>
      </c>
      <c r="V42" s="64">
        <v>80</v>
      </c>
      <c r="W42" s="61">
        <v>80</v>
      </c>
      <c r="X42" s="61">
        <v>80</v>
      </c>
      <c r="Y42" s="501">
        <f t="shared" si="7"/>
        <v>80</v>
      </c>
      <c r="Z42" s="479"/>
      <c r="AA42" s="61">
        <v>75</v>
      </c>
      <c r="AB42" s="61">
        <v>85</v>
      </c>
      <c r="AC42" s="61">
        <v>85</v>
      </c>
      <c r="AD42" s="61">
        <v>85</v>
      </c>
      <c r="AE42" s="501">
        <f t="shared" si="8"/>
        <v>83.5</v>
      </c>
      <c r="AF42" s="479"/>
      <c r="AG42" s="61">
        <v>85</v>
      </c>
      <c r="AH42" s="61">
        <v>80</v>
      </c>
      <c r="AI42" s="61">
        <v>85</v>
      </c>
      <c r="AJ42" s="61">
        <v>90</v>
      </c>
      <c r="AK42" s="501">
        <f t="shared" si="15"/>
        <v>85.25</v>
      </c>
      <c r="AL42" s="479"/>
      <c r="AM42" s="61">
        <v>90</v>
      </c>
      <c r="AN42" s="64">
        <v>85</v>
      </c>
      <c r="AO42" s="61">
        <v>80</v>
      </c>
      <c r="AP42" s="61">
        <v>80</v>
      </c>
      <c r="AQ42" s="501">
        <f t="shared" si="10"/>
        <v>82.25</v>
      </c>
      <c r="AR42" s="479"/>
      <c r="AS42" s="91">
        <v>89</v>
      </c>
      <c r="AT42" s="92">
        <v>80</v>
      </c>
      <c r="AU42" s="93">
        <v>70</v>
      </c>
      <c r="AV42" s="61">
        <v>80</v>
      </c>
      <c r="AW42" s="501">
        <f t="shared" si="11"/>
        <v>76.349999999999994</v>
      </c>
      <c r="AX42" s="479"/>
      <c r="AY42" s="61">
        <v>80</v>
      </c>
      <c r="AZ42" s="61">
        <v>75</v>
      </c>
      <c r="BA42" s="61">
        <v>70</v>
      </c>
      <c r="BB42" s="61">
        <v>80</v>
      </c>
      <c r="BC42" s="501">
        <f t="shared" si="12"/>
        <v>74.25</v>
      </c>
      <c r="BD42" s="479"/>
      <c r="BE42" s="62">
        <v>85</v>
      </c>
      <c r="BF42" s="62">
        <v>0</v>
      </c>
      <c r="BG42" s="62">
        <v>0</v>
      </c>
      <c r="BH42" s="62">
        <v>0</v>
      </c>
      <c r="BI42" s="501">
        <f>(BE$13/100*BF42)+(BF$13/100*BF42)+(BG$13/100*BG42)+(BH$13/100*BH42)</f>
        <v>0</v>
      </c>
      <c r="BJ42" s="479"/>
      <c r="BK42" s="61">
        <v>100</v>
      </c>
      <c r="BL42" s="61">
        <v>80</v>
      </c>
      <c r="BM42" s="61">
        <v>78</v>
      </c>
      <c r="BN42" s="61">
        <v>75</v>
      </c>
      <c r="BO42" s="501">
        <f t="shared" si="16"/>
        <v>81</v>
      </c>
      <c r="BP42" s="479"/>
      <c r="BQ42" s="65">
        <f t="shared" si="0"/>
        <v>43.710000000000008</v>
      </c>
      <c r="BR42" s="61">
        <v>0</v>
      </c>
      <c r="BS42" s="61">
        <v>40</v>
      </c>
      <c r="BT42" s="66">
        <f t="shared" si="1"/>
        <v>8</v>
      </c>
      <c r="BU42" s="67">
        <f t="shared" si="2"/>
        <v>51.710000000000008</v>
      </c>
      <c r="BV42" s="57" t="str">
        <f t="shared" si="3"/>
        <v>C-</v>
      </c>
    </row>
    <row r="43" spans="1:75" ht="15.75">
      <c r="A43" s="517">
        <v>10</v>
      </c>
      <c r="B43" s="517" t="s">
        <v>152</v>
      </c>
      <c r="C43" s="98">
        <v>2200018244</v>
      </c>
      <c r="D43" s="99" t="s">
        <v>153</v>
      </c>
      <c r="E43" s="61" t="s">
        <v>122</v>
      </c>
      <c r="F43" s="61">
        <v>30</v>
      </c>
      <c r="G43" s="64">
        <v>100</v>
      </c>
      <c r="H43" s="51">
        <f t="shared" si="4"/>
        <v>65</v>
      </c>
      <c r="I43" s="61">
        <v>100</v>
      </c>
      <c r="J43" s="64">
        <v>85</v>
      </c>
      <c r="K43" s="61">
        <v>90</v>
      </c>
      <c r="L43" s="61">
        <v>85</v>
      </c>
      <c r="M43" s="501">
        <f t="shared" si="5"/>
        <v>89.75</v>
      </c>
      <c r="N43" s="479"/>
      <c r="O43" s="61">
        <v>85</v>
      </c>
      <c r="P43" s="61">
        <v>80</v>
      </c>
      <c r="Q43" s="61">
        <v>80</v>
      </c>
      <c r="R43" s="61">
        <v>90</v>
      </c>
      <c r="S43" s="501">
        <f t="shared" si="6"/>
        <v>82.75</v>
      </c>
      <c r="T43" s="479"/>
      <c r="U43" s="61">
        <v>85</v>
      </c>
      <c r="V43" s="64">
        <v>80</v>
      </c>
      <c r="W43" s="61">
        <v>80</v>
      </c>
      <c r="X43" s="61">
        <v>80</v>
      </c>
      <c r="Y43" s="501">
        <f t="shared" si="7"/>
        <v>80.75</v>
      </c>
      <c r="Z43" s="479"/>
      <c r="AA43" s="61">
        <v>80</v>
      </c>
      <c r="AB43" s="61">
        <v>85</v>
      </c>
      <c r="AC43" s="61">
        <v>85</v>
      </c>
      <c r="AD43" s="61">
        <v>85</v>
      </c>
      <c r="AE43" s="501">
        <f t="shared" si="8"/>
        <v>84.25</v>
      </c>
      <c r="AF43" s="479"/>
      <c r="AG43" s="61">
        <v>90</v>
      </c>
      <c r="AH43" s="61">
        <v>80</v>
      </c>
      <c r="AI43" s="61">
        <v>80</v>
      </c>
      <c r="AJ43" s="61">
        <v>80</v>
      </c>
      <c r="AK43" s="501">
        <f t="shared" si="15"/>
        <v>81.5</v>
      </c>
      <c r="AL43" s="479"/>
      <c r="AM43" s="61">
        <v>80</v>
      </c>
      <c r="AN43" s="64">
        <v>85</v>
      </c>
      <c r="AO43" s="61">
        <v>95</v>
      </c>
      <c r="AP43" s="61">
        <v>80</v>
      </c>
      <c r="AQ43" s="501">
        <f t="shared" si="10"/>
        <v>88.25</v>
      </c>
      <c r="AR43" s="479"/>
      <c r="AS43" s="94">
        <v>100</v>
      </c>
      <c r="AT43" s="95">
        <v>100</v>
      </c>
      <c r="AU43" s="96">
        <v>100</v>
      </c>
      <c r="AV43" s="62">
        <v>100</v>
      </c>
      <c r="AW43" s="501">
        <f t="shared" si="11"/>
        <v>100</v>
      </c>
      <c r="AX43" s="479"/>
      <c r="AY43" s="61">
        <v>70</v>
      </c>
      <c r="AZ43" s="61">
        <v>75</v>
      </c>
      <c r="BA43" s="61">
        <v>75</v>
      </c>
      <c r="BB43" s="61">
        <v>80</v>
      </c>
      <c r="BC43" s="501">
        <f t="shared" si="12"/>
        <v>75.25</v>
      </c>
      <c r="BD43" s="479"/>
      <c r="BE43" s="61">
        <v>75</v>
      </c>
      <c r="BF43" s="61">
        <v>80</v>
      </c>
      <c r="BG43" s="40"/>
      <c r="BH43" s="61">
        <v>80</v>
      </c>
      <c r="BI43" s="501">
        <f t="shared" ref="BI43:BI57" si="17">(BE$13/100*BE43)+(BF$13/100*BF43)+(BG$13/100*BG43)+(BH$13/100*BH43)</f>
        <v>39.25</v>
      </c>
      <c r="BJ43" s="479"/>
      <c r="BK43" s="61">
        <v>80</v>
      </c>
      <c r="BL43" s="61">
        <v>80</v>
      </c>
      <c r="BM43" s="61">
        <v>90</v>
      </c>
      <c r="BN43" s="61">
        <v>75</v>
      </c>
      <c r="BO43" s="501">
        <f t="shared" si="16"/>
        <v>84</v>
      </c>
      <c r="BP43" s="479"/>
      <c r="BQ43" s="65">
        <f t="shared" si="0"/>
        <v>47.495454545454542</v>
      </c>
      <c r="BR43" s="100">
        <v>60</v>
      </c>
      <c r="BS43" s="61">
        <v>60</v>
      </c>
      <c r="BT43" s="66">
        <f t="shared" si="1"/>
        <v>24</v>
      </c>
      <c r="BU43" s="67">
        <f t="shared" si="2"/>
        <v>71.49545454545455</v>
      </c>
      <c r="BV43" s="57" t="str">
        <f t="shared" si="3"/>
        <v>B+</v>
      </c>
      <c r="BW43" s="58"/>
    </row>
    <row r="44" spans="1:75" ht="15.75">
      <c r="A44" s="510"/>
      <c r="B44" s="510"/>
      <c r="C44" s="98">
        <v>2200018269</v>
      </c>
      <c r="D44" s="99" t="s">
        <v>154</v>
      </c>
      <c r="E44" s="61" t="s">
        <v>122</v>
      </c>
      <c r="F44" s="61">
        <v>38</v>
      </c>
      <c r="G44" s="64">
        <v>100</v>
      </c>
      <c r="H44" s="51">
        <f t="shared" si="4"/>
        <v>69</v>
      </c>
      <c r="I44" s="61">
        <v>100</v>
      </c>
      <c r="J44" s="64">
        <v>85</v>
      </c>
      <c r="K44" s="61">
        <v>90</v>
      </c>
      <c r="L44" s="61">
        <v>85</v>
      </c>
      <c r="M44" s="501">
        <f t="shared" si="5"/>
        <v>89.75</v>
      </c>
      <c r="N44" s="479"/>
      <c r="O44" s="61">
        <v>100</v>
      </c>
      <c r="P44" s="61">
        <v>80</v>
      </c>
      <c r="Q44" s="61">
        <v>80</v>
      </c>
      <c r="R44" s="61">
        <v>90</v>
      </c>
      <c r="S44" s="501">
        <f t="shared" si="6"/>
        <v>85</v>
      </c>
      <c r="T44" s="479"/>
      <c r="U44" s="61">
        <v>80</v>
      </c>
      <c r="V44" s="64">
        <v>80</v>
      </c>
      <c r="W44" s="61">
        <v>80</v>
      </c>
      <c r="X44" s="61">
        <v>90</v>
      </c>
      <c r="Y44" s="501">
        <f t="shared" si="7"/>
        <v>82</v>
      </c>
      <c r="Z44" s="479"/>
      <c r="AA44" s="61">
        <v>80</v>
      </c>
      <c r="AB44" s="61">
        <v>85</v>
      </c>
      <c r="AC44" s="61">
        <v>85</v>
      </c>
      <c r="AD44" s="61">
        <v>85</v>
      </c>
      <c r="AE44" s="501">
        <f t="shared" si="8"/>
        <v>84.25</v>
      </c>
      <c r="AF44" s="479"/>
      <c r="AG44" s="61">
        <v>90</v>
      </c>
      <c r="AH44" s="61">
        <v>80</v>
      </c>
      <c r="AI44" s="61">
        <v>80</v>
      </c>
      <c r="AJ44" s="61">
        <v>80</v>
      </c>
      <c r="AK44" s="501">
        <f t="shared" si="15"/>
        <v>81.5</v>
      </c>
      <c r="AL44" s="479"/>
      <c r="AM44" s="61">
        <v>80</v>
      </c>
      <c r="AN44" s="64">
        <v>85</v>
      </c>
      <c r="AO44" s="61">
        <v>95</v>
      </c>
      <c r="AP44" s="61">
        <v>80</v>
      </c>
      <c r="AQ44" s="501">
        <f t="shared" si="10"/>
        <v>88.25</v>
      </c>
      <c r="AR44" s="479"/>
      <c r="AS44" s="94">
        <v>100</v>
      </c>
      <c r="AT44" s="95">
        <v>100</v>
      </c>
      <c r="AU44" s="96">
        <v>100</v>
      </c>
      <c r="AV44" s="62">
        <v>100</v>
      </c>
      <c r="AW44" s="501">
        <f t="shared" si="11"/>
        <v>100</v>
      </c>
      <c r="AX44" s="479"/>
      <c r="AY44" s="61">
        <v>85</v>
      </c>
      <c r="AZ44" s="61">
        <v>75</v>
      </c>
      <c r="BA44" s="61">
        <v>75</v>
      </c>
      <c r="BB44" s="61">
        <v>80</v>
      </c>
      <c r="BC44" s="501">
        <f t="shared" si="12"/>
        <v>77.5</v>
      </c>
      <c r="BD44" s="479"/>
      <c r="BE44" s="61">
        <v>80</v>
      </c>
      <c r="BF44" s="61">
        <v>80</v>
      </c>
      <c r="BG44" s="40"/>
      <c r="BH44" s="61">
        <v>80</v>
      </c>
      <c r="BI44" s="501">
        <f t="shared" si="17"/>
        <v>40</v>
      </c>
      <c r="BJ44" s="479"/>
      <c r="BK44" s="61">
        <v>85</v>
      </c>
      <c r="BL44" s="61">
        <v>80</v>
      </c>
      <c r="BM44" s="61">
        <v>90</v>
      </c>
      <c r="BN44" s="61">
        <v>75</v>
      </c>
      <c r="BO44" s="501">
        <f t="shared" si="16"/>
        <v>84.75</v>
      </c>
      <c r="BP44" s="479"/>
      <c r="BQ44" s="65">
        <f t="shared" si="0"/>
        <v>48.109090909090909</v>
      </c>
      <c r="BR44" s="100">
        <v>60</v>
      </c>
      <c r="BS44" s="61">
        <v>60</v>
      </c>
      <c r="BT44" s="66">
        <f t="shared" si="1"/>
        <v>24</v>
      </c>
      <c r="BU44" s="67">
        <f t="shared" si="2"/>
        <v>72.109090909090909</v>
      </c>
      <c r="BV44" s="57" t="str">
        <f t="shared" si="3"/>
        <v>B+</v>
      </c>
      <c r="BW44" s="58"/>
    </row>
    <row r="45" spans="1:75" ht="15.75">
      <c r="A45" s="511"/>
      <c r="B45" s="510"/>
      <c r="C45" s="98">
        <v>2200018253</v>
      </c>
      <c r="D45" s="99" t="s">
        <v>155</v>
      </c>
      <c r="E45" s="61" t="s">
        <v>122</v>
      </c>
      <c r="F45" s="61">
        <v>38</v>
      </c>
      <c r="G45" s="64">
        <v>100</v>
      </c>
      <c r="H45" s="51">
        <f t="shared" si="4"/>
        <v>69</v>
      </c>
      <c r="I45" s="61">
        <v>100</v>
      </c>
      <c r="J45" s="64">
        <v>85</v>
      </c>
      <c r="K45" s="61">
        <v>90</v>
      </c>
      <c r="L45" s="61">
        <v>85</v>
      </c>
      <c r="M45" s="501">
        <f t="shared" si="5"/>
        <v>89.75</v>
      </c>
      <c r="N45" s="479"/>
      <c r="O45" s="61">
        <v>100</v>
      </c>
      <c r="P45" s="61">
        <v>80</v>
      </c>
      <c r="Q45" s="61">
        <v>80</v>
      </c>
      <c r="R45" s="61">
        <v>90</v>
      </c>
      <c r="S45" s="501">
        <f t="shared" si="6"/>
        <v>85</v>
      </c>
      <c r="T45" s="479"/>
      <c r="U45" s="61">
        <v>90</v>
      </c>
      <c r="V45" s="64">
        <v>80</v>
      </c>
      <c r="W45" s="61">
        <v>80</v>
      </c>
      <c r="X45" s="61">
        <v>80</v>
      </c>
      <c r="Y45" s="501">
        <f t="shared" si="7"/>
        <v>81.5</v>
      </c>
      <c r="Z45" s="479"/>
      <c r="AA45" s="61">
        <v>80</v>
      </c>
      <c r="AB45" s="61">
        <v>85</v>
      </c>
      <c r="AC45" s="61">
        <v>85</v>
      </c>
      <c r="AD45" s="61">
        <v>85</v>
      </c>
      <c r="AE45" s="501">
        <f t="shared" si="8"/>
        <v>84.25</v>
      </c>
      <c r="AF45" s="479"/>
      <c r="AG45" s="61">
        <v>90</v>
      </c>
      <c r="AH45" s="61">
        <v>80</v>
      </c>
      <c r="AI45" s="61">
        <v>80</v>
      </c>
      <c r="AJ45" s="61">
        <v>80</v>
      </c>
      <c r="AK45" s="501">
        <f t="shared" si="15"/>
        <v>81.5</v>
      </c>
      <c r="AL45" s="479"/>
      <c r="AM45" s="61">
        <v>75</v>
      </c>
      <c r="AN45" s="64">
        <v>85</v>
      </c>
      <c r="AO45" s="61">
        <v>95</v>
      </c>
      <c r="AP45" s="61">
        <v>80</v>
      </c>
      <c r="AQ45" s="501">
        <f t="shared" si="10"/>
        <v>87.5</v>
      </c>
      <c r="AR45" s="479"/>
      <c r="AS45" s="61">
        <v>80</v>
      </c>
      <c r="AT45" s="61">
        <v>80</v>
      </c>
      <c r="AU45" s="90">
        <v>75</v>
      </c>
      <c r="AV45" s="61">
        <v>90</v>
      </c>
      <c r="AW45" s="501">
        <f>(AS$13/100*AS45)+(AT$13/100*AT45)+(AU$13/100*AT45)+(AV$13/100*AV45)</f>
        <v>82</v>
      </c>
      <c r="AX45" s="479"/>
      <c r="AY45" s="61">
        <v>85</v>
      </c>
      <c r="AZ45" s="61">
        <v>75</v>
      </c>
      <c r="BA45" s="61">
        <v>75</v>
      </c>
      <c r="BB45" s="61">
        <v>80</v>
      </c>
      <c r="BC45" s="501">
        <f t="shared" si="12"/>
        <v>77.5</v>
      </c>
      <c r="BD45" s="479"/>
      <c r="BE45" s="61">
        <v>80</v>
      </c>
      <c r="BF45" s="62">
        <v>100</v>
      </c>
      <c r="BG45" s="62">
        <v>75</v>
      </c>
      <c r="BH45" s="62">
        <v>100</v>
      </c>
      <c r="BI45" s="501">
        <f t="shared" si="17"/>
        <v>84.5</v>
      </c>
      <c r="BJ45" s="479"/>
      <c r="BK45" s="61">
        <v>95</v>
      </c>
      <c r="BL45" s="61">
        <v>80</v>
      </c>
      <c r="BM45" s="61">
        <v>90</v>
      </c>
      <c r="BN45" s="61">
        <v>75</v>
      </c>
      <c r="BO45" s="501">
        <f t="shared" si="16"/>
        <v>86.25</v>
      </c>
      <c r="BP45" s="479"/>
      <c r="BQ45" s="65">
        <f t="shared" si="0"/>
        <v>49.56818181818182</v>
      </c>
      <c r="BR45" s="100">
        <v>60</v>
      </c>
      <c r="BS45" s="61">
        <v>60</v>
      </c>
      <c r="BT45" s="66">
        <f t="shared" si="1"/>
        <v>24</v>
      </c>
      <c r="BU45" s="67">
        <f t="shared" si="2"/>
        <v>73.568181818181813</v>
      </c>
      <c r="BV45" s="57" t="str">
        <f t="shared" si="3"/>
        <v>B+</v>
      </c>
      <c r="BW45" s="58"/>
    </row>
    <row r="46" spans="1:75" ht="15.75">
      <c r="A46" s="517">
        <v>11</v>
      </c>
      <c r="B46" s="510"/>
      <c r="C46" s="98">
        <v>2200018263</v>
      </c>
      <c r="D46" s="99" t="s">
        <v>156</v>
      </c>
      <c r="E46" s="61" t="s">
        <v>122</v>
      </c>
      <c r="F46" s="61">
        <v>42</v>
      </c>
      <c r="G46" s="64">
        <v>100</v>
      </c>
      <c r="H46" s="51">
        <f t="shared" si="4"/>
        <v>71</v>
      </c>
      <c r="I46" s="61">
        <v>100</v>
      </c>
      <c r="J46" s="64">
        <v>85</v>
      </c>
      <c r="K46" s="61">
        <v>85</v>
      </c>
      <c r="L46" s="61">
        <v>85</v>
      </c>
      <c r="M46" s="501">
        <f t="shared" si="5"/>
        <v>87.25</v>
      </c>
      <c r="N46" s="479"/>
      <c r="O46" s="61">
        <v>100</v>
      </c>
      <c r="P46" s="61">
        <v>80</v>
      </c>
      <c r="Q46" s="61">
        <v>80</v>
      </c>
      <c r="R46" s="61">
        <v>90</v>
      </c>
      <c r="S46" s="501">
        <f t="shared" si="6"/>
        <v>85</v>
      </c>
      <c r="T46" s="479"/>
      <c r="U46" s="61">
        <v>90</v>
      </c>
      <c r="V46" s="64">
        <v>80</v>
      </c>
      <c r="W46" s="61">
        <v>85</v>
      </c>
      <c r="X46" s="61">
        <v>100</v>
      </c>
      <c r="Y46" s="501">
        <f t="shared" si="7"/>
        <v>88</v>
      </c>
      <c r="Z46" s="479"/>
      <c r="AA46" s="61">
        <v>90</v>
      </c>
      <c r="AB46" s="61">
        <v>90</v>
      </c>
      <c r="AC46" s="61">
        <v>90</v>
      </c>
      <c r="AD46" s="61">
        <v>95</v>
      </c>
      <c r="AE46" s="501">
        <f t="shared" si="8"/>
        <v>91</v>
      </c>
      <c r="AF46" s="479"/>
      <c r="AG46" s="61">
        <v>95</v>
      </c>
      <c r="AH46" s="61">
        <v>100</v>
      </c>
      <c r="AI46" s="61">
        <v>90</v>
      </c>
      <c r="AJ46" s="61">
        <v>90</v>
      </c>
      <c r="AK46" s="501">
        <f t="shared" si="15"/>
        <v>92.25</v>
      </c>
      <c r="AL46" s="479"/>
      <c r="AM46" s="61">
        <v>90</v>
      </c>
      <c r="AN46" s="61">
        <v>100</v>
      </c>
      <c r="AO46" s="61">
        <v>95</v>
      </c>
      <c r="AP46" s="61">
        <v>100</v>
      </c>
      <c r="AQ46" s="501">
        <f t="shared" si="10"/>
        <v>96</v>
      </c>
      <c r="AR46" s="479"/>
      <c r="AS46" s="61">
        <v>100</v>
      </c>
      <c r="AT46" s="61">
        <v>90</v>
      </c>
      <c r="AU46" s="61">
        <v>100</v>
      </c>
      <c r="AV46" s="61">
        <v>85</v>
      </c>
      <c r="AW46" s="501">
        <f t="shared" ref="AW46:AW57" si="18">(AS$13/100*AS46)+(AT$13/100*AT46)+(AU$13/100*AU46)+(AV$13/100*AV46)</f>
        <v>95.5</v>
      </c>
      <c r="AX46" s="479"/>
      <c r="AY46" s="61">
        <v>85</v>
      </c>
      <c r="AZ46" s="61">
        <v>100</v>
      </c>
      <c r="BA46" s="61">
        <v>100</v>
      </c>
      <c r="BB46" s="61">
        <v>80</v>
      </c>
      <c r="BC46" s="501">
        <f t="shared" si="12"/>
        <v>93.75</v>
      </c>
      <c r="BD46" s="479"/>
      <c r="BE46" s="61">
        <v>80</v>
      </c>
      <c r="BF46" s="61">
        <v>100</v>
      </c>
      <c r="BG46" s="61">
        <v>85</v>
      </c>
      <c r="BH46" s="61">
        <v>100</v>
      </c>
      <c r="BI46" s="501">
        <f t="shared" si="17"/>
        <v>89.5</v>
      </c>
      <c r="BJ46" s="479"/>
      <c r="BK46" s="61">
        <v>85</v>
      </c>
      <c r="BL46" s="61">
        <v>100</v>
      </c>
      <c r="BM46" s="61">
        <v>90</v>
      </c>
      <c r="BN46" s="61">
        <v>100</v>
      </c>
      <c r="BO46" s="501">
        <f t="shared" si="16"/>
        <v>92.75</v>
      </c>
      <c r="BP46" s="479"/>
      <c r="BQ46" s="65">
        <f t="shared" si="0"/>
        <v>53.563636363636363</v>
      </c>
      <c r="BR46" s="100">
        <v>70</v>
      </c>
      <c r="BS46" s="61">
        <v>82</v>
      </c>
      <c r="BT46" s="66">
        <f t="shared" si="1"/>
        <v>30.4</v>
      </c>
      <c r="BU46" s="67">
        <f t="shared" si="2"/>
        <v>83.963636363636368</v>
      </c>
      <c r="BV46" s="57" t="str">
        <f t="shared" si="3"/>
        <v>A</v>
      </c>
      <c r="BW46" s="58"/>
    </row>
    <row r="47" spans="1:75" ht="15.75">
      <c r="A47" s="510"/>
      <c r="B47" s="510"/>
      <c r="C47" s="98">
        <v>2200018268</v>
      </c>
      <c r="D47" s="99" t="s">
        <v>157</v>
      </c>
      <c r="E47" s="61" t="s">
        <v>122</v>
      </c>
      <c r="F47" s="61">
        <v>41</v>
      </c>
      <c r="G47" s="64">
        <v>100</v>
      </c>
      <c r="H47" s="51">
        <f t="shared" si="4"/>
        <v>70.5</v>
      </c>
      <c r="I47" s="61">
        <v>100</v>
      </c>
      <c r="J47" s="64">
        <v>85</v>
      </c>
      <c r="K47" s="61">
        <v>85</v>
      </c>
      <c r="L47" s="61">
        <v>100</v>
      </c>
      <c r="M47" s="501">
        <f t="shared" si="5"/>
        <v>90.25</v>
      </c>
      <c r="N47" s="479"/>
      <c r="O47" s="61">
        <v>100</v>
      </c>
      <c r="P47" s="61">
        <v>80</v>
      </c>
      <c r="Q47" s="61">
        <v>80</v>
      </c>
      <c r="R47" s="61">
        <v>100</v>
      </c>
      <c r="S47" s="501">
        <f t="shared" si="6"/>
        <v>87</v>
      </c>
      <c r="T47" s="479"/>
      <c r="U47" s="61">
        <v>95</v>
      </c>
      <c r="V47" s="64">
        <v>80</v>
      </c>
      <c r="W47" s="61">
        <v>85</v>
      </c>
      <c r="X47" s="61">
        <v>100</v>
      </c>
      <c r="Y47" s="501">
        <f t="shared" si="7"/>
        <v>88.75</v>
      </c>
      <c r="Z47" s="479"/>
      <c r="AA47" s="61">
        <v>90</v>
      </c>
      <c r="AB47" s="61">
        <v>90</v>
      </c>
      <c r="AC47" s="61">
        <v>90</v>
      </c>
      <c r="AD47" s="61">
        <v>90</v>
      </c>
      <c r="AE47" s="501">
        <f t="shared" si="8"/>
        <v>90</v>
      </c>
      <c r="AF47" s="479"/>
      <c r="AG47" s="61">
        <v>95</v>
      </c>
      <c r="AH47" s="61">
        <v>90</v>
      </c>
      <c r="AI47" s="61">
        <v>90</v>
      </c>
      <c r="AJ47" s="61">
        <v>82</v>
      </c>
      <c r="AK47" s="501">
        <f t="shared" si="15"/>
        <v>89.15</v>
      </c>
      <c r="AL47" s="479"/>
      <c r="AM47" s="61">
        <v>95</v>
      </c>
      <c r="AN47" s="61">
        <v>100</v>
      </c>
      <c r="AO47" s="61">
        <v>95</v>
      </c>
      <c r="AP47" s="61">
        <v>90</v>
      </c>
      <c r="AQ47" s="501">
        <f t="shared" si="10"/>
        <v>94.75</v>
      </c>
      <c r="AR47" s="479"/>
      <c r="AS47" s="61">
        <v>100</v>
      </c>
      <c r="AT47" s="61">
        <v>90</v>
      </c>
      <c r="AU47" s="61">
        <v>100</v>
      </c>
      <c r="AV47" s="61">
        <v>85</v>
      </c>
      <c r="AW47" s="501">
        <f t="shared" si="18"/>
        <v>95.5</v>
      </c>
      <c r="AX47" s="479"/>
      <c r="AY47" s="61">
        <v>85</v>
      </c>
      <c r="AZ47" s="61">
        <v>100</v>
      </c>
      <c r="BA47" s="61">
        <v>100</v>
      </c>
      <c r="BB47" s="61">
        <v>100</v>
      </c>
      <c r="BC47" s="501">
        <f t="shared" si="12"/>
        <v>97.75</v>
      </c>
      <c r="BD47" s="479"/>
      <c r="BE47" s="61">
        <v>80</v>
      </c>
      <c r="BF47" s="61">
        <v>100</v>
      </c>
      <c r="BG47" s="61">
        <v>85</v>
      </c>
      <c r="BH47" s="61">
        <v>100</v>
      </c>
      <c r="BI47" s="501">
        <f t="shared" si="17"/>
        <v>89.5</v>
      </c>
      <c r="BJ47" s="479"/>
      <c r="BK47" s="61">
        <v>90</v>
      </c>
      <c r="BL47" s="61">
        <v>100</v>
      </c>
      <c r="BM47" s="61">
        <v>90</v>
      </c>
      <c r="BN47" s="61">
        <v>100</v>
      </c>
      <c r="BO47" s="501">
        <f t="shared" si="16"/>
        <v>93.5</v>
      </c>
      <c r="BP47" s="479"/>
      <c r="BQ47" s="65">
        <f t="shared" si="0"/>
        <v>53.817272727272723</v>
      </c>
      <c r="BR47" s="100">
        <v>70</v>
      </c>
      <c r="BS47" s="61">
        <v>82</v>
      </c>
      <c r="BT47" s="66">
        <f t="shared" si="1"/>
        <v>30.4</v>
      </c>
      <c r="BU47" s="67">
        <f t="shared" si="2"/>
        <v>84.217272727272729</v>
      </c>
      <c r="BV47" s="57" t="str">
        <f t="shared" si="3"/>
        <v>A</v>
      </c>
      <c r="BW47" s="58"/>
    </row>
    <row r="48" spans="1:75" ht="15.75">
      <c r="A48" s="511"/>
      <c r="B48" s="510"/>
      <c r="C48" s="98">
        <v>2200018271</v>
      </c>
      <c r="D48" s="99" t="s">
        <v>158</v>
      </c>
      <c r="E48" s="61" t="s">
        <v>122</v>
      </c>
      <c r="F48" s="61">
        <v>61</v>
      </c>
      <c r="G48" s="64">
        <v>100</v>
      </c>
      <c r="H48" s="51">
        <f t="shared" si="4"/>
        <v>80.5</v>
      </c>
      <c r="I48" s="61">
        <v>100</v>
      </c>
      <c r="J48" s="64">
        <v>85</v>
      </c>
      <c r="K48" s="61">
        <v>85</v>
      </c>
      <c r="L48" s="61">
        <v>85</v>
      </c>
      <c r="M48" s="501">
        <f t="shared" si="5"/>
        <v>87.25</v>
      </c>
      <c r="N48" s="479"/>
      <c r="O48" s="61">
        <v>100</v>
      </c>
      <c r="P48" s="61">
        <v>80</v>
      </c>
      <c r="Q48" s="61">
        <v>80</v>
      </c>
      <c r="R48" s="61">
        <v>90</v>
      </c>
      <c r="S48" s="501">
        <f t="shared" si="6"/>
        <v>85</v>
      </c>
      <c r="T48" s="479"/>
      <c r="U48" s="61">
        <v>80</v>
      </c>
      <c r="V48" s="64">
        <v>80</v>
      </c>
      <c r="W48" s="61">
        <v>85</v>
      </c>
      <c r="X48" s="61">
        <v>100</v>
      </c>
      <c r="Y48" s="501">
        <f t="shared" si="7"/>
        <v>86.5</v>
      </c>
      <c r="Z48" s="479"/>
      <c r="AA48" s="61">
        <v>85</v>
      </c>
      <c r="AB48" s="61">
        <v>95</v>
      </c>
      <c r="AC48" s="61">
        <v>90</v>
      </c>
      <c r="AD48" s="61">
        <v>95</v>
      </c>
      <c r="AE48" s="501">
        <f t="shared" si="8"/>
        <v>91</v>
      </c>
      <c r="AF48" s="479"/>
      <c r="AG48" s="61">
        <v>90</v>
      </c>
      <c r="AH48" s="61">
        <v>90</v>
      </c>
      <c r="AI48" s="61">
        <v>90</v>
      </c>
      <c r="AJ48" s="61">
        <v>80</v>
      </c>
      <c r="AK48" s="501">
        <f t="shared" si="15"/>
        <v>88</v>
      </c>
      <c r="AL48" s="479"/>
      <c r="AM48" s="61">
        <v>95</v>
      </c>
      <c r="AN48" s="64">
        <v>100</v>
      </c>
      <c r="AO48" s="61">
        <v>95</v>
      </c>
      <c r="AP48" s="61">
        <v>90</v>
      </c>
      <c r="AQ48" s="501">
        <f t="shared" si="10"/>
        <v>94.75</v>
      </c>
      <c r="AR48" s="479"/>
      <c r="AS48" s="61">
        <v>100</v>
      </c>
      <c r="AT48" s="61">
        <v>90</v>
      </c>
      <c r="AU48" s="61">
        <v>100</v>
      </c>
      <c r="AV48" s="61">
        <v>80</v>
      </c>
      <c r="AW48" s="501">
        <f t="shared" si="18"/>
        <v>94.5</v>
      </c>
      <c r="AX48" s="479"/>
      <c r="AY48" s="61">
        <v>90</v>
      </c>
      <c r="AZ48" s="61">
        <v>90</v>
      </c>
      <c r="BA48" s="61">
        <v>100</v>
      </c>
      <c r="BB48" s="61">
        <v>90</v>
      </c>
      <c r="BC48" s="501">
        <f t="shared" si="12"/>
        <v>95</v>
      </c>
      <c r="BD48" s="479"/>
      <c r="BE48" s="61">
        <v>90</v>
      </c>
      <c r="BF48" s="61">
        <v>100</v>
      </c>
      <c r="BG48" s="61">
        <v>85</v>
      </c>
      <c r="BH48" s="61">
        <v>100</v>
      </c>
      <c r="BI48" s="501">
        <f t="shared" si="17"/>
        <v>91</v>
      </c>
      <c r="BJ48" s="479"/>
      <c r="BK48" s="61">
        <v>90</v>
      </c>
      <c r="BL48" s="61">
        <v>100</v>
      </c>
      <c r="BM48" s="61">
        <v>90</v>
      </c>
      <c r="BN48" s="61">
        <v>100</v>
      </c>
      <c r="BO48" s="501">
        <f t="shared" si="16"/>
        <v>93.5</v>
      </c>
      <c r="BP48" s="479"/>
      <c r="BQ48" s="65">
        <f t="shared" si="0"/>
        <v>53.836363636363643</v>
      </c>
      <c r="BR48" s="100">
        <v>70</v>
      </c>
      <c r="BS48" s="61">
        <v>82</v>
      </c>
      <c r="BT48" s="66">
        <f t="shared" si="1"/>
        <v>30.4</v>
      </c>
      <c r="BU48" s="67">
        <f t="shared" si="2"/>
        <v>84.236363636363649</v>
      </c>
      <c r="BV48" s="57" t="str">
        <f t="shared" si="3"/>
        <v>A</v>
      </c>
      <c r="BW48" s="58"/>
    </row>
    <row r="49" spans="1:75" ht="15.75">
      <c r="A49" s="517">
        <v>12</v>
      </c>
      <c r="B49" s="510"/>
      <c r="C49" s="98">
        <v>2200018270</v>
      </c>
      <c r="D49" s="99" t="s">
        <v>159</v>
      </c>
      <c r="E49" s="61" t="s">
        <v>122</v>
      </c>
      <c r="F49" s="61">
        <v>57</v>
      </c>
      <c r="G49" s="64">
        <v>100</v>
      </c>
      <c r="H49" s="51">
        <f t="shared" si="4"/>
        <v>78.5</v>
      </c>
      <c r="I49" s="61">
        <v>100</v>
      </c>
      <c r="J49" s="64">
        <v>85</v>
      </c>
      <c r="K49" s="61">
        <v>80</v>
      </c>
      <c r="L49" s="61">
        <v>85</v>
      </c>
      <c r="M49" s="501">
        <f t="shared" si="5"/>
        <v>84.75</v>
      </c>
      <c r="N49" s="479"/>
      <c r="O49" s="61">
        <v>100</v>
      </c>
      <c r="P49" s="61">
        <v>80</v>
      </c>
      <c r="Q49" s="61">
        <v>80</v>
      </c>
      <c r="R49" s="61">
        <v>100</v>
      </c>
      <c r="S49" s="501">
        <f t="shared" si="6"/>
        <v>87</v>
      </c>
      <c r="T49" s="479"/>
      <c r="U49" s="61">
        <v>85</v>
      </c>
      <c r="V49" s="64">
        <v>80</v>
      </c>
      <c r="W49" s="61">
        <v>80</v>
      </c>
      <c r="X49" s="61">
        <v>80</v>
      </c>
      <c r="Y49" s="501">
        <f t="shared" si="7"/>
        <v>80.75</v>
      </c>
      <c r="Z49" s="479"/>
      <c r="AA49" s="61">
        <v>80</v>
      </c>
      <c r="AB49" s="61">
        <v>95</v>
      </c>
      <c r="AC49" s="61">
        <v>80</v>
      </c>
      <c r="AD49" s="61">
        <v>90</v>
      </c>
      <c r="AE49" s="501">
        <f t="shared" si="8"/>
        <v>84.25</v>
      </c>
      <c r="AF49" s="479"/>
      <c r="AG49" s="61">
        <v>90</v>
      </c>
      <c r="AH49" s="61">
        <v>80</v>
      </c>
      <c r="AI49" s="61">
        <v>95</v>
      </c>
      <c r="AJ49" s="61">
        <v>80</v>
      </c>
      <c r="AK49" s="501">
        <f t="shared" si="15"/>
        <v>89</v>
      </c>
      <c r="AL49" s="479"/>
      <c r="AM49" s="61">
        <v>95</v>
      </c>
      <c r="AN49" s="64">
        <v>85</v>
      </c>
      <c r="AO49" s="61">
        <v>75</v>
      </c>
      <c r="AP49" s="61">
        <v>80</v>
      </c>
      <c r="AQ49" s="501">
        <f t="shared" si="10"/>
        <v>80.5</v>
      </c>
      <c r="AR49" s="479"/>
      <c r="AS49" s="61">
        <v>100</v>
      </c>
      <c r="AT49" s="69">
        <v>80</v>
      </c>
      <c r="AU49" s="61">
        <v>90</v>
      </c>
      <c r="AV49" s="61">
        <v>80</v>
      </c>
      <c r="AW49" s="501">
        <f t="shared" si="18"/>
        <v>88</v>
      </c>
      <c r="AX49" s="479"/>
      <c r="AY49" s="61">
        <v>85</v>
      </c>
      <c r="AZ49" s="61">
        <v>85</v>
      </c>
      <c r="BA49" s="61">
        <v>75</v>
      </c>
      <c r="BB49" s="61">
        <v>80</v>
      </c>
      <c r="BC49" s="501">
        <f t="shared" si="12"/>
        <v>79</v>
      </c>
      <c r="BD49" s="479"/>
      <c r="BE49" s="61">
        <v>75</v>
      </c>
      <c r="BF49" s="61">
        <v>80</v>
      </c>
      <c r="BG49" s="61">
        <v>80</v>
      </c>
      <c r="BH49" s="61">
        <v>80</v>
      </c>
      <c r="BI49" s="501">
        <f t="shared" si="17"/>
        <v>79.25</v>
      </c>
      <c r="BJ49" s="479"/>
      <c r="BK49" s="61">
        <v>90</v>
      </c>
      <c r="BL49" s="61">
        <v>80</v>
      </c>
      <c r="BM49" s="61">
        <v>90</v>
      </c>
      <c r="BN49" s="61">
        <v>90</v>
      </c>
      <c r="BO49" s="501">
        <f t="shared" si="16"/>
        <v>88.5</v>
      </c>
      <c r="BP49" s="479"/>
      <c r="BQ49" s="65">
        <f t="shared" si="0"/>
        <v>50.154545454545456</v>
      </c>
      <c r="BR49" s="100">
        <v>50</v>
      </c>
      <c r="BS49" s="61">
        <v>72</v>
      </c>
      <c r="BT49" s="66">
        <f t="shared" si="1"/>
        <v>24.4</v>
      </c>
      <c r="BU49" s="67">
        <f t="shared" si="2"/>
        <v>74.554545454545462</v>
      </c>
      <c r="BV49" s="57" t="str">
        <f t="shared" si="3"/>
        <v>B+</v>
      </c>
      <c r="BW49" s="58"/>
    </row>
    <row r="50" spans="1:75" ht="15.75">
      <c r="A50" s="510"/>
      <c r="B50" s="510"/>
      <c r="C50" s="98">
        <v>2200018251</v>
      </c>
      <c r="D50" s="99" t="s">
        <v>160</v>
      </c>
      <c r="E50" s="61" t="s">
        <v>122</v>
      </c>
      <c r="F50" s="61">
        <v>63</v>
      </c>
      <c r="G50" s="64">
        <v>100</v>
      </c>
      <c r="H50" s="51">
        <f t="shared" si="4"/>
        <v>81.5</v>
      </c>
      <c r="I50" s="61">
        <v>100</v>
      </c>
      <c r="J50" s="64">
        <v>85</v>
      </c>
      <c r="K50" s="61">
        <v>80</v>
      </c>
      <c r="L50" s="61">
        <v>85</v>
      </c>
      <c r="M50" s="501">
        <f t="shared" si="5"/>
        <v>84.75</v>
      </c>
      <c r="N50" s="479"/>
      <c r="O50" s="61">
        <v>100</v>
      </c>
      <c r="P50" s="61">
        <v>80</v>
      </c>
      <c r="Q50" s="61">
        <v>80</v>
      </c>
      <c r="R50" s="61">
        <v>100</v>
      </c>
      <c r="S50" s="501">
        <f t="shared" si="6"/>
        <v>87</v>
      </c>
      <c r="T50" s="479"/>
      <c r="U50" s="61">
        <v>95</v>
      </c>
      <c r="V50" s="61">
        <v>100</v>
      </c>
      <c r="W50" s="61">
        <v>80</v>
      </c>
      <c r="X50" s="61">
        <v>90</v>
      </c>
      <c r="Y50" s="501">
        <f t="shared" si="7"/>
        <v>87.25</v>
      </c>
      <c r="Z50" s="479"/>
      <c r="AA50" s="61">
        <v>85</v>
      </c>
      <c r="AB50" s="61">
        <v>85</v>
      </c>
      <c r="AC50" s="61">
        <v>80</v>
      </c>
      <c r="AD50" s="61">
        <v>85</v>
      </c>
      <c r="AE50" s="501">
        <f t="shared" si="8"/>
        <v>82.5</v>
      </c>
      <c r="AF50" s="479"/>
      <c r="AG50" s="61">
        <v>90</v>
      </c>
      <c r="AH50" s="61">
        <v>90</v>
      </c>
      <c r="AI50" s="61">
        <v>95</v>
      </c>
      <c r="AJ50" s="61">
        <v>80</v>
      </c>
      <c r="AK50" s="501">
        <f t="shared" si="15"/>
        <v>90.5</v>
      </c>
      <c r="AL50" s="479"/>
      <c r="AM50" s="61">
        <v>90</v>
      </c>
      <c r="AN50" s="61">
        <v>90</v>
      </c>
      <c r="AO50" s="61">
        <v>75</v>
      </c>
      <c r="AP50" s="61">
        <v>80</v>
      </c>
      <c r="AQ50" s="501">
        <f t="shared" si="10"/>
        <v>80.5</v>
      </c>
      <c r="AR50" s="479"/>
      <c r="AS50" s="61">
        <v>80</v>
      </c>
      <c r="AT50" s="64">
        <v>80</v>
      </c>
      <c r="AU50" s="61">
        <v>90</v>
      </c>
      <c r="AV50" s="61">
        <v>100</v>
      </c>
      <c r="AW50" s="501">
        <f t="shared" si="18"/>
        <v>89</v>
      </c>
      <c r="AX50" s="479"/>
      <c r="AY50" s="61">
        <v>90</v>
      </c>
      <c r="AZ50" s="61">
        <v>90</v>
      </c>
      <c r="BA50" s="61">
        <v>75</v>
      </c>
      <c r="BB50" s="61">
        <v>80</v>
      </c>
      <c r="BC50" s="501">
        <f t="shared" si="12"/>
        <v>80.5</v>
      </c>
      <c r="BD50" s="479"/>
      <c r="BE50" s="61">
        <v>75</v>
      </c>
      <c r="BF50" s="61">
        <v>80</v>
      </c>
      <c r="BG50" s="61">
        <v>80</v>
      </c>
      <c r="BH50" s="61">
        <v>90</v>
      </c>
      <c r="BI50" s="501">
        <f t="shared" si="17"/>
        <v>81.25</v>
      </c>
      <c r="BJ50" s="479"/>
      <c r="BK50" s="61">
        <v>90</v>
      </c>
      <c r="BL50" s="61">
        <v>95</v>
      </c>
      <c r="BM50" s="61">
        <v>90</v>
      </c>
      <c r="BN50" s="61">
        <v>90</v>
      </c>
      <c r="BO50" s="501">
        <f t="shared" si="16"/>
        <v>90.75</v>
      </c>
      <c r="BP50" s="479"/>
      <c r="BQ50" s="65">
        <f t="shared" si="0"/>
        <v>51.027272727272731</v>
      </c>
      <c r="BR50" s="100">
        <v>50</v>
      </c>
      <c r="BS50" s="61">
        <v>72</v>
      </c>
      <c r="BT50" s="66">
        <f t="shared" si="1"/>
        <v>24.4</v>
      </c>
      <c r="BU50" s="67">
        <f t="shared" si="2"/>
        <v>75.427272727272737</v>
      </c>
      <c r="BV50" s="57" t="str">
        <f t="shared" si="3"/>
        <v>B+</v>
      </c>
      <c r="BW50" s="58"/>
    </row>
    <row r="51" spans="1:75" ht="15.75">
      <c r="A51" s="511"/>
      <c r="B51" s="510"/>
      <c r="C51" s="98">
        <v>2200018277</v>
      </c>
      <c r="D51" s="99" t="s">
        <v>161</v>
      </c>
      <c r="E51" s="61" t="s">
        <v>122</v>
      </c>
      <c r="F51" s="61">
        <v>52</v>
      </c>
      <c r="G51" s="64">
        <v>100</v>
      </c>
      <c r="H51" s="51">
        <f t="shared" si="4"/>
        <v>76</v>
      </c>
      <c r="I51" s="61">
        <v>100</v>
      </c>
      <c r="J51" s="64">
        <v>85</v>
      </c>
      <c r="K51" s="61">
        <v>80</v>
      </c>
      <c r="L51" s="61">
        <v>85</v>
      </c>
      <c r="M51" s="501">
        <f t="shared" si="5"/>
        <v>84.75</v>
      </c>
      <c r="N51" s="479"/>
      <c r="O51" s="61">
        <v>100</v>
      </c>
      <c r="P51" s="61">
        <v>80</v>
      </c>
      <c r="Q51" s="61">
        <v>80</v>
      </c>
      <c r="R51" s="61">
        <v>75</v>
      </c>
      <c r="S51" s="501">
        <f t="shared" si="6"/>
        <v>82</v>
      </c>
      <c r="T51" s="479"/>
      <c r="U51" s="61">
        <v>85</v>
      </c>
      <c r="V51" s="64">
        <v>80</v>
      </c>
      <c r="W51" s="61">
        <v>80</v>
      </c>
      <c r="X51" s="61">
        <v>100</v>
      </c>
      <c r="Y51" s="501">
        <f t="shared" si="7"/>
        <v>84.75</v>
      </c>
      <c r="Z51" s="479"/>
      <c r="AA51" s="61">
        <v>85</v>
      </c>
      <c r="AB51" s="61">
        <v>85</v>
      </c>
      <c r="AC51" s="61">
        <v>80</v>
      </c>
      <c r="AD51" s="61">
        <v>85</v>
      </c>
      <c r="AE51" s="501">
        <f t="shared" si="8"/>
        <v>82.5</v>
      </c>
      <c r="AF51" s="479"/>
      <c r="AG51" s="61">
        <v>95</v>
      </c>
      <c r="AH51" s="61">
        <v>80</v>
      </c>
      <c r="AI51" s="61">
        <v>95</v>
      </c>
      <c r="AJ51" s="61">
        <v>100</v>
      </c>
      <c r="AK51" s="501">
        <f t="shared" si="15"/>
        <v>93.75</v>
      </c>
      <c r="AL51" s="479"/>
      <c r="AM51" s="61">
        <v>80</v>
      </c>
      <c r="AN51" s="61">
        <v>90</v>
      </c>
      <c r="AO51" s="61">
        <v>75</v>
      </c>
      <c r="AP51" s="61">
        <v>80</v>
      </c>
      <c r="AQ51" s="501">
        <f t="shared" si="10"/>
        <v>79</v>
      </c>
      <c r="AR51" s="479"/>
      <c r="AS51" s="61">
        <v>50</v>
      </c>
      <c r="AT51" s="61">
        <v>100</v>
      </c>
      <c r="AU51" s="61">
        <v>90</v>
      </c>
      <c r="AV51" s="61">
        <v>80</v>
      </c>
      <c r="AW51" s="501">
        <f t="shared" si="18"/>
        <v>83.5</v>
      </c>
      <c r="AX51" s="479"/>
      <c r="AY51" s="61">
        <v>80</v>
      </c>
      <c r="AZ51" s="61">
        <v>75</v>
      </c>
      <c r="BA51" s="61">
        <v>75</v>
      </c>
      <c r="BB51" s="61">
        <v>80</v>
      </c>
      <c r="BC51" s="501">
        <f t="shared" si="12"/>
        <v>76.75</v>
      </c>
      <c r="BD51" s="479"/>
      <c r="BE51" s="61">
        <v>75</v>
      </c>
      <c r="BF51" s="61">
        <v>80</v>
      </c>
      <c r="BG51" s="61">
        <v>80</v>
      </c>
      <c r="BH51" s="61">
        <v>80</v>
      </c>
      <c r="BI51" s="501">
        <f t="shared" si="17"/>
        <v>79.25</v>
      </c>
      <c r="BJ51" s="479"/>
      <c r="BK51" s="61">
        <v>100</v>
      </c>
      <c r="BL51" s="61">
        <v>80</v>
      </c>
      <c r="BM51" s="61">
        <v>90</v>
      </c>
      <c r="BN51" s="61">
        <v>90</v>
      </c>
      <c r="BO51" s="501">
        <f t="shared" si="16"/>
        <v>90</v>
      </c>
      <c r="BP51" s="479"/>
      <c r="BQ51" s="65">
        <f t="shared" si="0"/>
        <v>49.759090909090908</v>
      </c>
      <c r="BR51" s="100">
        <v>50</v>
      </c>
      <c r="BS51" s="61">
        <v>72</v>
      </c>
      <c r="BT51" s="66">
        <f t="shared" si="1"/>
        <v>24.4</v>
      </c>
      <c r="BU51" s="67">
        <f t="shared" si="2"/>
        <v>74.159090909090907</v>
      </c>
      <c r="BV51" s="57" t="str">
        <f t="shared" si="3"/>
        <v>B+</v>
      </c>
      <c r="BW51" s="58"/>
    </row>
    <row r="52" spans="1:75" ht="15.75">
      <c r="A52" s="517">
        <v>13</v>
      </c>
      <c r="B52" s="510"/>
      <c r="C52" s="98">
        <v>2200018264</v>
      </c>
      <c r="D52" s="99" t="s">
        <v>162</v>
      </c>
      <c r="E52" s="61" t="s">
        <v>122</v>
      </c>
      <c r="F52" s="61">
        <v>81</v>
      </c>
      <c r="G52" s="64">
        <v>100</v>
      </c>
      <c r="H52" s="51">
        <f t="shared" si="4"/>
        <v>90.5</v>
      </c>
      <c r="I52" s="61">
        <v>100</v>
      </c>
      <c r="J52" s="64">
        <v>85</v>
      </c>
      <c r="K52" s="61">
        <v>90</v>
      </c>
      <c r="L52" s="61">
        <v>85</v>
      </c>
      <c r="M52" s="501">
        <f t="shared" si="5"/>
        <v>89.75</v>
      </c>
      <c r="N52" s="479"/>
      <c r="O52" s="61">
        <v>95</v>
      </c>
      <c r="P52" s="61">
        <v>80</v>
      </c>
      <c r="Q52" s="61">
        <v>80</v>
      </c>
      <c r="R52" s="61">
        <v>80</v>
      </c>
      <c r="S52" s="501">
        <f t="shared" si="6"/>
        <v>82.25</v>
      </c>
      <c r="T52" s="479"/>
      <c r="U52" s="61">
        <v>75</v>
      </c>
      <c r="V52" s="64">
        <v>80</v>
      </c>
      <c r="W52" s="61">
        <v>80</v>
      </c>
      <c r="X52" s="61">
        <v>100</v>
      </c>
      <c r="Y52" s="501">
        <f t="shared" si="7"/>
        <v>83.25</v>
      </c>
      <c r="Z52" s="479"/>
      <c r="AA52" s="61">
        <v>80</v>
      </c>
      <c r="AB52" s="61">
        <v>80</v>
      </c>
      <c r="AC52" s="61">
        <v>80</v>
      </c>
      <c r="AD52" s="61">
        <v>85</v>
      </c>
      <c r="AE52" s="501">
        <f t="shared" si="8"/>
        <v>81</v>
      </c>
      <c r="AF52" s="479"/>
      <c r="AG52" s="61">
        <v>85</v>
      </c>
      <c r="AH52" s="61">
        <v>90</v>
      </c>
      <c r="AI52" s="61">
        <v>95</v>
      </c>
      <c r="AJ52" s="61">
        <v>82</v>
      </c>
      <c r="AK52" s="501">
        <f t="shared" si="15"/>
        <v>90.15</v>
      </c>
      <c r="AL52" s="479"/>
      <c r="AM52" s="61">
        <v>80</v>
      </c>
      <c r="AN52" s="64">
        <v>85</v>
      </c>
      <c r="AO52" s="61">
        <v>95</v>
      </c>
      <c r="AP52" s="61">
        <v>90</v>
      </c>
      <c r="AQ52" s="501">
        <f t="shared" si="10"/>
        <v>90.25</v>
      </c>
      <c r="AR52" s="479"/>
      <c r="AS52" s="62">
        <v>92</v>
      </c>
      <c r="AT52" s="62">
        <v>100</v>
      </c>
      <c r="AU52" s="62">
        <v>100</v>
      </c>
      <c r="AV52" s="62">
        <v>80</v>
      </c>
      <c r="AW52" s="501">
        <f t="shared" si="18"/>
        <v>94.8</v>
      </c>
      <c r="AX52" s="479"/>
      <c r="AY52" s="61">
        <v>80</v>
      </c>
      <c r="AZ52" s="61">
        <v>75</v>
      </c>
      <c r="BA52" s="61">
        <v>75</v>
      </c>
      <c r="BB52" s="61">
        <v>100</v>
      </c>
      <c r="BC52" s="501">
        <f t="shared" si="12"/>
        <v>80.75</v>
      </c>
      <c r="BD52" s="479"/>
      <c r="BE52" s="61">
        <v>80</v>
      </c>
      <c r="BF52" s="61">
        <v>80</v>
      </c>
      <c r="BG52" s="61">
        <v>85</v>
      </c>
      <c r="BH52" s="61">
        <v>100</v>
      </c>
      <c r="BI52" s="501">
        <f t="shared" si="17"/>
        <v>86.5</v>
      </c>
      <c r="BJ52" s="479"/>
      <c r="BK52" s="62">
        <v>80</v>
      </c>
      <c r="BL52" s="62">
        <v>80</v>
      </c>
      <c r="BM52" s="62">
        <v>100</v>
      </c>
      <c r="BN52" s="62">
        <v>80</v>
      </c>
      <c r="BO52" s="501">
        <f t="shared" si="16"/>
        <v>90</v>
      </c>
      <c r="BP52" s="479"/>
      <c r="BQ52" s="65">
        <f t="shared" si="0"/>
        <v>52.319999999999993</v>
      </c>
      <c r="BR52" s="100">
        <v>60</v>
      </c>
      <c r="BS52" s="61">
        <v>92</v>
      </c>
      <c r="BT52" s="66">
        <f t="shared" si="1"/>
        <v>30.4</v>
      </c>
      <c r="BU52" s="67">
        <f t="shared" si="2"/>
        <v>82.72</v>
      </c>
      <c r="BV52" s="57" t="str">
        <f t="shared" si="3"/>
        <v>A</v>
      </c>
      <c r="BW52" s="58"/>
    </row>
    <row r="53" spans="1:75" ht="15.75">
      <c r="A53" s="510"/>
      <c r="B53" s="510"/>
      <c r="C53" s="98">
        <v>2200018265</v>
      </c>
      <c r="D53" s="99" t="s">
        <v>163</v>
      </c>
      <c r="E53" s="61" t="s">
        <v>122</v>
      </c>
      <c r="F53" s="61">
        <v>56</v>
      </c>
      <c r="G53" s="64">
        <v>100</v>
      </c>
      <c r="H53" s="51">
        <f t="shared" si="4"/>
        <v>78</v>
      </c>
      <c r="I53" s="61">
        <v>100</v>
      </c>
      <c r="J53" s="64">
        <v>85</v>
      </c>
      <c r="K53" s="61">
        <v>90</v>
      </c>
      <c r="L53" s="61">
        <v>85</v>
      </c>
      <c r="M53" s="501">
        <f t="shared" si="5"/>
        <v>89.75</v>
      </c>
      <c r="N53" s="479"/>
      <c r="O53" s="61">
        <v>100</v>
      </c>
      <c r="P53" s="61">
        <v>80</v>
      </c>
      <c r="Q53" s="61">
        <v>80</v>
      </c>
      <c r="R53" s="61">
        <v>80</v>
      </c>
      <c r="S53" s="501">
        <f t="shared" si="6"/>
        <v>83</v>
      </c>
      <c r="T53" s="479"/>
      <c r="U53" s="61">
        <v>75</v>
      </c>
      <c r="V53" s="64">
        <v>80</v>
      </c>
      <c r="W53" s="61">
        <v>80</v>
      </c>
      <c r="X53" s="61">
        <v>90</v>
      </c>
      <c r="Y53" s="501">
        <f t="shared" si="7"/>
        <v>81.25</v>
      </c>
      <c r="Z53" s="479"/>
      <c r="AA53" s="61">
        <v>80</v>
      </c>
      <c r="AB53" s="61">
        <v>85</v>
      </c>
      <c r="AC53" s="61">
        <v>80</v>
      </c>
      <c r="AD53" s="61">
        <v>85</v>
      </c>
      <c r="AE53" s="501">
        <f t="shared" si="8"/>
        <v>81.75</v>
      </c>
      <c r="AF53" s="479"/>
      <c r="AG53" s="61">
        <v>85</v>
      </c>
      <c r="AH53" s="61">
        <v>90</v>
      </c>
      <c r="AI53" s="61">
        <v>95</v>
      </c>
      <c r="AJ53" s="61">
        <v>82</v>
      </c>
      <c r="AK53" s="501">
        <f t="shared" si="15"/>
        <v>90.15</v>
      </c>
      <c r="AL53" s="479"/>
      <c r="AM53" s="61">
        <v>85</v>
      </c>
      <c r="AN53" s="64">
        <v>85</v>
      </c>
      <c r="AO53" s="61">
        <v>95</v>
      </c>
      <c r="AP53" s="61">
        <v>80</v>
      </c>
      <c r="AQ53" s="501">
        <f t="shared" si="10"/>
        <v>89</v>
      </c>
      <c r="AR53" s="479"/>
      <c r="AS53" s="61">
        <v>75</v>
      </c>
      <c r="AT53" s="69">
        <v>80</v>
      </c>
      <c r="AU53" s="61">
        <v>85</v>
      </c>
      <c r="AV53" s="61">
        <v>80</v>
      </c>
      <c r="AW53" s="501">
        <f t="shared" si="18"/>
        <v>81.75</v>
      </c>
      <c r="AX53" s="479"/>
      <c r="AY53" s="61">
        <v>85</v>
      </c>
      <c r="AZ53" s="61">
        <v>85</v>
      </c>
      <c r="BA53" s="61">
        <v>75</v>
      </c>
      <c r="BB53" s="61">
        <v>80</v>
      </c>
      <c r="BC53" s="501">
        <f t="shared" si="12"/>
        <v>79</v>
      </c>
      <c r="BD53" s="479"/>
      <c r="BE53" s="61">
        <v>75</v>
      </c>
      <c r="BF53" s="61">
        <v>80</v>
      </c>
      <c r="BG53" s="61">
        <v>85</v>
      </c>
      <c r="BH53" s="61">
        <v>100</v>
      </c>
      <c r="BI53" s="501">
        <f t="shared" si="17"/>
        <v>85.75</v>
      </c>
      <c r="BJ53" s="479"/>
      <c r="BK53" s="62">
        <v>80</v>
      </c>
      <c r="BL53" s="62">
        <v>80</v>
      </c>
      <c r="BM53" s="62">
        <v>100</v>
      </c>
      <c r="BN53" s="62">
        <v>80</v>
      </c>
      <c r="BO53" s="501">
        <f t="shared" si="16"/>
        <v>90</v>
      </c>
      <c r="BP53" s="479"/>
      <c r="BQ53" s="65">
        <f t="shared" si="0"/>
        <v>50.694545454545448</v>
      </c>
      <c r="BR53" s="100">
        <v>60</v>
      </c>
      <c r="BS53" s="61">
        <v>92</v>
      </c>
      <c r="BT53" s="66">
        <f t="shared" si="1"/>
        <v>30.4</v>
      </c>
      <c r="BU53" s="67">
        <f t="shared" si="2"/>
        <v>81.094545454545454</v>
      </c>
      <c r="BV53" s="57" t="str">
        <f t="shared" si="3"/>
        <v>A</v>
      </c>
      <c r="BW53" s="58"/>
    </row>
    <row r="54" spans="1:75" ht="15.75">
      <c r="A54" s="511"/>
      <c r="B54" s="510"/>
      <c r="C54" s="98">
        <v>2200018247</v>
      </c>
      <c r="D54" s="99" t="s">
        <v>164</v>
      </c>
      <c r="E54" s="61" t="s">
        <v>122</v>
      </c>
      <c r="F54" s="61">
        <v>57</v>
      </c>
      <c r="G54" s="64">
        <v>100</v>
      </c>
      <c r="H54" s="51">
        <f t="shared" si="4"/>
        <v>78.5</v>
      </c>
      <c r="I54" s="61">
        <v>100</v>
      </c>
      <c r="J54" s="64">
        <v>85</v>
      </c>
      <c r="K54" s="61">
        <v>90</v>
      </c>
      <c r="L54" s="61">
        <v>85</v>
      </c>
      <c r="M54" s="501">
        <f t="shared" si="5"/>
        <v>89.75</v>
      </c>
      <c r="N54" s="479"/>
      <c r="O54" s="61">
        <v>100</v>
      </c>
      <c r="P54" s="61">
        <v>80</v>
      </c>
      <c r="Q54" s="61">
        <v>80</v>
      </c>
      <c r="R54" s="61">
        <v>90</v>
      </c>
      <c r="S54" s="501">
        <f t="shared" si="6"/>
        <v>85</v>
      </c>
      <c r="T54" s="479"/>
      <c r="U54" s="61">
        <v>85</v>
      </c>
      <c r="V54" s="61">
        <v>100</v>
      </c>
      <c r="W54" s="61">
        <v>80</v>
      </c>
      <c r="X54" s="61">
        <v>100</v>
      </c>
      <c r="Y54" s="501">
        <f t="shared" si="7"/>
        <v>87.75</v>
      </c>
      <c r="Z54" s="479"/>
      <c r="AA54" s="61">
        <v>90</v>
      </c>
      <c r="AB54" s="61">
        <v>100</v>
      </c>
      <c r="AC54" s="61">
        <v>80</v>
      </c>
      <c r="AD54" s="61">
        <v>100</v>
      </c>
      <c r="AE54" s="501">
        <f t="shared" si="8"/>
        <v>88.5</v>
      </c>
      <c r="AF54" s="479"/>
      <c r="AG54" s="61">
        <v>90</v>
      </c>
      <c r="AH54" s="61">
        <v>90</v>
      </c>
      <c r="AI54" s="61">
        <v>95</v>
      </c>
      <c r="AJ54" s="61">
        <v>100</v>
      </c>
      <c r="AK54" s="501">
        <f t="shared" si="15"/>
        <v>94.5</v>
      </c>
      <c r="AL54" s="479"/>
      <c r="AM54" s="61">
        <v>95</v>
      </c>
      <c r="AN54" s="64">
        <v>85</v>
      </c>
      <c r="AO54" s="61">
        <v>95</v>
      </c>
      <c r="AP54" s="61">
        <v>80</v>
      </c>
      <c r="AQ54" s="501">
        <f t="shared" si="10"/>
        <v>90.5</v>
      </c>
      <c r="AR54" s="479"/>
      <c r="AS54" s="61">
        <v>75</v>
      </c>
      <c r="AT54" s="61">
        <v>85</v>
      </c>
      <c r="AU54" s="61">
        <v>85</v>
      </c>
      <c r="AV54" s="61">
        <v>80</v>
      </c>
      <c r="AW54" s="501">
        <f t="shared" si="18"/>
        <v>82.5</v>
      </c>
      <c r="AX54" s="479"/>
      <c r="AY54" s="61">
        <v>85</v>
      </c>
      <c r="AZ54" s="61">
        <v>90</v>
      </c>
      <c r="BA54" s="61">
        <v>75</v>
      </c>
      <c r="BB54" s="61">
        <v>100</v>
      </c>
      <c r="BC54" s="501">
        <f t="shared" si="12"/>
        <v>83.75</v>
      </c>
      <c r="BD54" s="479"/>
      <c r="BE54" s="61">
        <v>75</v>
      </c>
      <c r="BF54" s="61">
        <v>80</v>
      </c>
      <c r="BG54" s="61">
        <v>85</v>
      </c>
      <c r="BH54" s="61">
        <v>100</v>
      </c>
      <c r="BI54" s="501">
        <f t="shared" si="17"/>
        <v>85.75</v>
      </c>
      <c r="BJ54" s="479"/>
      <c r="BK54" s="61">
        <v>100</v>
      </c>
      <c r="BL54" s="61">
        <v>95</v>
      </c>
      <c r="BM54" s="61">
        <v>90</v>
      </c>
      <c r="BN54" s="61">
        <v>90</v>
      </c>
      <c r="BO54" s="501">
        <f t="shared" si="16"/>
        <v>92.25</v>
      </c>
      <c r="BP54" s="479"/>
      <c r="BQ54" s="65">
        <f t="shared" si="0"/>
        <v>52.29545454545454</v>
      </c>
      <c r="BR54" s="100">
        <v>60</v>
      </c>
      <c r="BS54" s="61">
        <v>92</v>
      </c>
      <c r="BT54" s="66">
        <f t="shared" si="1"/>
        <v>30.4</v>
      </c>
      <c r="BU54" s="67">
        <f t="shared" si="2"/>
        <v>82.695454545454538</v>
      </c>
      <c r="BV54" s="57" t="str">
        <f t="shared" si="3"/>
        <v>A</v>
      </c>
      <c r="BW54" s="58"/>
    </row>
    <row r="55" spans="1:75" ht="15.75">
      <c r="A55" s="517">
        <v>14</v>
      </c>
      <c r="B55" s="510"/>
      <c r="C55" s="101">
        <v>2200018234</v>
      </c>
      <c r="D55" s="99" t="str">
        <f>UPPER("Faiz El Fayyedh")</f>
        <v>FAIZ EL FAYYEDH</v>
      </c>
      <c r="E55" s="61" t="s">
        <v>122</v>
      </c>
      <c r="F55" s="62"/>
      <c r="G55" s="62"/>
      <c r="H55" s="51">
        <f t="shared" si="4"/>
        <v>0</v>
      </c>
      <c r="I55" s="61">
        <v>90</v>
      </c>
      <c r="J55" s="61">
        <v>80</v>
      </c>
      <c r="K55" s="61">
        <v>80</v>
      </c>
      <c r="L55" s="61">
        <v>80</v>
      </c>
      <c r="M55" s="501">
        <f t="shared" si="5"/>
        <v>81.5</v>
      </c>
      <c r="N55" s="479"/>
      <c r="O55" s="61">
        <v>80</v>
      </c>
      <c r="P55" s="61">
        <v>80</v>
      </c>
      <c r="Q55" s="61">
        <v>100</v>
      </c>
      <c r="R55" s="61">
        <v>100</v>
      </c>
      <c r="S55" s="501">
        <f t="shared" si="6"/>
        <v>94</v>
      </c>
      <c r="T55" s="479"/>
      <c r="U55" s="61">
        <v>90</v>
      </c>
      <c r="V55" s="61">
        <v>100</v>
      </c>
      <c r="W55" s="61">
        <v>80</v>
      </c>
      <c r="X55" s="61">
        <v>90</v>
      </c>
      <c r="Y55" s="501">
        <f t="shared" si="7"/>
        <v>86.5</v>
      </c>
      <c r="Z55" s="479"/>
      <c r="AA55" s="61">
        <v>90</v>
      </c>
      <c r="AB55" s="61">
        <v>95</v>
      </c>
      <c r="AC55" s="61">
        <v>90</v>
      </c>
      <c r="AD55" s="61">
        <v>95</v>
      </c>
      <c r="AE55" s="501">
        <f t="shared" si="8"/>
        <v>91.75</v>
      </c>
      <c r="AF55" s="479"/>
      <c r="AG55" s="61">
        <v>90</v>
      </c>
      <c r="AH55" s="61">
        <v>80</v>
      </c>
      <c r="AI55" s="61">
        <v>90</v>
      </c>
      <c r="AJ55" s="61">
        <v>90</v>
      </c>
      <c r="AK55" s="501">
        <f t="shared" si="15"/>
        <v>88.5</v>
      </c>
      <c r="AL55" s="479"/>
      <c r="AM55" s="61">
        <v>85</v>
      </c>
      <c r="AN55" s="61">
        <v>100</v>
      </c>
      <c r="AO55" s="61">
        <v>75</v>
      </c>
      <c r="AP55" s="61">
        <v>80</v>
      </c>
      <c r="AQ55" s="501">
        <f t="shared" si="10"/>
        <v>81.25</v>
      </c>
      <c r="AR55" s="479"/>
      <c r="AS55" s="61">
        <v>80</v>
      </c>
      <c r="AT55" s="61">
        <v>80</v>
      </c>
      <c r="AU55" s="61">
        <v>100</v>
      </c>
      <c r="AV55" s="61">
        <v>80</v>
      </c>
      <c r="AW55" s="501">
        <f t="shared" si="18"/>
        <v>90</v>
      </c>
      <c r="AX55" s="479"/>
      <c r="AY55" s="61">
        <v>85</v>
      </c>
      <c r="AZ55" s="61">
        <v>85</v>
      </c>
      <c r="BA55" s="61">
        <v>100</v>
      </c>
      <c r="BB55" s="61">
        <v>80</v>
      </c>
      <c r="BC55" s="501">
        <f t="shared" si="12"/>
        <v>91.5</v>
      </c>
      <c r="BD55" s="479"/>
      <c r="BE55" s="61">
        <v>75</v>
      </c>
      <c r="BF55" s="61">
        <v>80</v>
      </c>
      <c r="BG55" s="61">
        <v>80</v>
      </c>
      <c r="BH55" s="61">
        <v>90</v>
      </c>
      <c r="BI55" s="501">
        <f t="shared" si="17"/>
        <v>81.25</v>
      </c>
      <c r="BJ55" s="479"/>
      <c r="BK55" s="61">
        <v>90</v>
      </c>
      <c r="BL55" s="61">
        <v>80</v>
      </c>
      <c r="BM55" s="61">
        <v>90</v>
      </c>
      <c r="BN55" s="61">
        <v>75</v>
      </c>
      <c r="BO55" s="501">
        <f t="shared" si="16"/>
        <v>85.5</v>
      </c>
      <c r="BP55" s="479"/>
      <c r="BQ55" s="65">
        <f t="shared" si="0"/>
        <v>47.55</v>
      </c>
      <c r="BR55" s="100">
        <v>60</v>
      </c>
      <c r="BS55" s="61">
        <v>74</v>
      </c>
      <c r="BT55" s="66">
        <f t="shared" si="1"/>
        <v>26.8</v>
      </c>
      <c r="BU55" s="67">
        <f t="shared" si="2"/>
        <v>74.349999999999994</v>
      </c>
      <c r="BV55" s="57" t="str">
        <f t="shared" si="3"/>
        <v>B+</v>
      </c>
      <c r="BW55" s="58"/>
    </row>
    <row r="56" spans="1:75" ht="15.75">
      <c r="A56" s="511"/>
      <c r="B56" s="511"/>
      <c r="C56" s="98">
        <v>2200018281</v>
      </c>
      <c r="D56" s="102" t="s">
        <v>165</v>
      </c>
      <c r="E56" s="61" t="s">
        <v>122</v>
      </c>
      <c r="F56" s="62"/>
      <c r="G56" s="62"/>
      <c r="H56" s="51">
        <f t="shared" si="4"/>
        <v>0</v>
      </c>
      <c r="I56" s="61">
        <v>100</v>
      </c>
      <c r="J56" s="61">
        <v>80</v>
      </c>
      <c r="K56" s="61">
        <v>80</v>
      </c>
      <c r="L56" s="61">
        <v>80</v>
      </c>
      <c r="M56" s="501">
        <f t="shared" si="5"/>
        <v>83</v>
      </c>
      <c r="N56" s="479"/>
      <c r="O56" s="61">
        <v>100</v>
      </c>
      <c r="P56" s="61">
        <v>80</v>
      </c>
      <c r="Q56" s="61">
        <v>80</v>
      </c>
      <c r="R56" s="61">
        <v>90</v>
      </c>
      <c r="S56" s="501">
        <f t="shared" si="6"/>
        <v>85</v>
      </c>
      <c r="T56" s="479"/>
      <c r="U56" s="61">
        <v>85</v>
      </c>
      <c r="V56" s="61">
        <v>100</v>
      </c>
      <c r="W56" s="61">
        <v>100</v>
      </c>
      <c r="X56" s="61">
        <v>90</v>
      </c>
      <c r="Y56" s="501">
        <f t="shared" si="7"/>
        <v>95.75</v>
      </c>
      <c r="Z56" s="479"/>
      <c r="AA56" s="61">
        <v>85</v>
      </c>
      <c r="AB56" s="61">
        <v>80</v>
      </c>
      <c r="AC56" s="61">
        <v>90</v>
      </c>
      <c r="AD56" s="61">
        <v>80</v>
      </c>
      <c r="AE56" s="501">
        <f t="shared" si="8"/>
        <v>85.75</v>
      </c>
      <c r="AF56" s="479"/>
      <c r="AG56" s="61">
        <v>90</v>
      </c>
      <c r="AH56" s="61">
        <v>80</v>
      </c>
      <c r="AI56" s="61">
        <v>90</v>
      </c>
      <c r="AJ56" s="61">
        <v>80</v>
      </c>
      <c r="AK56" s="501">
        <f t="shared" si="15"/>
        <v>86.5</v>
      </c>
      <c r="AL56" s="479"/>
      <c r="AM56" s="61">
        <v>80</v>
      </c>
      <c r="AN56" s="64">
        <v>85</v>
      </c>
      <c r="AO56" s="61">
        <v>75</v>
      </c>
      <c r="AP56" s="61">
        <v>80</v>
      </c>
      <c r="AQ56" s="501">
        <f t="shared" si="10"/>
        <v>78.25</v>
      </c>
      <c r="AR56" s="479"/>
      <c r="AS56" s="61">
        <v>75</v>
      </c>
      <c r="AT56" s="61">
        <v>80</v>
      </c>
      <c r="AU56" s="61">
        <v>100</v>
      </c>
      <c r="AV56" s="61">
        <v>80</v>
      </c>
      <c r="AW56" s="501">
        <f t="shared" si="18"/>
        <v>89.25</v>
      </c>
      <c r="AX56" s="479"/>
      <c r="AY56" s="61">
        <v>80</v>
      </c>
      <c r="AZ56" s="61">
        <v>75</v>
      </c>
      <c r="BA56" s="61">
        <v>100</v>
      </c>
      <c r="BB56" s="61">
        <v>80</v>
      </c>
      <c r="BC56" s="501">
        <f t="shared" si="12"/>
        <v>89.25</v>
      </c>
      <c r="BD56" s="479"/>
      <c r="BE56" s="61">
        <v>75</v>
      </c>
      <c r="BF56" s="61">
        <v>80</v>
      </c>
      <c r="BG56" s="61">
        <v>80</v>
      </c>
      <c r="BH56" s="61">
        <v>80</v>
      </c>
      <c r="BI56" s="501">
        <f t="shared" si="17"/>
        <v>79.25</v>
      </c>
      <c r="BJ56" s="479"/>
      <c r="BK56" s="61">
        <v>90</v>
      </c>
      <c r="BL56" s="61">
        <v>80</v>
      </c>
      <c r="BM56" s="61">
        <v>90</v>
      </c>
      <c r="BN56" s="61">
        <v>75</v>
      </c>
      <c r="BO56" s="501">
        <f t="shared" si="16"/>
        <v>85.5</v>
      </c>
      <c r="BP56" s="479"/>
      <c r="BQ56" s="65">
        <f t="shared" si="0"/>
        <v>46.772727272727273</v>
      </c>
      <c r="BR56" s="100">
        <v>60</v>
      </c>
      <c r="BS56" s="61">
        <v>74</v>
      </c>
      <c r="BT56" s="66">
        <f t="shared" si="1"/>
        <v>26.8</v>
      </c>
      <c r="BU56" s="67">
        <f t="shared" si="2"/>
        <v>73.572727272727278</v>
      </c>
      <c r="BV56" s="57" t="str">
        <f t="shared" si="3"/>
        <v>B+</v>
      </c>
      <c r="BW56" s="58"/>
    </row>
    <row r="57" spans="1:75" ht="15.75">
      <c r="B57" s="103"/>
      <c r="C57" s="76">
        <v>2100018458</v>
      </c>
      <c r="D57" s="77" t="s">
        <v>166</v>
      </c>
      <c r="E57" s="78" t="s">
        <v>122</v>
      </c>
      <c r="F57" s="78">
        <v>60</v>
      </c>
      <c r="G57" s="78">
        <v>90</v>
      </c>
      <c r="H57" s="80">
        <f t="shared" si="4"/>
        <v>75</v>
      </c>
      <c r="I57" s="78">
        <v>100</v>
      </c>
      <c r="J57" s="78">
        <v>85</v>
      </c>
      <c r="K57" s="78">
        <v>100</v>
      </c>
      <c r="L57" s="78">
        <v>90</v>
      </c>
      <c r="M57" s="515">
        <f t="shared" si="5"/>
        <v>95.75</v>
      </c>
      <c r="N57" s="479"/>
      <c r="O57" s="81"/>
      <c r="P57" s="81"/>
      <c r="Q57" s="81"/>
      <c r="R57" s="81"/>
      <c r="S57" s="515">
        <f t="shared" si="6"/>
        <v>0</v>
      </c>
      <c r="T57" s="479"/>
      <c r="U57" s="81"/>
      <c r="V57" s="81"/>
      <c r="W57" s="81"/>
      <c r="X57" s="81"/>
      <c r="Y57" s="515">
        <f t="shared" si="7"/>
        <v>0</v>
      </c>
      <c r="Z57" s="479"/>
      <c r="AA57" s="81"/>
      <c r="AB57" s="81"/>
      <c r="AC57" s="81"/>
      <c r="AD57" s="81"/>
      <c r="AE57" s="515">
        <f t="shared" si="8"/>
        <v>0</v>
      </c>
      <c r="AF57" s="479"/>
      <c r="AG57" s="81"/>
      <c r="AH57" s="81"/>
      <c r="AI57" s="81"/>
      <c r="AJ57" s="81"/>
      <c r="AK57" s="515">
        <f t="shared" si="15"/>
        <v>0</v>
      </c>
      <c r="AL57" s="479"/>
      <c r="AM57" s="81"/>
      <c r="AN57" s="81"/>
      <c r="AO57" s="81"/>
      <c r="AP57" s="81"/>
      <c r="AQ57" s="515">
        <f t="shared" si="10"/>
        <v>0</v>
      </c>
      <c r="AR57" s="479"/>
      <c r="AS57" s="81"/>
      <c r="AT57" s="81"/>
      <c r="AU57" s="81"/>
      <c r="AV57" s="81"/>
      <c r="AW57" s="515">
        <f t="shared" si="18"/>
        <v>0</v>
      </c>
      <c r="AX57" s="479"/>
      <c r="AY57" s="81"/>
      <c r="AZ57" s="81"/>
      <c r="BA57" s="81"/>
      <c r="BB57" s="81"/>
      <c r="BC57" s="515">
        <f t="shared" si="12"/>
        <v>0</v>
      </c>
      <c r="BD57" s="479"/>
      <c r="BE57" s="81"/>
      <c r="BF57" s="81"/>
      <c r="BG57" s="81"/>
      <c r="BH57" s="81"/>
      <c r="BI57" s="515">
        <f t="shared" si="17"/>
        <v>0</v>
      </c>
      <c r="BJ57" s="479"/>
      <c r="BK57" s="81"/>
      <c r="BL57" s="81"/>
      <c r="BM57" s="81"/>
      <c r="BN57" s="81"/>
      <c r="BO57" s="515">
        <f t="shared" si="16"/>
        <v>0</v>
      </c>
      <c r="BP57" s="479"/>
      <c r="BQ57" s="82">
        <f t="shared" si="0"/>
        <v>9.3136363636363644</v>
      </c>
      <c r="BR57" s="83"/>
      <c r="BS57" s="83"/>
      <c r="BT57" s="83">
        <f t="shared" si="1"/>
        <v>0</v>
      </c>
      <c r="BU57" s="104">
        <f t="shared" si="2"/>
        <v>9.3136363636363644</v>
      </c>
      <c r="BV57" s="85" t="str">
        <f t="shared" si="3"/>
        <v>E</v>
      </c>
      <c r="BW57" s="58"/>
    </row>
    <row r="58" spans="1:75">
      <c r="B58" s="103"/>
    </row>
    <row r="59" spans="1:75">
      <c r="B59" s="103"/>
    </row>
  </sheetData>
  <mergeCells count="551">
    <mergeCell ref="AQ47:AR47"/>
    <mergeCell ref="AQ48:AR48"/>
    <mergeCell ref="AE45:AF45"/>
    <mergeCell ref="AE46:AF46"/>
    <mergeCell ref="Y47:Z47"/>
    <mergeCell ref="AK47:AL47"/>
    <mergeCell ref="AW47:AX47"/>
    <mergeCell ref="Y48:Z48"/>
    <mergeCell ref="AK48:AL48"/>
    <mergeCell ref="AW48:AX48"/>
    <mergeCell ref="AE47:AF47"/>
    <mergeCell ref="AE48:AF48"/>
    <mergeCell ref="AQ45:AR45"/>
    <mergeCell ref="AQ46:AR46"/>
    <mergeCell ref="AE43:AF43"/>
    <mergeCell ref="AE44:AF44"/>
    <mergeCell ref="Y45:Z45"/>
    <mergeCell ref="AK45:AL45"/>
    <mergeCell ref="AW45:AX45"/>
    <mergeCell ref="Y46:Z46"/>
    <mergeCell ref="AK46:AL46"/>
    <mergeCell ref="AW46:AX46"/>
    <mergeCell ref="AQ43:AR43"/>
    <mergeCell ref="AQ44:AR44"/>
    <mergeCell ref="AE41:AF41"/>
    <mergeCell ref="AE42:AF42"/>
    <mergeCell ref="Y43:Z43"/>
    <mergeCell ref="AK43:AL43"/>
    <mergeCell ref="AW43:AX43"/>
    <mergeCell ref="Y44:Z44"/>
    <mergeCell ref="AK44:AL44"/>
    <mergeCell ref="AW44:AX44"/>
    <mergeCell ref="AQ40:AR40"/>
    <mergeCell ref="AQ41:AR41"/>
    <mergeCell ref="AQ42:AR42"/>
    <mergeCell ref="AK39:AL39"/>
    <mergeCell ref="AK40:AL40"/>
    <mergeCell ref="Y41:Z41"/>
    <mergeCell ref="AK41:AL41"/>
    <mergeCell ref="AW41:AX41"/>
    <mergeCell ref="Y42:Z42"/>
    <mergeCell ref="AK42:AL42"/>
    <mergeCell ref="AW42:AX42"/>
    <mergeCell ref="AK38:AL38"/>
    <mergeCell ref="AE55:AF55"/>
    <mergeCell ref="AE56:AF56"/>
    <mergeCell ref="Y57:Z57"/>
    <mergeCell ref="AE57:AF57"/>
    <mergeCell ref="AK57:AL57"/>
    <mergeCell ref="AQ57:AR57"/>
    <mergeCell ref="AW57:AX57"/>
    <mergeCell ref="AE34:AF34"/>
    <mergeCell ref="AE35:AF35"/>
    <mergeCell ref="Y34:Z34"/>
    <mergeCell ref="AK34:AL34"/>
    <mergeCell ref="AK35:AL35"/>
    <mergeCell ref="AE37:AF37"/>
    <mergeCell ref="AE38:AF38"/>
    <mergeCell ref="AW38:AX38"/>
    <mergeCell ref="AW39:AX39"/>
    <mergeCell ref="AW40:AX40"/>
    <mergeCell ref="Y38:Z38"/>
    <mergeCell ref="Y39:Z39"/>
    <mergeCell ref="AE39:AF39"/>
    <mergeCell ref="AQ39:AR39"/>
    <mergeCell ref="Y40:Z40"/>
    <mergeCell ref="AE40:AF40"/>
    <mergeCell ref="Y28:Z28"/>
    <mergeCell ref="AE28:AF28"/>
    <mergeCell ref="AK28:AL28"/>
    <mergeCell ref="AW28:AX28"/>
    <mergeCell ref="AE29:AF29"/>
    <mergeCell ref="AK29:AL29"/>
    <mergeCell ref="AW29:AX29"/>
    <mergeCell ref="Y35:Z35"/>
    <mergeCell ref="Y36:Z36"/>
    <mergeCell ref="AE36:AF36"/>
    <mergeCell ref="AK36:AL36"/>
    <mergeCell ref="Y32:Z32"/>
    <mergeCell ref="Y33:Z33"/>
    <mergeCell ref="AE33:AF33"/>
    <mergeCell ref="AK33:AL33"/>
    <mergeCell ref="Y27:Z27"/>
    <mergeCell ref="AE27:AF27"/>
    <mergeCell ref="AK27:AL27"/>
    <mergeCell ref="AQ27:AR27"/>
    <mergeCell ref="AW27:AX27"/>
    <mergeCell ref="Y21:Z21"/>
    <mergeCell ref="Y22:Z22"/>
    <mergeCell ref="AE22:AF22"/>
    <mergeCell ref="Y23:Z23"/>
    <mergeCell ref="AE23:AF23"/>
    <mergeCell ref="Y24:Z24"/>
    <mergeCell ref="Y25:Z25"/>
    <mergeCell ref="AE25:AF25"/>
    <mergeCell ref="AK25:AL25"/>
    <mergeCell ref="AQ25:AR25"/>
    <mergeCell ref="AW25:AX25"/>
    <mergeCell ref="Y26:Z26"/>
    <mergeCell ref="AE26:AF26"/>
    <mergeCell ref="AK26:AL26"/>
    <mergeCell ref="AQ26:AR26"/>
    <mergeCell ref="AW26:AX26"/>
    <mergeCell ref="AQ55:AR55"/>
    <mergeCell ref="AQ56:AR56"/>
    <mergeCell ref="AE53:AF53"/>
    <mergeCell ref="AE54:AF54"/>
    <mergeCell ref="Y55:Z55"/>
    <mergeCell ref="AK55:AL55"/>
    <mergeCell ref="AW55:AX55"/>
    <mergeCell ref="Y56:Z56"/>
    <mergeCell ref="AK56:AL56"/>
    <mergeCell ref="AW56:AX56"/>
    <mergeCell ref="AQ53:AR53"/>
    <mergeCell ref="AQ54:AR54"/>
    <mergeCell ref="AE51:AF51"/>
    <mergeCell ref="AE52:AF52"/>
    <mergeCell ref="Y53:Z53"/>
    <mergeCell ref="AK53:AL53"/>
    <mergeCell ref="AW53:AX53"/>
    <mergeCell ref="Y54:Z54"/>
    <mergeCell ref="AK54:AL54"/>
    <mergeCell ref="AW54:AX54"/>
    <mergeCell ref="AQ51:AR51"/>
    <mergeCell ref="AQ52:AR52"/>
    <mergeCell ref="AE49:AF49"/>
    <mergeCell ref="AE50:AF50"/>
    <mergeCell ref="Y51:Z51"/>
    <mergeCell ref="AK51:AL51"/>
    <mergeCell ref="AW51:AX51"/>
    <mergeCell ref="Y52:Z52"/>
    <mergeCell ref="AK52:AL52"/>
    <mergeCell ref="AW52:AX52"/>
    <mergeCell ref="AQ49:AR49"/>
    <mergeCell ref="AQ50:AR50"/>
    <mergeCell ref="Y49:Z49"/>
    <mergeCell ref="AK49:AL49"/>
    <mergeCell ref="AW49:AX49"/>
    <mergeCell ref="Y50:Z50"/>
    <mergeCell ref="AK50:AL50"/>
    <mergeCell ref="AW50:AX50"/>
    <mergeCell ref="AQ28:AR28"/>
    <mergeCell ref="AQ29:AR29"/>
    <mergeCell ref="AQ30:AR30"/>
    <mergeCell ref="AW30:AX30"/>
    <mergeCell ref="AQ31:AR31"/>
    <mergeCell ref="AW31:AX31"/>
    <mergeCell ref="AW32:AX32"/>
    <mergeCell ref="AQ37:AR37"/>
    <mergeCell ref="AQ38:AR38"/>
    <mergeCell ref="AW33:AX33"/>
    <mergeCell ref="AW34:AX34"/>
    <mergeCell ref="AQ35:AR35"/>
    <mergeCell ref="AW35:AX35"/>
    <mergeCell ref="AQ36:AR36"/>
    <mergeCell ref="AW36:AX36"/>
    <mergeCell ref="AW37:AX37"/>
    <mergeCell ref="Y29:Z29"/>
    <mergeCell ref="Y30:Z30"/>
    <mergeCell ref="AE30:AF30"/>
    <mergeCell ref="AK30:AL30"/>
    <mergeCell ref="Y31:Z31"/>
    <mergeCell ref="AK31:AL31"/>
    <mergeCell ref="AK32:AL32"/>
    <mergeCell ref="AQ32:AR32"/>
    <mergeCell ref="AQ33:AR33"/>
    <mergeCell ref="AE21:AF21"/>
    <mergeCell ref="AQ21:AR21"/>
    <mergeCell ref="AK23:AL23"/>
    <mergeCell ref="AK24:AL24"/>
    <mergeCell ref="AQ24:AR24"/>
    <mergeCell ref="AW24:AX24"/>
    <mergeCell ref="BC24:BD24"/>
    <mergeCell ref="BI24:BJ24"/>
    <mergeCell ref="BO24:BP24"/>
    <mergeCell ref="AK21:AL21"/>
    <mergeCell ref="AK22:AL22"/>
    <mergeCell ref="AQ22:AR22"/>
    <mergeCell ref="AW22:AX22"/>
    <mergeCell ref="AQ23:AR23"/>
    <mergeCell ref="AW23:AX23"/>
    <mergeCell ref="AE24:AF24"/>
    <mergeCell ref="AW15:AX15"/>
    <mergeCell ref="BC15:BD15"/>
    <mergeCell ref="BI15:BJ15"/>
    <mergeCell ref="BO15:BP15"/>
    <mergeCell ref="M17:N17"/>
    <mergeCell ref="M20:N20"/>
    <mergeCell ref="M18:N18"/>
    <mergeCell ref="M19:N19"/>
    <mergeCell ref="Y20:Z20"/>
    <mergeCell ref="AE20:AF20"/>
    <mergeCell ref="AQ20:AR20"/>
    <mergeCell ref="AK20:AL20"/>
    <mergeCell ref="AW14:AX14"/>
    <mergeCell ref="BC14:BD14"/>
    <mergeCell ref="BI14:BJ14"/>
    <mergeCell ref="BO14:BP14"/>
    <mergeCell ref="M12:N12"/>
    <mergeCell ref="Y12:Z12"/>
    <mergeCell ref="AK12:AL12"/>
    <mergeCell ref="AW12:AX12"/>
    <mergeCell ref="M13:N13"/>
    <mergeCell ref="Y13:Z13"/>
    <mergeCell ref="AK13:AL13"/>
    <mergeCell ref="AW13:AX13"/>
    <mergeCell ref="BC19:BD19"/>
    <mergeCell ref="BC21:BD21"/>
    <mergeCell ref="BC16:BD16"/>
    <mergeCell ref="BC17:BD17"/>
    <mergeCell ref="AW18:AX18"/>
    <mergeCell ref="BC18:BD18"/>
    <mergeCell ref="AW19:AX19"/>
    <mergeCell ref="AW20:AX20"/>
    <mergeCell ref="AW21:AX21"/>
    <mergeCell ref="BO56:BP56"/>
    <mergeCell ref="BO57:BP57"/>
    <mergeCell ref="BO44:BP44"/>
    <mergeCell ref="BO45:BP45"/>
    <mergeCell ref="BO46:BP46"/>
    <mergeCell ref="BO47:BP47"/>
    <mergeCell ref="BO48:BP48"/>
    <mergeCell ref="BO49:BP49"/>
    <mergeCell ref="BO50:BP50"/>
    <mergeCell ref="BO31:BP31"/>
    <mergeCell ref="BO32:BP32"/>
    <mergeCell ref="BO33:BP33"/>
    <mergeCell ref="BO34:BP34"/>
    <mergeCell ref="BO51:BP51"/>
    <mergeCell ref="BO52:BP52"/>
    <mergeCell ref="BO53:BP53"/>
    <mergeCell ref="BO54:BP54"/>
    <mergeCell ref="BO55:BP55"/>
    <mergeCell ref="BO42:BP42"/>
    <mergeCell ref="BO43:BP43"/>
    <mergeCell ref="BO35:BP35"/>
    <mergeCell ref="BO36:BP36"/>
    <mergeCell ref="BO37:BP37"/>
    <mergeCell ref="BO38:BP38"/>
    <mergeCell ref="BO39:BP39"/>
    <mergeCell ref="BO40:BP40"/>
    <mergeCell ref="BO41:BP41"/>
    <mergeCell ref="BO27:BP27"/>
    <mergeCell ref="BC23:BD23"/>
    <mergeCell ref="BC25:BD25"/>
    <mergeCell ref="BC26:BD26"/>
    <mergeCell ref="BC27:BD27"/>
    <mergeCell ref="BC28:BD28"/>
    <mergeCell ref="BC29:BD29"/>
    <mergeCell ref="BC30:BD30"/>
    <mergeCell ref="BI27:BJ27"/>
    <mergeCell ref="BI28:BJ28"/>
    <mergeCell ref="BI29:BJ29"/>
    <mergeCell ref="BI30:BJ30"/>
    <mergeCell ref="BO28:BP28"/>
    <mergeCell ref="BO29:BP29"/>
    <mergeCell ref="BO30:BP30"/>
    <mergeCell ref="BO21:BP21"/>
    <mergeCell ref="BC22:BD22"/>
    <mergeCell ref="BO22:BP22"/>
    <mergeCell ref="BO23:BP23"/>
    <mergeCell ref="BI22:BJ22"/>
    <mergeCell ref="BI23:BJ23"/>
    <mergeCell ref="BI25:BJ25"/>
    <mergeCell ref="BO25:BP25"/>
    <mergeCell ref="BI26:BJ26"/>
    <mergeCell ref="BO26:BP26"/>
    <mergeCell ref="BI57:BJ57"/>
    <mergeCell ref="BI48:BJ48"/>
    <mergeCell ref="BI49:BJ49"/>
    <mergeCell ref="BI50:BJ50"/>
    <mergeCell ref="BI51:BJ51"/>
    <mergeCell ref="BI52:BJ52"/>
    <mergeCell ref="BI53:BJ53"/>
    <mergeCell ref="BI54:BJ54"/>
    <mergeCell ref="BC20:BD20"/>
    <mergeCell ref="BI21:BJ21"/>
    <mergeCell ref="BI31:BJ31"/>
    <mergeCell ref="BI32:BJ32"/>
    <mergeCell ref="BI33:BJ33"/>
    <mergeCell ref="BI34:BJ34"/>
    <mergeCell ref="BI35:BJ35"/>
    <mergeCell ref="BI36:BJ36"/>
    <mergeCell ref="BI37:BJ37"/>
    <mergeCell ref="BI38:BJ38"/>
    <mergeCell ref="BI39:BJ39"/>
    <mergeCell ref="BI40:BJ40"/>
    <mergeCell ref="BI41:BJ41"/>
    <mergeCell ref="BI42:BJ42"/>
    <mergeCell ref="BI43:BJ43"/>
    <mergeCell ref="BI44:BJ44"/>
    <mergeCell ref="BI45:BJ45"/>
    <mergeCell ref="BI46:BJ46"/>
    <mergeCell ref="BI47:BJ47"/>
    <mergeCell ref="BI55:BJ55"/>
    <mergeCell ref="BI56:BJ56"/>
    <mergeCell ref="BC42:BD42"/>
    <mergeCell ref="BC43:BD43"/>
    <mergeCell ref="BC44:BD44"/>
    <mergeCell ref="BC52:BD52"/>
    <mergeCell ref="BC53:BD53"/>
    <mergeCell ref="BC54:BD54"/>
    <mergeCell ref="BC55:BD55"/>
    <mergeCell ref="BC56:BD56"/>
    <mergeCell ref="BC57:BD57"/>
    <mergeCell ref="BC45:BD45"/>
    <mergeCell ref="BC46:BD46"/>
    <mergeCell ref="BC47:BD47"/>
    <mergeCell ref="BC48:BD48"/>
    <mergeCell ref="BC49:BD49"/>
    <mergeCell ref="BC50:BD50"/>
    <mergeCell ref="BC51:BD51"/>
    <mergeCell ref="S34:T34"/>
    <mergeCell ref="S35:T35"/>
    <mergeCell ref="S36:T36"/>
    <mergeCell ref="S37:T37"/>
    <mergeCell ref="S38:T38"/>
    <mergeCell ref="S39:T39"/>
    <mergeCell ref="S40:T40"/>
    <mergeCell ref="S41:T41"/>
    <mergeCell ref="BC31:BD31"/>
    <mergeCell ref="BC32:BD32"/>
    <mergeCell ref="BC33:BD33"/>
    <mergeCell ref="BC34:BD34"/>
    <mergeCell ref="BC35:BD35"/>
    <mergeCell ref="BC36:BD36"/>
    <mergeCell ref="BC37:BD37"/>
    <mergeCell ref="BC38:BD38"/>
    <mergeCell ref="BC39:BD39"/>
    <mergeCell ref="BC40:BD40"/>
    <mergeCell ref="BC41:BD41"/>
    <mergeCell ref="AE31:AF31"/>
    <mergeCell ref="AE32:AF32"/>
    <mergeCell ref="AQ34:AR34"/>
    <mergeCell ref="Y37:Z37"/>
    <mergeCell ref="AK37:AL37"/>
    <mergeCell ref="A16:A18"/>
    <mergeCell ref="B16:B24"/>
    <mergeCell ref="S18:T18"/>
    <mergeCell ref="S19:T19"/>
    <mergeCell ref="S20:T20"/>
    <mergeCell ref="M22:N22"/>
    <mergeCell ref="M24:N24"/>
    <mergeCell ref="S24:T24"/>
    <mergeCell ref="M25:N25"/>
    <mergeCell ref="S25:T25"/>
    <mergeCell ref="S44:T44"/>
    <mergeCell ref="S45:T45"/>
    <mergeCell ref="S46:T46"/>
    <mergeCell ref="S47:T47"/>
    <mergeCell ref="S48:T48"/>
    <mergeCell ref="S56:T56"/>
    <mergeCell ref="S57:T57"/>
    <mergeCell ref="S49:T49"/>
    <mergeCell ref="S50:T50"/>
    <mergeCell ref="S51:T51"/>
    <mergeCell ref="S52:T52"/>
    <mergeCell ref="S53:T53"/>
    <mergeCell ref="S54:T54"/>
    <mergeCell ref="S55:T55"/>
    <mergeCell ref="A19:A21"/>
    <mergeCell ref="A22:A24"/>
    <mergeCell ref="A25:A27"/>
    <mergeCell ref="B25:B33"/>
    <mergeCell ref="A28:A30"/>
    <mergeCell ref="A31:A33"/>
    <mergeCell ref="B34:B42"/>
    <mergeCell ref="S42:T42"/>
    <mergeCell ref="S43:T43"/>
    <mergeCell ref="M21:N21"/>
    <mergeCell ref="M36:N36"/>
    <mergeCell ref="S21:T21"/>
    <mergeCell ref="S22:T22"/>
    <mergeCell ref="M23:N23"/>
    <mergeCell ref="S23:T23"/>
    <mergeCell ref="M26:N26"/>
    <mergeCell ref="S26:T26"/>
    <mergeCell ref="S27:T27"/>
    <mergeCell ref="S28:T28"/>
    <mergeCell ref="S29:T29"/>
    <mergeCell ref="S30:T30"/>
    <mergeCell ref="S31:T31"/>
    <mergeCell ref="S32:T32"/>
    <mergeCell ref="S33:T33"/>
    <mergeCell ref="A34:A36"/>
    <mergeCell ref="A37:A39"/>
    <mergeCell ref="A40:A42"/>
    <mergeCell ref="A43:A45"/>
    <mergeCell ref="B43:B56"/>
    <mergeCell ref="A46:A48"/>
    <mergeCell ref="A49:A51"/>
    <mergeCell ref="A52:A54"/>
    <mergeCell ref="A55:A56"/>
    <mergeCell ref="M46:N46"/>
    <mergeCell ref="M47:N47"/>
    <mergeCell ref="M48:N48"/>
    <mergeCell ref="M56:N56"/>
    <mergeCell ref="M57:N57"/>
    <mergeCell ref="M49:N49"/>
    <mergeCell ref="M50:N50"/>
    <mergeCell ref="M51:N51"/>
    <mergeCell ref="M52:N52"/>
    <mergeCell ref="M53:N53"/>
    <mergeCell ref="M54:N54"/>
    <mergeCell ref="M55:N55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BI19:BJ19"/>
    <mergeCell ref="BI20:BJ20"/>
    <mergeCell ref="BI16:BJ16"/>
    <mergeCell ref="BO16:BP16"/>
    <mergeCell ref="BI17:BJ17"/>
    <mergeCell ref="BO17:BP17"/>
    <mergeCell ref="BI18:BJ18"/>
    <mergeCell ref="BO18:BP18"/>
    <mergeCell ref="BO19:BP19"/>
    <mergeCell ref="BO20:BP20"/>
    <mergeCell ref="AK18:AL18"/>
    <mergeCell ref="AK19:AL19"/>
    <mergeCell ref="AK15:AL15"/>
    <mergeCell ref="AK17:AL17"/>
    <mergeCell ref="Y18:Z18"/>
    <mergeCell ref="AE18:AF18"/>
    <mergeCell ref="AQ18:AR18"/>
    <mergeCell ref="Y19:Z19"/>
    <mergeCell ref="AE19:AF19"/>
    <mergeCell ref="AQ19:AR19"/>
    <mergeCell ref="AE15:AF15"/>
    <mergeCell ref="AQ15:AR15"/>
    <mergeCell ref="AE17:AF17"/>
    <mergeCell ref="AQ17:AR17"/>
    <mergeCell ref="Y15:Z15"/>
    <mergeCell ref="Y16:Z16"/>
    <mergeCell ref="AE16:AF16"/>
    <mergeCell ref="AK16:AL16"/>
    <mergeCell ref="AQ16:AR16"/>
    <mergeCell ref="BR9:BT13"/>
    <mergeCell ref="BU9:BU12"/>
    <mergeCell ref="BV9:BV12"/>
    <mergeCell ref="BN10:BP10"/>
    <mergeCell ref="S17:T17"/>
    <mergeCell ref="Y17:Z17"/>
    <mergeCell ref="S12:T12"/>
    <mergeCell ref="S13:T13"/>
    <mergeCell ref="M14:N14"/>
    <mergeCell ref="S14:T14"/>
    <mergeCell ref="Y14:Z14"/>
    <mergeCell ref="S15:T15"/>
    <mergeCell ref="S16:T16"/>
    <mergeCell ref="M16:N16"/>
    <mergeCell ref="M15:N15"/>
    <mergeCell ref="AE12:AF12"/>
    <mergeCell ref="AE13:AF13"/>
    <mergeCell ref="AE14:AF14"/>
    <mergeCell ref="AK14:AL14"/>
    <mergeCell ref="AW16:AX16"/>
    <mergeCell ref="AW17:AX17"/>
    <mergeCell ref="AQ12:AR12"/>
    <mergeCell ref="AQ13:AR13"/>
    <mergeCell ref="AQ14:AR14"/>
    <mergeCell ref="BC12:BD12"/>
    <mergeCell ref="BI12:BJ12"/>
    <mergeCell ref="BC13:BD13"/>
    <mergeCell ref="BI13:BJ13"/>
    <mergeCell ref="BO12:BP12"/>
    <mergeCell ref="BO13:BP13"/>
    <mergeCell ref="BM9:BN9"/>
    <mergeCell ref="BO9:BP9"/>
    <mergeCell ref="BQ9:BQ13"/>
    <mergeCell ref="AQ9:AR9"/>
    <mergeCell ref="AS9:AT9"/>
    <mergeCell ref="AU9:AV9"/>
    <mergeCell ref="AW9:AX9"/>
    <mergeCell ref="BB10:BD10"/>
    <mergeCell ref="BE10:BG10"/>
    <mergeCell ref="BH10:BJ10"/>
    <mergeCell ref="BK10:BM10"/>
    <mergeCell ref="AY9:AZ9"/>
    <mergeCell ref="BA9:BB9"/>
    <mergeCell ref="BC9:BD9"/>
    <mergeCell ref="BE9:BF9"/>
    <mergeCell ref="BG9:BH9"/>
    <mergeCell ref="BI9:BJ9"/>
    <mergeCell ref="BK9:BL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2:C2"/>
    <mergeCell ref="F2:H2"/>
    <mergeCell ref="A3:C3"/>
    <mergeCell ref="A4:C4"/>
    <mergeCell ref="A5:C5"/>
    <mergeCell ref="A6:C6"/>
    <mergeCell ref="F9:H10"/>
    <mergeCell ref="F11:H11"/>
    <mergeCell ref="W9:X9"/>
    <mergeCell ref="X10:Z10"/>
    <mergeCell ref="AA10:AC10"/>
    <mergeCell ref="AD10:AF10"/>
    <mergeCell ref="AY11:BD11"/>
    <mergeCell ref="BE11:BJ11"/>
    <mergeCell ref="BK11:BP11"/>
    <mergeCell ref="I11:N11"/>
    <mergeCell ref="O11:T11"/>
    <mergeCell ref="U11:Z11"/>
    <mergeCell ref="AA11:AF11"/>
    <mergeCell ref="AG11:AL11"/>
    <mergeCell ref="AM11:AR11"/>
    <mergeCell ref="AS11:AX11"/>
    <mergeCell ref="I9:J9"/>
    <mergeCell ref="K9:L9"/>
    <mergeCell ref="M9:N9"/>
    <mergeCell ref="O9:P9"/>
    <mergeCell ref="Q9:R9"/>
    <mergeCell ref="S9:T9"/>
    <mergeCell ref="U9:V9"/>
    <mergeCell ref="I10:N10"/>
    <mergeCell ref="O10:Q10"/>
    <mergeCell ref="R10:T10"/>
    <mergeCell ref="U10:W10"/>
    <mergeCell ref="AW10:AX10"/>
    <mergeCell ref="AY10:BA10"/>
    <mergeCell ref="AG10:AI10"/>
    <mergeCell ref="AJ10:AL10"/>
    <mergeCell ref="AM10:AN10"/>
    <mergeCell ref="AO10:AP10"/>
    <mergeCell ref="AQ10:AR10"/>
    <mergeCell ref="AS10:AT10"/>
    <mergeCell ref="AU10:AV10"/>
  </mergeCells>
  <dataValidations count="1">
    <dataValidation type="decimal" operator="lessThanOrEqual" allowBlank="1" showDropDown="1" showInputMessage="1" showErrorMessage="1" prompt="Nilai Maksimal 100" sqref="BQ16:BQ56 BT16:BT56 BQ57:BT57" xr:uid="{00000000-0002-0000-0100-000000000000}">
      <formula1>100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2:BV53"/>
  <sheetViews>
    <sheetView workbookViewId="0">
      <pane xSplit="4" topLeftCell="E1" activePane="topRight" state="frozen"/>
      <selection pane="topRight" activeCell="F2" sqref="F2"/>
    </sheetView>
  </sheetViews>
  <sheetFormatPr defaultColWidth="14.42578125" defaultRowHeight="15" customHeight="1"/>
  <cols>
    <col min="4" max="4" width="30.28515625" customWidth="1"/>
    <col min="6" max="6" width="19.42578125" customWidth="1"/>
    <col min="7" max="7" width="21.28515625" customWidth="1"/>
    <col min="8" max="8" width="19" customWidth="1"/>
    <col min="69" max="69" width="17.140625" customWidth="1"/>
  </cols>
  <sheetData>
    <row r="2" spans="1:74">
      <c r="A2" s="502" t="s">
        <v>72</v>
      </c>
      <c r="B2" s="490"/>
      <c r="C2" s="490"/>
      <c r="D2" s="30" t="s">
        <v>73</v>
      </c>
      <c r="F2" s="522" t="s">
        <v>16</v>
      </c>
      <c r="G2" s="478"/>
      <c r="H2" s="479"/>
    </row>
    <row r="3" spans="1:74">
      <c r="A3" s="502" t="s">
        <v>74</v>
      </c>
      <c r="B3" s="490"/>
      <c r="C3" s="490"/>
      <c r="D3" s="30" t="s">
        <v>167</v>
      </c>
      <c r="F3" s="105" t="s">
        <v>76</v>
      </c>
      <c r="G3" s="105" t="s">
        <v>77</v>
      </c>
      <c r="H3" s="31" t="s">
        <v>78</v>
      </c>
    </row>
    <row r="4" spans="1:74">
      <c r="A4" s="502" t="s">
        <v>80</v>
      </c>
      <c r="B4" s="490"/>
      <c r="C4" s="490"/>
      <c r="D4" s="30" t="s">
        <v>81</v>
      </c>
      <c r="F4" s="106">
        <v>2100018444</v>
      </c>
      <c r="G4" s="107" t="s">
        <v>21</v>
      </c>
      <c r="H4" s="108" t="s">
        <v>90</v>
      </c>
    </row>
    <row r="5" spans="1:74">
      <c r="A5" s="502" t="s">
        <v>84</v>
      </c>
      <c r="B5" s="490"/>
      <c r="C5" s="490"/>
      <c r="D5" s="30" t="s">
        <v>17</v>
      </c>
      <c r="F5" s="105">
        <v>2100018118</v>
      </c>
      <c r="G5" s="109" t="s">
        <v>29</v>
      </c>
      <c r="H5" s="39" t="s">
        <v>168</v>
      </c>
      <c r="Y5" s="37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</row>
    <row r="6" spans="1:74">
      <c r="A6" s="504" t="s">
        <v>87</v>
      </c>
      <c r="B6" s="490"/>
      <c r="C6" s="490"/>
      <c r="D6" s="30">
        <v>13</v>
      </c>
      <c r="F6" s="105">
        <v>2000018397</v>
      </c>
      <c r="G6" s="109" t="s">
        <v>82</v>
      </c>
      <c r="H6" s="39" t="s">
        <v>83</v>
      </c>
    </row>
    <row r="7" spans="1:74">
      <c r="F7" s="105">
        <v>2100018442</v>
      </c>
      <c r="G7" s="109" t="s">
        <v>169</v>
      </c>
      <c r="H7" s="39" t="s">
        <v>170</v>
      </c>
    </row>
    <row r="9" spans="1:74">
      <c r="A9" s="40"/>
      <c r="B9" s="40"/>
      <c r="C9" s="40"/>
      <c r="D9" s="41" t="s">
        <v>91</v>
      </c>
      <c r="E9" s="110"/>
      <c r="F9" s="523"/>
      <c r="G9" s="524"/>
      <c r="H9" s="525"/>
      <c r="I9" s="520" t="s">
        <v>92</v>
      </c>
      <c r="J9" s="479"/>
      <c r="K9" s="501" t="s">
        <v>93</v>
      </c>
      <c r="L9" s="479"/>
      <c r="M9" s="501" t="s">
        <v>94</v>
      </c>
      <c r="N9" s="479"/>
      <c r="O9" s="501" t="s">
        <v>92</v>
      </c>
      <c r="P9" s="479"/>
      <c r="Q9" s="501" t="s">
        <v>93</v>
      </c>
      <c r="R9" s="479"/>
      <c r="S9" s="501" t="s">
        <v>94</v>
      </c>
      <c r="T9" s="479"/>
      <c r="U9" s="501" t="s">
        <v>92</v>
      </c>
      <c r="V9" s="479"/>
      <c r="W9" s="501" t="s">
        <v>93</v>
      </c>
      <c r="X9" s="479"/>
      <c r="Y9" s="501" t="s">
        <v>94</v>
      </c>
      <c r="Z9" s="479"/>
      <c r="AA9" s="501" t="s">
        <v>92</v>
      </c>
      <c r="AB9" s="479"/>
      <c r="AC9" s="501" t="s">
        <v>93</v>
      </c>
      <c r="AD9" s="479"/>
      <c r="AE9" s="501" t="s">
        <v>94</v>
      </c>
      <c r="AF9" s="479"/>
      <c r="AG9" s="501" t="s">
        <v>92</v>
      </c>
      <c r="AH9" s="479"/>
      <c r="AI9" s="501" t="s">
        <v>93</v>
      </c>
      <c r="AJ9" s="479"/>
      <c r="AK9" s="501" t="s">
        <v>94</v>
      </c>
      <c r="AL9" s="479"/>
      <c r="AM9" s="501" t="s">
        <v>92</v>
      </c>
      <c r="AN9" s="479"/>
      <c r="AO9" s="501" t="s">
        <v>93</v>
      </c>
      <c r="AP9" s="479"/>
      <c r="AQ9" s="501" t="s">
        <v>94</v>
      </c>
      <c r="AR9" s="479"/>
      <c r="AS9" s="501" t="s">
        <v>92</v>
      </c>
      <c r="AT9" s="479"/>
      <c r="AU9" s="501" t="s">
        <v>93</v>
      </c>
      <c r="AV9" s="479"/>
      <c r="AW9" s="501" t="s">
        <v>94</v>
      </c>
      <c r="AX9" s="479"/>
      <c r="AY9" s="501" t="s">
        <v>92</v>
      </c>
      <c r="AZ9" s="479"/>
      <c r="BA9" s="501" t="s">
        <v>93</v>
      </c>
      <c r="BB9" s="479"/>
      <c r="BC9" s="501" t="s">
        <v>94</v>
      </c>
      <c r="BD9" s="479"/>
      <c r="BE9" s="501" t="s">
        <v>92</v>
      </c>
      <c r="BF9" s="479"/>
      <c r="BG9" s="501" t="s">
        <v>93</v>
      </c>
      <c r="BH9" s="479"/>
      <c r="BI9" s="501" t="s">
        <v>94</v>
      </c>
      <c r="BJ9" s="479"/>
      <c r="BK9" s="501" t="s">
        <v>92</v>
      </c>
      <c r="BL9" s="479"/>
      <c r="BM9" s="501" t="s">
        <v>93</v>
      </c>
      <c r="BN9" s="479"/>
      <c r="BO9" s="501" t="s">
        <v>94</v>
      </c>
      <c r="BP9" s="479"/>
      <c r="BQ9" s="509" t="s">
        <v>95</v>
      </c>
      <c r="BR9" s="512" t="s">
        <v>96</v>
      </c>
      <c r="BS9" s="506"/>
      <c r="BT9" s="507"/>
      <c r="BU9" s="514" t="s">
        <v>97</v>
      </c>
      <c r="BV9" s="514" t="s">
        <v>98</v>
      </c>
    </row>
    <row r="10" spans="1:74">
      <c r="A10" s="40"/>
      <c r="B10" s="40"/>
      <c r="C10" s="40"/>
      <c r="D10" s="41" t="s">
        <v>99</v>
      </c>
      <c r="E10" s="110"/>
      <c r="F10" s="526"/>
      <c r="G10" s="481"/>
      <c r="H10" s="527"/>
      <c r="I10" s="521" t="s">
        <v>100</v>
      </c>
      <c r="J10" s="478"/>
      <c r="K10" s="478"/>
      <c r="L10" s="478"/>
      <c r="M10" s="478"/>
      <c r="N10" s="479"/>
      <c r="O10" s="497" t="s">
        <v>100</v>
      </c>
      <c r="P10" s="478"/>
      <c r="Q10" s="479"/>
      <c r="R10" s="498" t="s">
        <v>101</v>
      </c>
      <c r="S10" s="478"/>
      <c r="T10" s="479"/>
      <c r="U10" s="497" t="s">
        <v>100</v>
      </c>
      <c r="V10" s="478"/>
      <c r="W10" s="479"/>
      <c r="X10" s="498" t="s">
        <v>101</v>
      </c>
      <c r="Y10" s="478"/>
      <c r="Z10" s="479"/>
      <c r="AA10" s="497" t="s">
        <v>100</v>
      </c>
      <c r="AB10" s="478"/>
      <c r="AC10" s="479"/>
      <c r="AD10" s="498" t="s">
        <v>101</v>
      </c>
      <c r="AE10" s="478"/>
      <c r="AF10" s="479"/>
      <c r="AG10" s="497" t="s">
        <v>100</v>
      </c>
      <c r="AH10" s="478"/>
      <c r="AI10" s="479"/>
      <c r="AJ10" s="498" t="s">
        <v>101</v>
      </c>
      <c r="AK10" s="478"/>
      <c r="AL10" s="479"/>
      <c r="AM10" s="497" t="s">
        <v>100</v>
      </c>
      <c r="AN10" s="479"/>
      <c r="AO10" s="499" t="s">
        <v>102</v>
      </c>
      <c r="AP10" s="479"/>
      <c r="AQ10" s="500" t="s">
        <v>103</v>
      </c>
      <c r="AR10" s="479"/>
      <c r="AS10" s="497" t="s">
        <v>100</v>
      </c>
      <c r="AT10" s="479"/>
      <c r="AU10" s="499" t="s">
        <v>102</v>
      </c>
      <c r="AV10" s="479"/>
      <c r="AW10" s="496" t="s">
        <v>104</v>
      </c>
      <c r="AX10" s="479"/>
      <c r="AY10" s="497" t="s">
        <v>100</v>
      </c>
      <c r="AZ10" s="478"/>
      <c r="BA10" s="479"/>
      <c r="BB10" s="499" t="s">
        <v>102</v>
      </c>
      <c r="BC10" s="478"/>
      <c r="BD10" s="479"/>
      <c r="BE10" s="497" t="s">
        <v>100</v>
      </c>
      <c r="BF10" s="478"/>
      <c r="BG10" s="479"/>
      <c r="BH10" s="499" t="s">
        <v>102</v>
      </c>
      <c r="BI10" s="478"/>
      <c r="BJ10" s="479"/>
      <c r="BK10" s="497" t="s">
        <v>100</v>
      </c>
      <c r="BL10" s="478"/>
      <c r="BM10" s="479"/>
      <c r="BN10" s="499" t="s">
        <v>102</v>
      </c>
      <c r="BO10" s="478"/>
      <c r="BP10" s="479"/>
      <c r="BQ10" s="510"/>
      <c r="BR10" s="487"/>
      <c r="BS10" s="490"/>
      <c r="BT10" s="513"/>
      <c r="BU10" s="510"/>
      <c r="BV10" s="510"/>
    </row>
    <row r="11" spans="1:74">
      <c r="A11" s="40"/>
      <c r="B11" s="40"/>
      <c r="C11" s="40"/>
      <c r="D11" s="43" t="s">
        <v>105</v>
      </c>
      <c r="E11" s="110"/>
      <c r="F11" s="528">
        <v>0</v>
      </c>
      <c r="G11" s="478"/>
      <c r="H11" s="529"/>
      <c r="I11" s="520">
        <v>1</v>
      </c>
      <c r="J11" s="478"/>
      <c r="K11" s="478"/>
      <c r="L11" s="478"/>
      <c r="M11" s="478"/>
      <c r="N11" s="479"/>
      <c r="O11" s="501">
        <v>2</v>
      </c>
      <c r="P11" s="478"/>
      <c r="Q11" s="478"/>
      <c r="R11" s="478"/>
      <c r="S11" s="478"/>
      <c r="T11" s="479"/>
      <c r="U11" s="501">
        <v>3</v>
      </c>
      <c r="V11" s="478"/>
      <c r="W11" s="478"/>
      <c r="X11" s="478"/>
      <c r="Y11" s="478"/>
      <c r="Z11" s="479"/>
      <c r="AA11" s="501">
        <v>4</v>
      </c>
      <c r="AB11" s="478"/>
      <c r="AC11" s="478"/>
      <c r="AD11" s="478"/>
      <c r="AE11" s="478"/>
      <c r="AF11" s="479"/>
      <c r="AG11" s="501">
        <v>5</v>
      </c>
      <c r="AH11" s="478"/>
      <c r="AI11" s="478"/>
      <c r="AJ11" s="478"/>
      <c r="AK11" s="478"/>
      <c r="AL11" s="479"/>
      <c r="AM11" s="501">
        <v>6</v>
      </c>
      <c r="AN11" s="478"/>
      <c r="AO11" s="478"/>
      <c r="AP11" s="478"/>
      <c r="AQ11" s="478"/>
      <c r="AR11" s="479"/>
      <c r="AS11" s="501">
        <v>7</v>
      </c>
      <c r="AT11" s="478"/>
      <c r="AU11" s="478"/>
      <c r="AV11" s="478"/>
      <c r="AW11" s="478"/>
      <c r="AX11" s="479"/>
      <c r="AY11" s="501">
        <v>8</v>
      </c>
      <c r="AZ11" s="478"/>
      <c r="BA11" s="478"/>
      <c r="BB11" s="478"/>
      <c r="BC11" s="478"/>
      <c r="BD11" s="479"/>
      <c r="BE11" s="501">
        <v>9</v>
      </c>
      <c r="BF11" s="478"/>
      <c r="BG11" s="478"/>
      <c r="BH11" s="478"/>
      <c r="BI11" s="478"/>
      <c r="BJ11" s="479"/>
      <c r="BK11" s="501">
        <v>10</v>
      </c>
      <c r="BL11" s="478"/>
      <c r="BM11" s="478"/>
      <c r="BN11" s="478"/>
      <c r="BO11" s="478"/>
      <c r="BP11" s="479"/>
      <c r="BQ11" s="510"/>
      <c r="BR11" s="487"/>
      <c r="BS11" s="490"/>
      <c r="BT11" s="513"/>
      <c r="BU11" s="510"/>
      <c r="BV11" s="510"/>
    </row>
    <row r="12" spans="1:74">
      <c r="A12" s="40"/>
      <c r="B12" s="40"/>
      <c r="C12" s="40"/>
      <c r="D12" s="44" t="s">
        <v>106</v>
      </c>
      <c r="E12" s="110"/>
      <c r="F12" s="111" t="s">
        <v>107</v>
      </c>
      <c r="G12" s="45" t="s">
        <v>108</v>
      </c>
      <c r="H12" s="112" t="s">
        <v>109</v>
      </c>
      <c r="I12" s="113" t="s">
        <v>110</v>
      </c>
      <c r="J12" s="47" t="s">
        <v>111</v>
      </c>
      <c r="K12" s="47" t="s">
        <v>108</v>
      </c>
      <c r="L12" s="47" t="s">
        <v>112</v>
      </c>
      <c r="M12" s="501" t="s">
        <v>109</v>
      </c>
      <c r="N12" s="479"/>
      <c r="O12" s="47" t="s">
        <v>110</v>
      </c>
      <c r="P12" s="47" t="s">
        <v>111</v>
      </c>
      <c r="Q12" s="47" t="s">
        <v>108</v>
      </c>
      <c r="R12" s="47" t="s">
        <v>112</v>
      </c>
      <c r="S12" s="501" t="s">
        <v>109</v>
      </c>
      <c r="T12" s="479"/>
      <c r="U12" s="47" t="s">
        <v>110</v>
      </c>
      <c r="V12" s="47" t="s">
        <v>111</v>
      </c>
      <c r="W12" s="47" t="s">
        <v>108</v>
      </c>
      <c r="X12" s="47" t="s">
        <v>112</v>
      </c>
      <c r="Y12" s="501" t="s">
        <v>109</v>
      </c>
      <c r="Z12" s="479"/>
      <c r="AA12" s="47" t="s">
        <v>110</v>
      </c>
      <c r="AB12" s="47" t="s">
        <v>111</v>
      </c>
      <c r="AC12" s="47" t="s">
        <v>108</v>
      </c>
      <c r="AD12" s="47" t="s">
        <v>112</v>
      </c>
      <c r="AE12" s="501" t="s">
        <v>109</v>
      </c>
      <c r="AF12" s="479"/>
      <c r="AG12" s="47" t="s">
        <v>110</v>
      </c>
      <c r="AH12" s="47" t="s">
        <v>111</v>
      </c>
      <c r="AI12" s="47" t="s">
        <v>108</v>
      </c>
      <c r="AJ12" s="47" t="s">
        <v>112</v>
      </c>
      <c r="AK12" s="501" t="s">
        <v>109</v>
      </c>
      <c r="AL12" s="479"/>
      <c r="AM12" s="47" t="s">
        <v>110</v>
      </c>
      <c r="AN12" s="47" t="s">
        <v>111</v>
      </c>
      <c r="AO12" s="47" t="s">
        <v>108</v>
      </c>
      <c r="AP12" s="47" t="s">
        <v>112</v>
      </c>
      <c r="AQ12" s="501" t="s">
        <v>109</v>
      </c>
      <c r="AR12" s="479"/>
      <c r="AS12" s="47" t="s">
        <v>110</v>
      </c>
      <c r="AT12" s="47" t="s">
        <v>111</v>
      </c>
      <c r="AU12" s="47" t="s">
        <v>108</v>
      </c>
      <c r="AV12" s="47" t="s">
        <v>112</v>
      </c>
      <c r="AW12" s="501" t="s">
        <v>109</v>
      </c>
      <c r="AX12" s="479"/>
      <c r="AY12" s="47" t="s">
        <v>110</v>
      </c>
      <c r="AZ12" s="47" t="s">
        <v>111</v>
      </c>
      <c r="BA12" s="47" t="s">
        <v>108</v>
      </c>
      <c r="BB12" s="47" t="s">
        <v>112</v>
      </c>
      <c r="BC12" s="501" t="s">
        <v>109</v>
      </c>
      <c r="BD12" s="479"/>
      <c r="BE12" s="47" t="s">
        <v>110</v>
      </c>
      <c r="BF12" s="47" t="s">
        <v>111</v>
      </c>
      <c r="BG12" s="47" t="s">
        <v>108</v>
      </c>
      <c r="BH12" s="47" t="s">
        <v>112</v>
      </c>
      <c r="BI12" s="501" t="s">
        <v>109</v>
      </c>
      <c r="BJ12" s="479"/>
      <c r="BK12" s="47" t="s">
        <v>110</v>
      </c>
      <c r="BL12" s="47" t="s">
        <v>111</v>
      </c>
      <c r="BM12" s="47" t="s">
        <v>108</v>
      </c>
      <c r="BN12" s="47" t="s">
        <v>112</v>
      </c>
      <c r="BO12" s="501" t="s">
        <v>109</v>
      </c>
      <c r="BP12" s="479"/>
      <c r="BQ12" s="510"/>
      <c r="BR12" s="487"/>
      <c r="BS12" s="490"/>
      <c r="BT12" s="513"/>
      <c r="BU12" s="511"/>
      <c r="BV12" s="511"/>
    </row>
    <row r="13" spans="1:74">
      <c r="A13" s="40"/>
      <c r="B13" s="40"/>
      <c r="C13" s="40"/>
      <c r="D13" s="44" t="s">
        <v>113</v>
      </c>
      <c r="E13" s="110"/>
      <c r="F13" s="111">
        <v>50</v>
      </c>
      <c r="G13" s="45">
        <v>50</v>
      </c>
      <c r="H13" s="112">
        <v>100</v>
      </c>
      <c r="I13" s="114">
        <v>15</v>
      </c>
      <c r="J13" s="45">
        <v>15</v>
      </c>
      <c r="K13" s="45">
        <v>50</v>
      </c>
      <c r="L13" s="45">
        <v>20</v>
      </c>
      <c r="M13" s="501">
        <v>100</v>
      </c>
      <c r="N13" s="479"/>
      <c r="O13" s="45">
        <v>15</v>
      </c>
      <c r="P13" s="45">
        <v>15</v>
      </c>
      <c r="Q13" s="45">
        <v>50</v>
      </c>
      <c r="R13" s="45">
        <v>20</v>
      </c>
      <c r="S13" s="501">
        <v>100</v>
      </c>
      <c r="T13" s="479"/>
      <c r="U13" s="45">
        <v>15</v>
      </c>
      <c r="V13" s="45">
        <v>15</v>
      </c>
      <c r="W13" s="45">
        <v>50</v>
      </c>
      <c r="X13" s="45">
        <v>20</v>
      </c>
      <c r="Y13" s="501">
        <v>100</v>
      </c>
      <c r="Z13" s="479"/>
      <c r="AA13" s="45">
        <v>15</v>
      </c>
      <c r="AB13" s="45">
        <v>15</v>
      </c>
      <c r="AC13" s="45">
        <v>50</v>
      </c>
      <c r="AD13" s="45">
        <v>20</v>
      </c>
      <c r="AE13" s="501">
        <v>100</v>
      </c>
      <c r="AF13" s="479"/>
      <c r="AG13" s="45">
        <v>15</v>
      </c>
      <c r="AH13" s="45">
        <v>15</v>
      </c>
      <c r="AI13" s="45">
        <v>50</v>
      </c>
      <c r="AJ13" s="45">
        <v>20</v>
      </c>
      <c r="AK13" s="501">
        <v>100</v>
      </c>
      <c r="AL13" s="479"/>
      <c r="AM13" s="45">
        <v>15</v>
      </c>
      <c r="AN13" s="45">
        <v>15</v>
      </c>
      <c r="AO13" s="45">
        <v>50</v>
      </c>
      <c r="AP13" s="45">
        <v>20</v>
      </c>
      <c r="AQ13" s="501">
        <v>100</v>
      </c>
      <c r="AR13" s="479"/>
      <c r="AS13" s="45">
        <v>15</v>
      </c>
      <c r="AT13" s="45">
        <v>15</v>
      </c>
      <c r="AU13" s="45">
        <v>50</v>
      </c>
      <c r="AV13" s="45">
        <v>20</v>
      </c>
      <c r="AW13" s="501">
        <v>100</v>
      </c>
      <c r="AX13" s="479"/>
      <c r="AY13" s="45">
        <v>15</v>
      </c>
      <c r="AZ13" s="45">
        <v>15</v>
      </c>
      <c r="BA13" s="45">
        <v>50</v>
      </c>
      <c r="BB13" s="45">
        <v>20</v>
      </c>
      <c r="BC13" s="501">
        <v>100</v>
      </c>
      <c r="BD13" s="479"/>
      <c r="BE13" s="45">
        <v>15</v>
      </c>
      <c r="BF13" s="45">
        <v>15</v>
      </c>
      <c r="BG13" s="45">
        <v>50</v>
      </c>
      <c r="BH13" s="45">
        <v>20</v>
      </c>
      <c r="BI13" s="501">
        <v>100</v>
      </c>
      <c r="BJ13" s="479"/>
      <c r="BK13" s="45">
        <v>15</v>
      </c>
      <c r="BL13" s="45">
        <v>15</v>
      </c>
      <c r="BM13" s="45">
        <v>50</v>
      </c>
      <c r="BN13" s="45">
        <v>20</v>
      </c>
      <c r="BO13" s="501">
        <v>100</v>
      </c>
      <c r="BP13" s="479"/>
      <c r="BQ13" s="511"/>
      <c r="BR13" s="488"/>
      <c r="BS13" s="481"/>
      <c r="BT13" s="482"/>
      <c r="BU13" s="48"/>
      <c r="BV13" s="48"/>
    </row>
    <row r="14" spans="1:74">
      <c r="A14" s="45" t="s">
        <v>114</v>
      </c>
      <c r="B14" s="50"/>
      <c r="C14" s="45" t="s">
        <v>76</v>
      </c>
      <c r="D14" s="45" t="s">
        <v>115</v>
      </c>
      <c r="E14" s="115" t="s">
        <v>116</v>
      </c>
      <c r="F14" s="116"/>
      <c r="G14" s="50"/>
      <c r="H14" s="117"/>
      <c r="I14" s="118"/>
      <c r="J14" s="50"/>
      <c r="K14" s="50"/>
      <c r="L14" s="50"/>
      <c r="M14" s="501"/>
      <c r="N14" s="479"/>
      <c r="O14" s="50"/>
      <c r="P14" s="50"/>
      <c r="Q14" s="50"/>
      <c r="R14" s="50"/>
      <c r="S14" s="501"/>
      <c r="T14" s="479"/>
      <c r="U14" s="50"/>
      <c r="V14" s="50"/>
      <c r="W14" s="50"/>
      <c r="X14" s="50"/>
      <c r="Y14" s="501"/>
      <c r="Z14" s="479"/>
      <c r="AA14" s="50"/>
      <c r="AB14" s="50"/>
      <c r="AC14" s="50"/>
      <c r="AD14" s="50"/>
      <c r="AE14" s="501"/>
      <c r="AF14" s="479"/>
      <c r="AG14" s="50"/>
      <c r="AH14" s="50"/>
      <c r="AI14" s="50"/>
      <c r="AJ14" s="50"/>
      <c r="AK14" s="501"/>
      <c r="AL14" s="479"/>
      <c r="AM14" s="50"/>
      <c r="AN14" s="50"/>
      <c r="AO14" s="50"/>
      <c r="AP14" s="50"/>
      <c r="AQ14" s="501"/>
      <c r="AR14" s="479"/>
      <c r="AS14" s="50"/>
      <c r="AT14" s="50"/>
      <c r="AU14" s="50"/>
      <c r="AV14" s="50"/>
      <c r="AW14" s="501"/>
      <c r="AX14" s="479"/>
      <c r="AY14" s="50"/>
      <c r="AZ14" s="50"/>
      <c r="BA14" s="50"/>
      <c r="BB14" s="50"/>
      <c r="BC14" s="501"/>
      <c r="BD14" s="479"/>
      <c r="BE14" s="50"/>
      <c r="BF14" s="50"/>
      <c r="BG14" s="50"/>
      <c r="BH14" s="50"/>
      <c r="BI14" s="501"/>
      <c r="BJ14" s="479"/>
      <c r="BK14" s="50"/>
      <c r="BL14" s="50"/>
      <c r="BM14" s="50"/>
      <c r="BN14" s="50"/>
      <c r="BO14" s="501"/>
      <c r="BP14" s="479"/>
      <c r="BQ14" s="52"/>
      <c r="BR14" s="45" t="s">
        <v>117</v>
      </c>
      <c r="BS14" s="45" t="s">
        <v>118</v>
      </c>
      <c r="BT14" s="53" t="s">
        <v>109</v>
      </c>
      <c r="BU14" s="54"/>
      <c r="BV14" s="54"/>
    </row>
    <row r="15" spans="1:74">
      <c r="A15" s="52"/>
      <c r="B15" s="52"/>
      <c r="C15" s="50"/>
      <c r="D15" s="45" t="s">
        <v>119</v>
      </c>
      <c r="E15" s="119"/>
      <c r="F15" s="111">
        <v>100</v>
      </c>
      <c r="G15" s="45">
        <v>100</v>
      </c>
      <c r="H15" s="112">
        <v>100</v>
      </c>
      <c r="I15" s="114">
        <v>100</v>
      </c>
      <c r="J15" s="45">
        <v>100</v>
      </c>
      <c r="K15" s="45">
        <v>100</v>
      </c>
      <c r="L15" s="45">
        <v>100</v>
      </c>
      <c r="M15" s="501">
        <v>100</v>
      </c>
      <c r="N15" s="479"/>
      <c r="O15" s="45">
        <v>100</v>
      </c>
      <c r="P15" s="45">
        <v>100</v>
      </c>
      <c r="Q15" s="45">
        <v>100</v>
      </c>
      <c r="R15" s="45">
        <v>100</v>
      </c>
      <c r="S15" s="501">
        <v>100</v>
      </c>
      <c r="T15" s="479"/>
      <c r="U15" s="45">
        <v>100</v>
      </c>
      <c r="V15" s="45">
        <v>100</v>
      </c>
      <c r="W15" s="45">
        <v>100</v>
      </c>
      <c r="X15" s="45">
        <v>100</v>
      </c>
      <c r="Y15" s="501">
        <v>100</v>
      </c>
      <c r="Z15" s="479"/>
      <c r="AA15" s="45">
        <v>100</v>
      </c>
      <c r="AB15" s="45">
        <v>100</v>
      </c>
      <c r="AC15" s="45">
        <v>100</v>
      </c>
      <c r="AD15" s="45">
        <v>100</v>
      </c>
      <c r="AE15" s="501">
        <v>100</v>
      </c>
      <c r="AF15" s="479"/>
      <c r="AG15" s="45">
        <v>100</v>
      </c>
      <c r="AH15" s="45">
        <v>100</v>
      </c>
      <c r="AI15" s="45">
        <v>100</v>
      </c>
      <c r="AJ15" s="45">
        <v>100</v>
      </c>
      <c r="AK15" s="501">
        <v>100</v>
      </c>
      <c r="AL15" s="479"/>
      <c r="AM15" s="45">
        <v>100</v>
      </c>
      <c r="AN15" s="45">
        <v>100</v>
      </c>
      <c r="AO15" s="45">
        <v>100</v>
      </c>
      <c r="AP15" s="45">
        <v>100</v>
      </c>
      <c r="AQ15" s="501">
        <v>100</v>
      </c>
      <c r="AR15" s="479"/>
      <c r="AS15" s="45">
        <v>100</v>
      </c>
      <c r="AT15" s="45">
        <v>100</v>
      </c>
      <c r="AU15" s="45">
        <v>100</v>
      </c>
      <c r="AV15" s="45">
        <v>100</v>
      </c>
      <c r="AW15" s="501">
        <v>100</v>
      </c>
      <c r="AX15" s="479"/>
      <c r="AY15" s="45">
        <v>100</v>
      </c>
      <c r="AZ15" s="45">
        <v>100</v>
      </c>
      <c r="BA15" s="45">
        <v>100</v>
      </c>
      <c r="BB15" s="45">
        <v>100</v>
      </c>
      <c r="BC15" s="501">
        <v>100</v>
      </c>
      <c r="BD15" s="479"/>
      <c r="BE15" s="45">
        <v>100</v>
      </c>
      <c r="BF15" s="45">
        <v>100</v>
      </c>
      <c r="BG15" s="45">
        <v>100</v>
      </c>
      <c r="BH15" s="45">
        <v>100</v>
      </c>
      <c r="BI15" s="501">
        <v>100</v>
      </c>
      <c r="BJ15" s="479"/>
      <c r="BK15" s="45">
        <v>100</v>
      </c>
      <c r="BL15" s="45">
        <v>100</v>
      </c>
      <c r="BM15" s="45">
        <v>100</v>
      </c>
      <c r="BN15" s="45">
        <v>100</v>
      </c>
      <c r="BO15" s="501">
        <v>100</v>
      </c>
      <c r="BP15" s="479"/>
      <c r="BQ15" s="56">
        <f t="shared" ref="BQ15:BQ53" si="0">((H15+M15+S15+Y15+AE15+AK15+AQ15+AW15+BC15+BI15+BO15)/11) * 60/100</f>
        <v>60</v>
      </c>
      <c r="BR15" s="45">
        <v>100</v>
      </c>
      <c r="BS15" s="45">
        <v>100</v>
      </c>
      <c r="BT15" s="53">
        <f t="shared" ref="BT15:BT53" si="1">((BR15+BS15)/2) * 40/100</f>
        <v>40</v>
      </c>
      <c r="BU15" s="48">
        <f t="shared" ref="BU15:BU53" si="2">BT15+BQ15</f>
        <v>100</v>
      </c>
      <c r="BV15" s="57" t="str">
        <f t="shared" ref="BV15:BV53" si="3">IF(BU15&gt;80,"A",IF(BU15&gt;76,"A-",IF(BU15&gt;68,"B+",IF(BU15&gt;65,"B",IF(BU15&gt;62,"B-",IF(BU15&gt;57,"C+",IF(BU15&gt;55,"C",IF(BU15&gt;51,"C-",IF(BU15&gt;43,"D+",IF(BU15&gt;40,"D",IF(BU15&gt;0,"E","E")))))))))))</f>
        <v>A</v>
      </c>
    </row>
    <row r="16" spans="1:74">
      <c r="A16" s="517">
        <v>1</v>
      </c>
      <c r="B16" s="517" t="s">
        <v>142</v>
      </c>
      <c r="C16" s="98">
        <v>2200018453</v>
      </c>
      <c r="D16" s="99" t="s">
        <v>171</v>
      </c>
      <c r="E16" s="120" t="s">
        <v>172</v>
      </c>
      <c r="F16" s="93">
        <v>71</v>
      </c>
      <c r="G16" s="61">
        <v>78</v>
      </c>
      <c r="H16" s="51">
        <f t="shared" ref="H16:H53" si="4">(F$13/100*F16)+(G$13/100*G16)</f>
        <v>74.5</v>
      </c>
      <c r="I16" s="121">
        <v>85</v>
      </c>
      <c r="J16" s="100">
        <v>75</v>
      </c>
      <c r="K16" s="100">
        <v>80</v>
      </c>
      <c r="L16" s="100">
        <v>80</v>
      </c>
      <c r="M16" s="531">
        <f t="shared" ref="M16:M25" si="5">(I$13/100*I16)+(J$13/100*J16)+(K$13/100*K16)+(L$13/100*L16)</f>
        <v>80</v>
      </c>
      <c r="N16" s="507"/>
      <c r="O16" s="62">
        <v>85</v>
      </c>
      <c r="P16" s="62">
        <v>80</v>
      </c>
      <c r="Q16" s="62">
        <v>75</v>
      </c>
      <c r="R16" s="62">
        <v>75</v>
      </c>
      <c r="S16" s="501">
        <f t="shared" ref="S16:S53" si="6">(O$13/100*O16)+(P$13/100*P16)+(Q$13/100*Q16)+(R$13/100*R16)</f>
        <v>77.25</v>
      </c>
      <c r="T16" s="479"/>
      <c r="U16" s="61">
        <v>90</v>
      </c>
      <c r="V16" s="61">
        <v>80</v>
      </c>
      <c r="W16" s="61">
        <v>70</v>
      </c>
      <c r="X16" s="61">
        <v>80</v>
      </c>
      <c r="Y16" s="501">
        <f t="shared" ref="Y16:Y53" si="7">(U$13/100*U16)+(V$13/100*V16)+(W$13/100*W16)+(X$13/100*X16)</f>
        <v>76.5</v>
      </c>
      <c r="Z16" s="479"/>
      <c r="AA16" s="61">
        <v>75</v>
      </c>
      <c r="AB16" s="61">
        <v>80</v>
      </c>
      <c r="AC16" s="61">
        <v>85</v>
      </c>
      <c r="AD16" s="61">
        <v>80</v>
      </c>
      <c r="AE16" s="501">
        <f t="shared" ref="AE16:AE53" si="8">(AA$13/100*AA16)+(AB$13/100*AB16)+(AC$13/100*AC16)+(AD$13/100*AD16)</f>
        <v>81.75</v>
      </c>
      <c r="AF16" s="479"/>
      <c r="AG16" s="61">
        <v>85</v>
      </c>
      <c r="AH16" s="61">
        <v>80</v>
      </c>
      <c r="AI16" s="61">
        <v>80</v>
      </c>
      <c r="AJ16" s="61">
        <v>80</v>
      </c>
      <c r="AK16" s="501">
        <f t="shared" ref="AK16:AK42" si="9">(AG$13/100*AG16)+(AH$13/100*AH16)+(AI$13/100*AI16)+(AJ$13/100*AJ16)</f>
        <v>80.75</v>
      </c>
      <c r="AL16" s="479"/>
      <c r="AM16" s="61">
        <v>85</v>
      </c>
      <c r="AN16" s="61">
        <v>80</v>
      </c>
      <c r="AO16" s="61">
        <v>90</v>
      </c>
      <c r="AP16" s="61">
        <v>75</v>
      </c>
      <c r="AQ16" s="501">
        <f t="shared" ref="AQ16:AQ53" si="10">(AM$13/100*AM16)+(AN$13/100*AN16)+(AO$13/100*AO16)+(AP$13/100*AP16)</f>
        <v>84.75</v>
      </c>
      <c r="AR16" s="479"/>
      <c r="AS16" s="61">
        <v>90</v>
      </c>
      <c r="AT16" s="61">
        <v>80</v>
      </c>
      <c r="AU16" s="61">
        <v>78</v>
      </c>
      <c r="AV16" s="61">
        <v>75</v>
      </c>
      <c r="AW16" s="501">
        <f t="shared" ref="AW16:AW53" si="11">(AS$13/100*AS16)+(AT$13/100*AT16)+(AU$13/100*AU16)+(AV$13/100*AV16)</f>
        <v>79.5</v>
      </c>
      <c r="AX16" s="479"/>
      <c r="AY16" s="61">
        <v>90</v>
      </c>
      <c r="AZ16" s="61">
        <v>100</v>
      </c>
      <c r="BA16" s="61">
        <v>90</v>
      </c>
      <c r="BB16" s="61">
        <v>70</v>
      </c>
      <c r="BC16" s="501">
        <f t="shared" ref="BC16:BC53" si="12">(AY$13/100*AY16)+(AZ$13/100*AZ16)+(BA$13/100*BA16)+(BB$13/100*BB16)</f>
        <v>87.5</v>
      </c>
      <c r="BD16" s="479"/>
      <c r="BE16" s="61">
        <v>80</v>
      </c>
      <c r="BF16" s="61">
        <v>80</v>
      </c>
      <c r="BG16" s="61">
        <v>95</v>
      </c>
      <c r="BH16" s="61">
        <v>75</v>
      </c>
      <c r="BI16" s="501">
        <f t="shared" ref="BI16:BI53" si="13">(BE$13/100*BE16)+(BF$13/100*BF16)+(BG$13/100*BG16)+(BH$13/100*BH16)</f>
        <v>86.5</v>
      </c>
      <c r="BJ16" s="479"/>
      <c r="BK16" s="61">
        <v>80</v>
      </c>
      <c r="BL16" s="61">
        <v>100</v>
      </c>
      <c r="BM16" s="61">
        <v>78</v>
      </c>
      <c r="BN16" s="61">
        <v>75</v>
      </c>
      <c r="BO16" s="501">
        <f t="shared" ref="BO16:BO53" si="14">(BK$13/100*BK16)+(BL$13/100*BL16)+(BM$13/100*BM16)+(BN$13/100*BN16)</f>
        <v>81</v>
      </c>
      <c r="BP16" s="479"/>
      <c r="BQ16" s="65">
        <f t="shared" si="0"/>
        <v>48.54545454545454</v>
      </c>
      <c r="BR16" s="122">
        <v>50</v>
      </c>
      <c r="BS16" s="122">
        <v>88</v>
      </c>
      <c r="BT16" s="66">
        <f t="shared" si="1"/>
        <v>27.6</v>
      </c>
      <c r="BU16" s="67">
        <f t="shared" si="2"/>
        <v>76.145454545454541</v>
      </c>
      <c r="BV16" s="57" t="str">
        <f t="shared" si="3"/>
        <v>A-</v>
      </c>
    </row>
    <row r="17" spans="1:74">
      <c r="A17" s="510"/>
      <c r="B17" s="510"/>
      <c r="C17" s="123">
        <v>2200018487</v>
      </c>
      <c r="D17" s="99" t="s">
        <v>173</v>
      </c>
      <c r="E17" s="120" t="s">
        <v>172</v>
      </c>
      <c r="F17" s="93">
        <v>31</v>
      </c>
      <c r="G17" s="124">
        <v>78</v>
      </c>
      <c r="H17" s="51">
        <f t="shared" si="4"/>
        <v>54.5</v>
      </c>
      <c r="I17" s="61">
        <v>85</v>
      </c>
      <c r="J17" s="61">
        <v>75</v>
      </c>
      <c r="K17" s="61">
        <v>78</v>
      </c>
      <c r="L17" s="91">
        <v>80</v>
      </c>
      <c r="M17" s="501">
        <f t="shared" si="5"/>
        <v>79</v>
      </c>
      <c r="N17" s="479"/>
      <c r="O17" s="93">
        <v>85</v>
      </c>
      <c r="P17" s="61">
        <v>80</v>
      </c>
      <c r="Q17" s="61">
        <v>75</v>
      </c>
      <c r="R17" s="61">
        <v>75</v>
      </c>
      <c r="S17" s="501">
        <f t="shared" si="6"/>
        <v>77.25</v>
      </c>
      <c r="T17" s="479"/>
      <c r="U17" s="61">
        <v>85</v>
      </c>
      <c r="V17" s="61">
        <v>80</v>
      </c>
      <c r="W17" s="61">
        <v>70</v>
      </c>
      <c r="X17" s="61">
        <v>90</v>
      </c>
      <c r="Y17" s="501">
        <f t="shared" si="7"/>
        <v>77.75</v>
      </c>
      <c r="Z17" s="479"/>
      <c r="AA17" s="61">
        <v>75</v>
      </c>
      <c r="AB17" s="61">
        <v>80</v>
      </c>
      <c r="AC17" s="61">
        <v>85</v>
      </c>
      <c r="AD17" s="61">
        <v>80</v>
      </c>
      <c r="AE17" s="501">
        <f t="shared" si="8"/>
        <v>81.75</v>
      </c>
      <c r="AF17" s="479"/>
      <c r="AG17" s="61">
        <v>90</v>
      </c>
      <c r="AH17" s="61">
        <v>80</v>
      </c>
      <c r="AI17" s="61">
        <v>80</v>
      </c>
      <c r="AJ17" s="61">
        <v>80</v>
      </c>
      <c r="AK17" s="501">
        <f t="shared" si="9"/>
        <v>81.5</v>
      </c>
      <c r="AL17" s="479"/>
      <c r="AM17" s="61">
        <v>80</v>
      </c>
      <c r="AN17" s="61">
        <v>80</v>
      </c>
      <c r="AO17" s="61">
        <v>90</v>
      </c>
      <c r="AP17" s="61">
        <v>75</v>
      </c>
      <c r="AQ17" s="501">
        <f t="shared" si="10"/>
        <v>84</v>
      </c>
      <c r="AR17" s="479"/>
      <c r="AS17" s="61">
        <v>75</v>
      </c>
      <c r="AT17" s="61">
        <v>80</v>
      </c>
      <c r="AU17" s="61">
        <v>78</v>
      </c>
      <c r="AV17" s="61">
        <v>75</v>
      </c>
      <c r="AW17" s="501">
        <f t="shared" si="11"/>
        <v>77.25</v>
      </c>
      <c r="AX17" s="479"/>
      <c r="AY17" s="61">
        <v>80</v>
      </c>
      <c r="AZ17" s="61">
        <v>85</v>
      </c>
      <c r="BA17" s="61">
        <v>90</v>
      </c>
      <c r="BB17" s="61">
        <v>70</v>
      </c>
      <c r="BC17" s="501">
        <f t="shared" si="12"/>
        <v>83.75</v>
      </c>
      <c r="BD17" s="479"/>
      <c r="BE17" s="61">
        <v>75</v>
      </c>
      <c r="BF17" s="61">
        <v>80</v>
      </c>
      <c r="BG17" s="61">
        <v>95</v>
      </c>
      <c r="BH17" s="61">
        <v>75</v>
      </c>
      <c r="BI17" s="501">
        <f t="shared" si="13"/>
        <v>85.75</v>
      </c>
      <c r="BJ17" s="479"/>
      <c r="BK17" s="61">
        <v>85</v>
      </c>
      <c r="BL17" s="61">
        <v>80</v>
      </c>
      <c r="BM17" s="61">
        <v>78</v>
      </c>
      <c r="BN17" s="61">
        <v>75</v>
      </c>
      <c r="BO17" s="501">
        <f t="shared" si="14"/>
        <v>78.75</v>
      </c>
      <c r="BP17" s="479"/>
      <c r="BQ17" s="65">
        <f t="shared" si="0"/>
        <v>46.977272727272727</v>
      </c>
      <c r="BR17" s="122">
        <v>50</v>
      </c>
      <c r="BS17" s="122">
        <v>86</v>
      </c>
      <c r="BT17" s="66">
        <f t="shared" si="1"/>
        <v>27.2</v>
      </c>
      <c r="BU17" s="67">
        <f t="shared" si="2"/>
        <v>74.177272727272722</v>
      </c>
      <c r="BV17" s="57" t="str">
        <f t="shared" si="3"/>
        <v>B+</v>
      </c>
    </row>
    <row r="18" spans="1:74">
      <c r="A18" s="511"/>
      <c r="B18" s="510"/>
      <c r="C18" s="98">
        <v>2200018456</v>
      </c>
      <c r="D18" s="99" t="s">
        <v>174</v>
      </c>
      <c r="E18" s="91" t="s">
        <v>172</v>
      </c>
      <c r="F18" s="125">
        <v>56</v>
      </c>
      <c r="G18" s="61">
        <v>78</v>
      </c>
      <c r="H18" s="117">
        <f t="shared" si="4"/>
        <v>67</v>
      </c>
      <c r="I18" s="93">
        <v>85</v>
      </c>
      <c r="J18" s="61">
        <v>75</v>
      </c>
      <c r="K18" s="61">
        <v>79</v>
      </c>
      <c r="L18" s="61">
        <v>80</v>
      </c>
      <c r="M18" s="530">
        <f t="shared" si="5"/>
        <v>79.5</v>
      </c>
      <c r="N18" s="482"/>
      <c r="O18" s="61">
        <v>85</v>
      </c>
      <c r="P18" s="61">
        <v>80</v>
      </c>
      <c r="Q18" s="61">
        <v>75</v>
      </c>
      <c r="R18" s="61">
        <v>75</v>
      </c>
      <c r="S18" s="501">
        <f t="shared" si="6"/>
        <v>77.25</v>
      </c>
      <c r="T18" s="479"/>
      <c r="U18" s="61">
        <v>80</v>
      </c>
      <c r="V18" s="61">
        <v>80</v>
      </c>
      <c r="W18" s="61">
        <v>70</v>
      </c>
      <c r="X18" s="61">
        <v>90</v>
      </c>
      <c r="Y18" s="501">
        <f t="shared" si="7"/>
        <v>77</v>
      </c>
      <c r="Z18" s="479"/>
      <c r="AA18" s="61">
        <v>90</v>
      </c>
      <c r="AB18" s="61">
        <v>80</v>
      </c>
      <c r="AC18" s="61">
        <v>85</v>
      </c>
      <c r="AD18" s="61">
        <v>80</v>
      </c>
      <c r="AE18" s="501">
        <f t="shared" si="8"/>
        <v>84</v>
      </c>
      <c r="AF18" s="479"/>
      <c r="AG18" s="61">
        <v>90</v>
      </c>
      <c r="AH18" s="61">
        <v>80</v>
      </c>
      <c r="AI18" s="61">
        <v>80</v>
      </c>
      <c r="AJ18" s="61">
        <v>80</v>
      </c>
      <c r="AK18" s="501">
        <f t="shared" si="9"/>
        <v>81.5</v>
      </c>
      <c r="AL18" s="479"/>
      <c r="AM18" s="61">
        <v>85</v>
      </c>
      <c r="AN18" s="61">
        <v>80</v>
      </c>
      <c r="AO18" s="61">
        <v>90</v>
      </c>
      <c r="AP18" s="61">
        <v>75</v>
      </c>
      <c r="AQ18" s="501">
        <f t="shared" si="10"/>
        <v>84.75</v>
      </c>
      <c r="AR18" s="479"/>
      <c r="AS18" s="61">
        <v>85</v>
      </c>
      <c r="AT18" s="61">
        <v>80</v>
      </c>
      <c r="AU18" s="61">
        <v>78</v>
      </c>
      <c r="AV18" s="61">
        <v>75</v>
      </c>
      <c r="AW18" s="501">
        <f t="shared" si="11"/>
        <v>78.75</v>
      </c>
      <c r="AX18" s="479"/>
      <c r="AY18" s="61">
        <v>80</v>
      </c>
      <c r="AZ18" s="61">
        <v>100</v>
      </c>
      <c r="BA18" s="61">
        <v>90</v>
      </c>
      <c r="BB18" s="61">
        <v>70</v>
      </c>
      <c r="BC18" s="501">
        <f t="shared" si="12"/>
        <v>86</v>
      </c>
      <c r="BD18" s="479"/>
      <c r="BE18" s="61">
        <v>90</v>
      </c>
      <c r="BF18" s="61">
        <v>80</v>
      </c>
      <c r="BG18" s="61">
        <v>95</v>
      </c>
      <c r="BH18" s="61">
        <v>75</v>
      </c>
      <c r="BI18" s="501">
        <f t="shared" si="13"/>
        <v>88</v>
      </c>
      <c r="BJ18" s="479"/>
      <c r="BK18" s="61">
        <v>70</v>
      </c>
      <c r="BL18" s="61">
        <v>100</v>
      </c>
      <c r="BM18" s="61">
        <v>78</v>
      </c>
      <c r="BN18" s="61">
        <v>75</v>
      </c>
      <c r="BO18" s="501">
        <f t="shared" si="14"/>
        <v>79.5</v>
      </c>
      <c r="BP18" s="479"/>
      <c r="BQ18" s="65">
        <f t="shared" si="0"/>
        <v>48.177272727272729</v>
      </c>
      <c r="BR18" s="122">
        <v>50</v>
      </c>
      <c r="BS18" s="122">
        <v>87</v>
      </c>
      <c r="BT18" s="66">
        <f t="shared" si="1"/>
        <v>27.4</v>
      </c>
      <c r="BU18" s="67">
        <f t="shared" si="2"/>
        <v>75.577272727272728</v>
      </c>
      <c r="BV18" s="57" t="str">
        <f t="shared" si="3"/>
        <v>B+</v>
      </c>
    </row>
    <row r="19" spans="1:74">
      <c r="A19" s="517">
        <v>2</v>
      </c>
      <c r="B19" s="510"/>
      <c r="C19" s="98">
        <v>2200018484</v>
      </c>
      <c r="D19" s="99" t="str">
        <f>UPPER("Faisal Hairullah")</f>
        <v>FAISAL HAIRULLAH</v>
      </c>
      <c r="E19" s="91" t="s">
        <v>172</v>
      </c>
      <c r="F19" s="125">
        <v>63</v>
      </c>
      <c r="G19" s="61">
        <v>80</v>
      </c>
      <c r="H19" s="117">
        <f t="shared" si="4"/>
        <v>71.5</v>
      </c>
      <c r="I19" s="93">
        <v>85</v>
      </c>
      <c r="J19" s="61">
        <v>75</v>
      </c>
      <c r="K19" s="61">
        <v>85</v>
      </c>
      <c r="L19" s="61">
        <v>80</v>
      </c>
      <c r="M19" s="501">
        <f t="shared" si="5"/>
        <v>82.5</v>
      </c>
      <c r="N19" s="479"/>
      <c r="O19" s="61">
        <v>85</v>
      </c>
      <c r="P19" s="61">
        <v>100</v>
      </c>
      <c r="Q19" s="61">
        <v>85</v>
      </c>
      <c r="R19" s="61">
        <v>90</v>
      </c>
      <c r="S19" s="501">
        <f t="shared" si="6"/>
        <v>88.25</v>
      </c>
      <c r="T19" s="479"/>
      <c r="U19" s="61">
        <v>80</v>
      </c>
      <c r="V19" s="61">
        <v>80</v>
      </c>
      <c r="W19" s="61">
        <v>70</v>
      </c>
      <c r="X19" s="61">
        <v>90</v>
      </c>
      <c r="Y19" s="501">
        <f t="shared" si="7"/>
        <v>77</v>
      </c>
      <c r="Z19" s="479"/>
      <c r="AA19" s="62">
        <v>0</v>
      </c>
      <c r="AB19" s="62">
        <v>0</v>
      </c>
      <c r="AC19" s="62">
        <v>0</v>
      </c>
      <c r="AD19" s="62">
        <v>0</v>
      </c>
      <c r="AE19" s="501">
        <f t="shared" si="8"/>
        <v>0</v>
      </c>
      <c r="AF19" s="479"/>
      <c r="AG19" s="61">
        <v>85</v>
      </c>
      <c r="AH19" s="61">
        <v>100</v>
      </c>
      <c r="AI19" s="61">
        <v>80</v>
      </c>
      <c r="AJ19" s="61">
        <v>80</v>
      </c>
      <c r="AK19" s="501">
        <f t="shared" si="9"/>
        <v>83.75</v>
      </c>
      <c r="AL19" s="479"/>
      <c r="AM19" s="62">
        <v>70</v>
      </c>
      <c r="AN19" s="62">
        <v>100</v>
      </c>
      <c r="AO19" s="62">
        <v>100</v>
      </c>
      <c r="AP19" s="62">
        <v>86</v>
      </c>
      <c r="AQ19" s="501">
        <f t="shared" si="10"/>
        <v>92.7</v>
      </c>
      <c r="AR19" s="479"/>
      <c r="AS19" s="61">
        <v>90</v>
      </c>
      <c r="AT19" s="61">
        <v>80</v>
      </c>
      <c r="AU19" s="61">
        <v>78</v>
      </c>
      <c r="AV19" s="61">
        <v>75</v>
      </c>
      <c r="AW19" s="501">
        <f t="shared" si="11"/>
        <v>79.5</v>
      </c>
      <c r="AX19" s="479"/>
      <c r="AY19" s="61">
        <v>90</v>
      </c>
      <c r="AZ19" s="61">
        <v>90</v>
      </c>
      <c r="BA19" s="61">
        <v>80</v>
      </c>
      <c r="BB19" s="61">
        <v>70</v>
      </c>
      <c r="BC19" s="501">
        <f t="shared" si="12"/>
        <v>81</v>
      </c>
      <c r="BD19" s="479"/>
      <c r="BE19" s="61">
        <v>85</v>
      </c>
      <c r="BF19" s="61">
        <v>100</v>
      </c>
      <c r="BG19" s="61">
        <v>80</v>
      </c>
      <c r="BH19" s="61">
        <v>100</v>
      </c>
      <c r="BI19" s="501">
        <f t="shared" si="13"/>
        <v>87.75</v>
      </c>
      <c r="BJ19" s="479"/>
      <c r="BK19" s="61">
        <v>90</v>
      </c>
      <c r="BL19" s="61">
        <v>80</v>
      </c>
      <c r="BM19" s="61">
        <v>80</v>
      </c>
      <c r="BN19" s="61">
        <v>75</v>
      </c>
      <c r="BO19" s="501">
        <f t="shared" si="14"/>
        <v>80.5</v>
      </c>
      <c r="BP19" s="479"/>
      <c r="BQ19" s="65">
        <f t="shared" si="0"/>
        <v>44.97</v>
      </c>
      <c r="BR19" s="122">
        <v>40</v>
      </c>
      <c r="BS19" s="122">
        <v>95</v>
      </c>
      <c r="BT19" s="66">
        <f t="shared" si="1"/>
        <v>27</v>
      </c>
      <c r="BU19" s="67">
        <f t="shared" si="2"/>
        <v>71.97</v>
      </c>
      <c r="BV19" s="57" t="str">
        <f t="shared" si="3"/>
        <v>B+</v>
      </c>
    </row>
    <row r="20" spans="1:74">
      <c r="A20" s="510"/>
      <c r="B20" s="510"/>
      <c r="C20" s="98">
        <v>2200018462</v>
      </c>
      <c r="D20" s="99" t="s">
        <v>175</v>
      </c>
      <c r="E20" s="91" t="s">
        <v>172</v>
      </c>
      <c r="F20" s="125">
        <v>43</v>
      </c>
      <c r="G20" s="61">
        <v>80</v>
      </c>
      <c r="H20" s="117">
        <f t="shared" si="4"/>
        <v>61.5</v>
      </c>
      <c r="I20" s="93">
        <v>85</v>
      </c>
      <c r="J20" s="61">
        <v>75</v>
      </c>
      <c r="K20" s="61">
        <v>85</v>
      </c>
      <c r="L20" s="61">
        <v>80</v>
      </c>
      <c r="M20" s="501">
        <f t="shared" si="5"/>
        <v>82.5</v>
      </c>
      <c r="N20" s="479"/>
      <c r="O20" s="61">
        <v>90</v>
      </c>
      <c r="P20" s="61">
        <v>100</v>
      </c>
      <c r="Q20" s="61">
        <v>85</v>
      </c>
      <c r="R20" s="61">
        <v>75</v>
      </c>
      <c r="S20" s="501">
        <f t="shared" si="6"/>
        <v>86</v>
      </c>
      <c r="T20" s="479"/>
      <c r="U20" s="61">
        <v>75</v>
      </c>
      <c r="V20" s="61">
        <v>100</v>
      </c>
      <c r="W20" s="61">
        <v>70</v>
      </c>
      <c r="X20" s="61">
        <v>90</v>
      </c>
      <c r="Y20" s="501">
        <f t="shared" si="7"/>
        <v>79.25</v>
      </c>
      <c r="Z20" s="479"/>
      <c r="AA20" s="61">
        <v>75</v>
      </c>
      <c r="AB20" s="61">
        <v>80</v>
      </c>
      <c r="AC20" s="61">
        <v>65</v>
      </c>
      <c r="AD20" s="61">
        <v>80</v>
      </c>
      <c r="AE20" s="501">
        <f t="shared" si="8"/>
        <v>71.75</v>
      </c>
      <c r="AF20" s="479"/>
      <c r="AG20" s="61">
        <v>90</v>
      </c>
      <c r="AH20" s="61">
        <v>100</v>
      </c>
      <c r="AI20" s="61">
        <v>80</v>
      </c>
      <c r="AJ20" s="61">
        <v>80</v>
      </c>
      <c r="AK20" s="501">
        <f t="shared" si="9"/>
        <v>84.5</v>
      </c>
      <c r="AL20" s="479"/>
      <c r="AM20" s="61">
        <v>85</v>
      </c>
      <c r="AN20" s="61">
        <v>80</v>
      </c>
      <c r="AO20" s="61">
        <v>80</v>
      </c>
      <c r="AP20" s="61">
        <v>75</v>
      </c>
      <c r="AQ20" s="501">
        <f t="shared" si="10"/>
        <v>79.75</v>
      </c>
      <c r="AR20" s="479"/>
      <c r="AS20" s="75">
        <v>75</v>
      </c>
      <c r="AT20" s="61">
        <v>80</v>
      </c>
      <c r="AU20" s="61">
        <v>70</v>
      </c>
      <c r="AV20" s="61">
        <v>75</v>
      </c>
      <c r="AW20" s="501">
        <f t="shared" si="11"/>
        <v>73.25</v>
      </c>
      <c r="AX20" s="479"/>
      <c r="AY20" s="61">
        <v>75</v>
      </c>
      <c r="AZ20" s="61">
        <v>85</v>
      </c>
      <c r="BA20" s="61">
        <v>78</v>
      </c>
      <c r="BB20" s="61">
        <v>70</v>
      </c>
      <c r="BC20" s="501">
        <f t="shared" si="12"/>
        <v>77</v>
      </c>
      <c r="BD20" s="479"/>
      <c r="BE20" s="61">
        <v>80</v>
      </c>
      <c r="BF20" s="61">
        <v>80</v>
      </c>
      <c r="BG20" s="61">
        <v>75</v>
      </c>
      <c r="BH20" s="61">
        <v>75</v>
      </c>
      <c r="BI20" s="501">
        <f t="shared" si="13"/>
        <v>76.5</v>
      </c>
      <c r="BJ20" s="479"/>
      <c r="BK20" s="61">
        <v>75</v>
      </c>
      <c r="BL20" s="61">
        <v>80</v>
      </c>
      <c r="BM20" s="61">
        <v>80</v>
      </c>
      <c r="BN20" s="61">
        <v>75</v>
      </c>
      <c r="BO20" s="501">
        <f t="shared" si="14"/>
        <v>78.25</v>
      </c>
      <c r="BP20" s="479"/>
      <c r="BQ20" s="65">
        <f t="shared" si="0"/>
        <v>46.377272727272732</v>
      </c>
      <c r="BR20" s="122">
        <v>25</v>
      </c>
      <c r="BS20" s="122">
        <v>92</v>
      </c>
      <c r="BT20" s="66">
        <f t="shared" si="1"/>
        <v>23.4</v>
      </c>
      <c r="BU20" s="67">
        <f t="shared" si="2"/>
        <v>69.777272727272731</v>
      </c>
      <c r="BV20" s="57" t="str">
        <f t="shared" si="3"/>
        <v>B+</v>
      </c>
    </row>
    <row r="21" spans="1:74">
      <c r="A21" s="511"/>
      <c r="B21" s="510"/>
      <c r="C21" s="98">
        <v>2200018480</v>
      </c>
      <c r="D21" s="99" t="s">
        <v>176</v>
      </c>
      <c r="E21" s="91" t="s">
        <v>172</v>
      </c>
      <c r="F21" s="125">
        <v>38</v>
      </c>
      <c r="G21" s="61">
        <v>80</v>
      </c>
      <c r="H21" s="117">
        <f t="shared" si="4"/>
        <v>59</v>
      </c>
      <c r="I21" s="93">
        <v>85</v>
      </c>
      <c r="J21" s="61">
        <v>75</v>
      </c>
      <c r="K21" s="61">
        <v>85</v>
      </c>
      <c r="L21" s="61">
        <v>80</v>
      </c>
      <c r="M21" s="501">
        <f t="shared" si="5"/>
        <v>82.5</v>
      </c>
      <c r="N21" s="479"/>
      <c r="O21" s="61">
        <v>85</v>
      </c>
      <c r="P21" s="61">
        <v>100</v>
      </c>
      <c r="Q21" s="61">
        <v>85</v>
      </c>
      <c r="R21" s="61">
        <v>75</v>
      </c>
      <c r="S21" s="501">
        <f t="shared" si="6"/>
        <v>85.25</v>
      </c>
      <c r="T21" s="479"/>
      <c r="U21" s="61">
        <v>75</v>
      </c>
      <c r="V21" s="61">
        <v>100</v>
      </c>
      <c r="W21" s="61">
        <v>70</v>
      </c>
      <c r="X21" s="61">
        <v>90</v>
      </c>
      <c r="Y21" s="501">
        <f t="shared" si="7"/>
        <v>79.25</v>
      </c>
      <c r="Z21" s="479"/>
      <c r="AA21" s="61">
        <v>75</v>
      </c>
      <c r="AB21" s="61">
        <v>80</v>
      </c>
      <c r="AC21" s="61">
        <v>65</v>
      </c>
      <c r="AD21" s="61">
        <v>80</v>
      </c>
      <c r="AE21" s="501">
        <f t="shared" si="8"/>
        <v>71.75</v>
      </c>
      <c r="AF21" s="479"/>
      <c r="AG21" s="61">
        <v>90</v>
      </c>
      <c r="AH21" s="61">
        <v>100</v>
      </c>
      <c r="AI21" s="61">
        <v>80</v>
      </c>
      <c r="AJ21" s="61">
        <v>80</v>
      </c>
      <c r="AK21" s="501">
        <f t="shared" si="9"/>
        <v>84.5</v>
      </c>
      <c r="AL21" s="479"/>
      <c r="AM21" s="61">
        <v>85</v>
      </c>
      <c r="AN21" s="61">
        <v>80</v>
      </c>
      <c r="AO21" s="61">
        <v>80</v>
      </c>
      <c r="AP21" s="61">
        <v>75</v>
      </c>
      <c r="AQ21" s="501">
        <f t="shared" si="10"/>
        <v>79.75</v>
      </c>
      <c r="AR21" s="479"/>
      <c r="AS21" s="61">
        <v>90</v>
      </c>
      <c r="AT21" s="61">
        <v>80</v>
      </c>
      <c r="AU21" s="61">
        <v>70</v>
      </c>
      <c r="AV21" s="61">
        <v>75</v>
      </c>
      <c r="AW21" s="501">
        <f t="shared" si="11"/>
        <v>75.5</v>
      </c>
      <c r="AX21" s="479"/>
      <c r="AY21" s="61">
        <v>0</v>
      </c>
      <c r="AZ21" s="61">
        <v>85</v>
      </c>
      <c r="BA21" s="61">
        <v>78</v>
      </c>
      <c r="BB21" s="61">
        <v>70</v>
      </c>
      <c r="BC21" s="501">
        <f t="shared" si="12"/>
        <v>65.75</v>
      </c>
      <c r="BD21" s="479"/>
      <c r="BE21" s="61">
        <v>85</v>
      </c>
      <c r="BF21" s="61">
        <v>80</v>
      </c>
      <c r="BG21" s="61">
        <v>75</v>
      </c>
      <c r="BH21" s="61">
        <v>75</v>
      </c>
      <c r="BI21" s="501">
        <f t="shared" si="13"/>
        <v>77.25</v>
      </c>
      <c r="BJ21" s="479"/>
      <c r="BK21" s="61">
        <v>85</v>
      </c>
      <c r="BL21" s="61">
        <v>80</v>
      </c>
      <c r="BM21" s="61">
        <v>80</v>
      </c>
      <c r="BN21" s="61">
        <v>75</v>
      </c>
      <c r="BO21" s="501">
        <f t="shared" si="14"/>
        <v>79.75</v>
      </c>
      <c r="BP21" s="479"/>
      <c r="BQ21" s="65">
        <f t="shared" si="0"/>
        <v>45.831818181818178</v>
      </c>
      <c r="BR21" s="122">
        <v>20</v>
      </c>
      <c r="BS21" s="122">
        <v>93</v>
      </c>
      <c r="BT21" s="66">
        <f t="shared" si="1"/>
        <v>22.6</v>
      </c>
      <c r="BU21" s="67">
        <f t="shared" si="2"/>
        <v>68.431818181818187</v>
      </c>
      <c r="BV21" s="57" t="str">
        <f t="shared" si="3"/>
        <v>B+</v>
      </c>
    </row>
    <row r="22" spans="1:74">
      <c r="A22" s="517">
        <v>3</v>
      </c>
      <c r="B22" s="510"/>
      <c r="C22" s="98">
        <v>2200018452</v>
      </c>
      <c r="D22" s="99" t="s">
        <v>177</v>
      </c>
      <c r="E22" s="91" t="s">
        <v>172</v>
      </c>
      <c r="F22" s="125">
        <v>41</v>
      </c>
      <c r="G22" s="61">
        <v>80</v>
      </c>
      <c r="H22" s="117">
        <f t="shared" si="4"/>
        <v>60.5</v>
      </c>
      <c r="I22" s="93">
        <v>85</v>
      </c>
      <c r="J22" s="61">
        <v>75</v>
      </c>
      <c r="K22" s="61">
        <v>75</v>
      </c>
      <c r="L22" s="61">
        <v>80</v>
      </c>
      <c r="M22" s="501">
        <f t="shared" si="5"/>
        <v>77.5</v>
      </c>
      <c r="N22" s="479"/>
      <c r="O22" s="61">
        <v>85</v>
      </c>
      <c r="P22" s="61">
        <v>100</v>
      </c>
      <c r="Q22" s="61">
        <v>70</v>
      </c>
      <c r="R22" s="61">
        <v>75</v>
      </c>
      <c r="S22" s="501">
        <f t="shared" si="6"/>
        <v>77.75</v>
      </c>
      <c r="T22" s="479"/>
      <c r="U22" s="61">
        <v>75</v>
      </c>
      <c r="V22" s="61">
        <v>100</v>
      </c>
      <c r="W22" s="61">
        <v>75</v>
      </c>
      <c r="X22" s="61">
        <v>80</v>
      </c>
      <c r="Y22" s="501">
        <f t="shared" si="7"/>
        <v>79.75</v>
      </c>
      <c r="Z22" s="479"/>
      <c r="AA22" s="61">
        <v>70</v>
      </c>
      <c r="AB22" s="61">
        <v>80</v>
      </c>
      <c r="AC22" s="61">
        <v>60</v>
      </c>
      <c r="AD22" s="61">
        <v>80</v>
      </c>
      <c r="AE22" s="501">
        <f t="shared" si="8"/>
        <v>68.5</v>
      </c>
      <c r="AF22" s="479"/>
      <c r="AG22" s="75">
        <v>80</v>
      </c>
      <c r="AH22" s="61">
        <v>80</v>
      </c>
      <c r="AI22" s="61">
        <v>85</v>
      </c>
      <c r="AJ22" s="61">
        <v>80</v>
      </c>
      <c r="AK22" s="501">
        <f t="shared" si="9"/>
        <v>82.5</v>
      </c>
      <c r="AL22" s="479"/>
      <c r="AM22" s="61">
        <v>75</v>
      </c>
      <c r="AN22" s="61">
        <v>80</v>
      </c>
      <c r="AO22" s="61">
        <v>85</v>
      </c>
      <c r="AP22" s="61">
        <v>75</v>
      </c>
      <c r="AQ22" s="501">
        <f t="shared" si="10"/>
        <v>80.75</v>
      </c>
      <c r="AR22" s="479"/>
      <c r="AS22" s="61">
        <v>75</v>
      </c>
      <c r="AT22" s="61">
        <v>80</v>
      </c>
      <c r="AU22" s="61">
        <v>75</v>
      </c>
      <c r="AV22" s="61">
        <v>75</v>
      </c>
      <c r="AW22" s="501">
        <f t="shared" si="11"/>
        <v>75.75</v>
      </c>
      <c r="AX22" s="479"/>
      <c r="AY22" s="61">
        <v>70</v>
      </c>
      <c r="AZ22" s="61">
        <v>75</v>
      </c>
      <c r="BA22" s="61">
        <v>78</v>
      </c>
      <c r="BB22" s="61">
        <v>70</v>
      </c>
      <c r="BC22" s="501">
        <f t="shared" si="12"/>
        <v>74.75</v>
      </c>
      <c r="BD22" s="479"/>
      <c r="BE22" s="61">
        <v>80</v>
      </c>
      <c r="BF22" s="61">
        <v>80</v>
      </c>
      <c r="BG22" s="61">
        <v>75</v>
      </c>
      <c r="BH22" s="61">
        <v>75</v>
      </c>
      <c r="BI22" s="501">
        <f t="shared" si="13"/>
        <v>76.5</v>
      </c>
      <c r="BJ22" s="479"/>
      <c r="BK22" s="61">
        <v>75</v>
      </c>
      <c r="BL22" s="61">
        <v>100</v>
      </c>
      <c r="BM22" s="61">
        <v>80</v>
      </c>
      <c r="BN22" s="61">
        <v>90</v>
      </c>
      <c r="BO22" s="501">
        <f t="shared" si="14"/>
        <v>84.25</v>
      </c>
      <c r="BP22" s="479"/>
      <c r="BQ22" s="65">
        <f t="shared" si="0"/>
        <v>45.736363636363642</v>
      </c>
      <c r="BR22" s="122">
        <v>30</v>
      </c>
      <c r="BS22" s="122">
        <v>86</v>
      </c>
      <c r="BT22" s="66">
        <f t="shared" si="1"/>
        <v>23.2</v>
      </c>
      <c r="BU22" s="67">
        <f t="shared" si="2"/>
        <v>68.936363636363637</v>
      </c>
      <c r="BV22" s="57" t="str">
        <f t="shared" si="3"/>
        <v>B+</v>
      </c>
    </row>
    <row r="23" spans="1:74">
      <c r="A23" s="510"/>
      <c r="B23" s="510"/>
      <c r="C23" s="98">
        <v>2200018455</v>
      </c>
      <c r="D23" s="99" t="s">
        <v>178</v>
      </c>
      <c r="E23" s="91" t="s">
        <v>172</v>
      </c>
      <c r="F23" s="125">
        <v>82</v>
      </c>
      <c r="G23" s="61">
        <v>80</v>
      </c>
      <c r="H23" s="117">
        <f t="shared" si="4"/>
        <v>81</v>
      </c>
      <c r="I23" s="93">
        <v>85</v>
      </c>
      <c r="J23" s="61">
        <v>75</v>
      </c>
      <c r="K23" s="61">
        <v>80</v>
      </c>
      <c r="L23" s="61">
        <v>80</v>
      </c>
      <c r="M23" s="501">
        <f t="shared" si="5"/>
        <v>80</v>
      </c>
      <c r="N23" s="479"/>
      <c r="O23" s="61">
        <v>90</v>
      </c>
      <c r="P23" s="61">
        <v>100</v>
      </c>
      <c r="Q23" s="61">
        <v>85</v>
      </c>
      <c r="R23" s="61">
        <v>80</v>
      </c>
      <c r="S23" s="501">
        <f t="shared" si="6"/>
        <v>87</v>
      </c>
      <c r="T23" s="479"/>
      <c r="U23" s="61">
        <v>90</v>
      </c>
      <c r="V23" s="61">
        <v>80</v>
      </c>
      <c r="W23" s="61">
        <v>75</v>
      </c>
      <c r="X23" s="61">
        <v>80</v>
      </c>
      <c r="Y23" s="501">
        <f t="shared" si="7"/>
        <v>79</v>
      </c>
      <c r="Z23" s="479"/>
      <c r="AA23" s="61">
        <v>90</v>
      </c>
      <c r="AB23" s="61">
        <v>80</v>
      </c>
      <c r="AC23" s="61">
        <v>60</v>
      </c>
      <c r="AD23" s="61">
        <v>80</v>
      </c>
      <c r="AE23" s="501">
        <f t="shared" si="8"/>
        <v>71.5</v>
      </c>
      <c r="AF23" s="479"/>
      <c r="AG23" s="61">
        <v>90</v>
      </c>
      <c r="AH23" s="61">
        <v>100</v>
      </c>
      <c r="AI23" s="61">
        <v>85</v>
      </c>
      <c r="AJ23" s="61">
        <v>100</v>
      </c>
      <c r="AK23" s="501">
        <f t="shared" si="9"/>
        <v>91</v>
      </c>
      <c r="AL23" s="479"/>
      <c r="AM23" s="61">
        <v>90</v>
      </c>
      <c r="AN23" s="61">
        <v>80</v>
      </c>
      <c r="AO23" s="61">
        <v>85</v>
      </c>
      <c r="AP23" s="61">
        <v>75</v>
      </c>
      <c r="AQ23" s="501">
        <f t="shared" si="10"/>
        <v>83</v>
      </c>
      <c r="AR23" s="479"/>
      <c r="AS23" s="62">
        <v>0</v>
      </c>
      <c r="AT23" s="62">
        <v>0</v>
      </c>
      <c r="AU23" s="62">
        <v>0</v>
      </c>
      <c r="AV23" s="62">
        <v>0</v>
      </c>
      <c r="AW23" s="501">
        <f t="shared" si="11"/>
        <v>0</v>
      </c>
      <c r="AX23" s="479"/>
      <c r="AY23" s="61">
        <v>90</v>
      </c>
      <c r="AZ23" s="61">
        <v>90</v>
      </c>
      <c r="BA23" s="61">
        <v>80</v>
      </c>
      <c r="BB23" s="61">
        <v>70</v>
      </c>
      <c r="BC23" s="501">
        <f t="shared" si="12"/>
        <v>81</v>
      </c>
      <c r="BD23" s="479"/>
      <c r="BE23" s="61">
        <v>90</v>
      </c>
      <c r="BF23" s="61">
        <v>100</v>
      </c>
      <c r="BG23" s="61">
        <v>90</v>
      </c>
      <c r="BH23" s="61">
        <v>100</v>
      </c>
      <c r="BI23" s="501">
        <f t="shared" si="13"/>
        <v>93.5</v>
      </c>
      <c r="BJ23" s="479"/>
      <c r="BK23" s="61">
        <v>90</v>
      </c>
      <c r="BL23" s="61">
        <v>80</v>
      </c>
      <c r="BM23" s="61">
        <v>80</v>
      </c>
      <c r="BN23" s="61">
        <v>90</v>
      </c>
      <c r="BO23" s="501">
        <f t="shared" si="14"/>
        <v>83.5</v>
      </c>
      <c r="BP23" s="479"/>
      <c r="BQ23" s="65">
        <f t="shared" si="0"/>
        <v>45.3</v>
      </c>
      <c r="BR23" s="122">
        <v>60</v>
      </c>
      <c r="BS23" s="122">
        <v>86</v>
      </c>
      <c r="BT23" s="66">
        <f t="shared" si="1"/>
        <v>29.2</v>
      </c>
      <c r="BU23" s="67">
        <f t="shared" si="2"/>
        <v>74.5</v>
      </c>
      <c r="BV23" s="57" t="str">
        <f t="shared" si="3"/>
        <v>B+</v>
      </c>
    </row>
    <row r="24" spans="1:74">
      <c r="A24" s="517">
        <v>4</v>
      </c>
      <c r="B24" s="517" t="s">
        <v>179</v>
      </c>
      <c r="C24" s="98">
        <v>2200018447</v>
      </c>
      <c r="D24" s="99" t="s">
        <v>180</v>
      </c>
      <c r="E24" s="91" t="s">
        <v>172</v>
      </c>
      <c r="F24" s="125">
        <v>70</v>
      </c>
      <c r="G24" s="61">
        <v>80</v>
      </c>
      <c r="H24" s="117">
        <f t="shared" si="4"/>
        <v>75</v>
      </c>
      <c r="I24" s="93">
        <v>100</v>
      </c>
      <c r="J24" s="61">
        <v>75</v>
      </c>
      <c r="K24" s="61">
        <v>85</v>
      </c>
      <c r="L24" s="61">
        <v>80</v>
      </c>
      <c r="M24" s="501">
        <f t="shared" si="5"/>
        <v>84.75</v>
      </c>
      <c r="N24" s="479"/>
      <c r="O24" s="61">
        <v>90</v>
      </c>
      <c r="P24" s="61">
        <v>100</v>
      </c>
      <c r="Q24" s="61">
        <v>85</v>
      </c>
      <c r="R24" s="61">
        <v>100</v>
      </c>
      <c r="S24" s="501">
        <f t="shared" si="6"/>
        <v>91</v>
      </c>
      <c r="T24" s="479"/>
      <c r="U24" s="61">
        <v>90</v>
      </c>
      <c r="V24" s="61">
        <v>100</v>
      </c>
      <c r="W24" s="61">
        <v>70</v>
      </c>
      <c r="X24" s="61">
        <v>90</v>
      </c>
      <c r="Y24" s="501">
        <f t="shared" si="7"/>
        <v>81.5</v>
      </c>
      <c r="Z24" s="479"/>
      <c r="AA24" s="61">
        <v>80</v>
      </c>
      <c r="AB24" s="61">
        <v>80</v>
      </c>
      <c r="AC24" s="61">
        <v>85</v>
      </c>
      <c r="AD24" s="61">
        <v>80</v>
      </c>
      <c r="AE24" s="501">
        <f t="shared" si="8"/>
        <v>82.5</v>
      </c>
      <c r="AF24" s="479"/>
      <c r="AG24" s="61">
        <v>90</v>
      </c>
      <c r="AH24" s="61">
        <v>80</v>
      </c>
      <c r="AI24" s="61">
        <v>90</v>
      </c>
      <c r="AJ24" s="61">
        <v>100</v>
      </c>
      <c r="AK24" s="501">
        <f t="shared" si="9"/>
        <v>90.5</v>
      </c>
      <c r="AL24" s="479"/>
      <c r="AM24" s="61">
        <v>90</v>
      </c>
      <c r="AN24" s="61">
        <v>100</v>
      </c>
      <c r="AO24" s="61">
        <v>90</v>
      </c>
      <c r="AP24" s="61">
        <v>100</v>
      </c>
      <c r="AQ24" s="501">
        <f t="shared" si="10"/>
        <v>93.5</v>
      </c>
      <c r="AR24" s="479"/>
      <c r="AS24" s="61">
        <v>95</v>
      </c>
      <c r="AT24" s="61">
        <v>100</v>
      </c>
      <c r="AU24" s="61">
        <v>85</v>
      </c>
      <c r="AV24" s="61">
        <v>75</v>
      </c>
      <c r="AW24" s="501">
        <f t="shared" si="11"/>
        <v>86.75</v>
      </c>
      <c r="AX24" s="479"/>
      <c r="AY24" s="61">
        <v>90</v>
      </c>
      <c r="AZ24" s="61">
        <v>90</v>
      </c>
      <c r="BA24" s="61">
        <v>80</v>
      </c>
      <c r="BB24" s="61">
        <v>70</v>
      </c>
      <c r="BC24" s="501">
        <f t="shared" si="12"/>
        <v>81</v>
      </c>
      <c r="BD24" s="479"/>
      <c r="BE24" s="61">
        <v>90</v>
      </c>
      <c r="BF24" s="61">
        <v>100</v>
      </c>
      <c r="BG24" s="61">
        <v>90</v>
      </c>
      <c r="BH24" s="61">
        <v>100</v>
      </c>
      <c r="BI24" s="501">
        <f t="shared" si="13"/>
        <v>93.5</v>
      </c>
      <c r="BJ24" s="479"/>
      <c r="BK24" s="61">
        <v>90</v>
      </c>
      <c r="BL24" s="61">
        <v>80</v>
      </c>
      <c r="BM24" s="61">
        <v>90</v>
      </c>
      <c r="BN24" s="61">
        <v>90</v>
      </c>
      <c r="BO24" s="501">
        <f t="shared" si="14"/>
        <v>88.5</v>
      </c>
      <c r="BP24" s="479"/>
      <c r="BQ24" s="65">
        <f t="shared" si="0"/>
        <v>51.736363636363642</v>
      </c>
      <c r="BR24" s="122">
        <v>55</v>
      </c>
      <c r="BS24" s="122">
        <v>93</v>
      </c>
      <c r="BT24" s="66">
        <f t="shared" si="1"/>
        <v>29.6</v>
      </c>
      <c r="BU24" s="67">
        <f t="shared" si="2"/>
        <v>81.336363636363643</v>
      </c>
      <c r="BV24" s="57" t="str">
        <f t="shared" si="3"/>
        <v>A</v>
      </c>
    </row>
    <row r="25" spans="1:74">
      <c r="A25" s="510"/>
      <c r="B25" s="510"/>
      <c r="C25" s="98">
        <v>2200018465</v>
      </c>
      <c r="D25" s="99" t="s">
        <v>181</v>
      </c>
      <c r="E25" s="91" t="s">
        <v>172</v>
      </c>
      <c r="F25" s="125">
        <v>70</v>
      </c>
      <c r="G25" s="61">
        <v>80</v>
      </c>
      <c r="H25" s="117">
        <f t="shared" si="4"/>
        <v>75</v>
      </c>
      <c r="I25" s="93">
        <v>100</v>
      </c>
      <c r="J25" s="61">
        <v>75</v>
      </c>
      <c r="K25" s="61">
        <v>85</v>
      </c>
      <c r="L25" s="61">
        <v>80</v>
      </c>
      <c r="M25" s="501">
        <f t="shared" si="5"/>
        <v>84.75</v>
      </c>
      <c r="N25" s="479"/>
      <c r="O25" s="61">
        <v>90</v>
      </c>
      <c r="P25" s="61">
        <v>100</v>
      </c>
      <c r="Q25" s="61">
        <v>85</v>
      </c>
      <c r="R25" s="61">
        <v>100</v>
      </c>
      <c r="S25" s="501">
        <f t="shared" si="6"/>
        <v>91</v>
      </c>
      <c r="T25" s="479"/>
      <c r="U25" s="61">
        <v>90</v>
      </c>
      <c r="V25" s="61">
        <v>100</v>
      </c>
      <c r="W25" s="61">
        <v>70</v>
      </c>
      <c r="X25" s="61">
        <v>100</v>
      </c>
      <c r="Y25" s="501">
        <f t="shared" si="7"/>
        <v>83.5</v>
      </c>
      <c r="Z25" s="479"/>
      <c r="AA25" s="61">
        <v>75</v>
      </c>
      <c r="AB25" s="61">
        <v>80</v>
      </c>
      <c r="AC25" s="61">
        <v>85</v>
      </c>
      <c r="AD25" s="61">
        <v>80</v>
      </c>
      <c r="AE25" s="501">
        <f t="shared" si="8"/>
        <v>81.75</v>
      </c>
      <c r="AF25" s="479"/>
      <c r="AG25" s="61">
        <v>90</v>
      </c>
      <c r="AH25" s="61">
        <v>80</v>
      </c>
      <c r="AI25" s="61">
        <v>90</v>
      </c>
      <c r="AJ25" s="61">
        <v>100</v>
      </c>
      <c r="AK25" s="501">
        <f t="shared" si="9"/>
        <v>90.5</v>
      </c>
      <c r="AL25" s="479"/>
      <c r="AM25" s="61">
        <v>90</v>
      </c>
      <c r="AN25" s="61">
        <v>100</v>
      </c>
      <c r="AO25" s="61">
        <v>90</v>
      </c>
      <c r="AP25" s="61">
        <v>100</v>
      </c>
      <c r="AQ25" s="501">
        <f t="shared" si="10"/>
        <v>93.5</v>
      </c>
      <c r="AR25" s="479"/>
      <c r="AS25" s="61">
        <v>100</v>
      </c>
      <c r="AT25" s="61">
        <v>80</v>
      </c>
      <c r="AU25" s="61">
        <v>85</v>
      </c>
      <c r="AV25" s="61">
        <v>75</v>
      </c>
      <c r="AW25" s="501">
        <f t="shared" si="11"/>
        <v>84.5</v>
      </c>
      <c r="AX25" s="479"/>
      <c r="AY25" s="61">
        <v>90</v>
      </c>
      <c r="AZ25" s="61">
        <v>85</v>
      </c>
      <c r="BA25" s="61">
        <v>80</v>
      </c>
      <c r="BB25" s="61">
        <v>70</v>
      </c>
      <c r="BC25" s="501">
        <f t="shared" si="12"/>
        <v>80.25</v>
      </c>
      <c r="BD25" s="479"/>
      <c r="BE25" s="61">
        <v>80</v>
      </c>
      <c r="BF25" s="61">
        <v>100</v>
      </c>
      <c r="BG25" s="61">
        <v>90</v>
      </c>
      <c r="BH25" s="61">
        <v>100</v>
      </c>
      <c r="BI25" s="501">
        <f t="shared" si="13"/>
        <v>92</v>
      </c>
      <c r="BJ25" s="479"/>
      <c r="BK25" s="61">
        <v>90</v>
      </c>
      <c r="BL25" s="61">
        <v>80</v>
      </c>
      <c r="BM25" s="61">
        <v>90</v>
      </c>
      <c r="BN25" s="61">
        <v>90</v>
      </c>
      <c r="BO25" s="501">
        <f t="shared" si="14"/>
        <v>88.5</v>
      </c>
      <c r="BP25" s="479"/>
      <c r="BQ25" s="65">
        <f t="shared" si="0"/>
        <v>51.559090909090912</v>
      </c>
      <c r="BR25" s="122">
        <v>55</v>
      </c>
      <c r="BS25" s="122">
        <v>93</v>
      </c>
      <c r="BT25" s="66">
        <f t="shared" si="1"/>
        <v>29.6</v>
      </c>
      <c r="BU25" s="67">
        <f t="shared" si="2"/>
        <v>81.159090909090907</v>
      </c>
      <c r="BV25" s="57" t="str">
        <f t="shared" si="3"/>
        <v>A</v>
      </c>
    </row>
    <row r="26" spans="1:74">
      <c r="A26" s="511"/>
      <c r="B26" s="510"/>
      <c r="C26" s="98">
        <v>2200018454</v>
      </c>
      <c r="D26" s="99" t="s">
        <v>182</v>
      </c>
      <c r="E26" s="91" t="s">
        <v>172</v>
      </c>
      <c r="F26" s="125">
        <v>42</v>
      </c>
      <c r="G26" s="61">
        <v>80</v>
      </c>
      <c r="H26" s="117">
        <f t="shared" si="4"/>
        <v>61</v>
      </c>
      <c r="I26" s="93">
        <v>85</v>
      </c>
      <c r="J26" s="61">
        <v>75</v>
      </c>
      <c r="K26" s="61">
        <v>85</v>
      </c>
      <c r="L26" s="61">
        <v>80</v>
      </c>
      <c r="M26" s="501">
        <f>(I$13/100*I26)+(J$13/100*J26)+(K$13/100*K31)+(L$13/100*L26)</f>
        <v>80</v>
      </c>
      <c r="N26" s="479"/>
      <c r="O26" s="61">
        <v>85</v>
      </c>
      <c r="P26" s="61">
        <v>80</v>
      </c>
      <c r="Q26" s="61">
        <v>85</v>
      </c>
      <c r="R26" s="61">
        <v>100</v>
      </c>
      <c r="S26" s="501">
        <f t="shared" si="6"/>
        <v>87.25</v>
      </c>
      <c r="T26" s="479"/>
      <c r="U26" s="61">
        <v>90</v>
      </c>
      <c r="V26" s="61">
        <v>100</v>
      </c>
      <c r="W26" s="61">
        <v>70</v>
      </c>
      <c r="X26" s="61">
        <v>100</v>
      </c>
      <c r="Y26" s="501">
        <f t="shared" si="7"/>
        <v>83.5</v>
      </c>
      <c r="Z26" s="479"/>
      <c r="AA26" s="61">
        <v>80</v>
      </c>
      <c r="AB26" s="61">
        <v>80</v>
      </c>
      <c r="AC26" s="61">
        <v>85</v>
      </c>
      <c r="AD26" s="61">
        <v>80</v>
      </c>
      <c r="AE26" s="501">
        <f t="shared" si="8"/>
        <v>82.5</v>
      </c>
      <c r="AF26" s="479"/>
      <c r="AG26" s="61">
        <v>90</v>
      </c>
      <c r="AH26" s="61">
        <v>80</v>
      </c>
      <c r="AI26" s="61">
        <v>90</v>
      </c>
      <c r="AJ26" s="61">
        <v>100</v>
      </c>
      <c r="AK26" s="501">
        <f t="shared" si="9"/>
        <v>90.5</v>
      </c>
      <c r="AL26" s="479"/>
      <c r="AM26" s="61">
        <v>84</v>
      </c>
      <c r="AN26" s="61">
        <v>100</v>
      </c>
      <c r="AO26" s="61">
        <v>90</v>
      </c>
      <c r="AP26" s="61">
        <v>75</v>
      </c>
      <c r="AQ26" s="501">
        <f t="shared" si="10"/>
        <v>87.6</v>
      </c>
      <c r="AR26" s="479"/>
      <c r="AS26" s="61">
        <v>100</v>
      </c>
      <c r="AT26" s="61">
        <v>80</v>
      </c>
      <c r="AU26" s="61">
        <v>85</v>
      </c>
      <c r="AV26" s="61">
        <v>75</v>
      </c>
      <c r="AW26" s="501">
        <f t="shared" si="11"/>
        <v>84.5</v>
      </c>
      <c r="AX26" s="479"/>
      <c r="AY26" s="61">
        <v>90</v>
      </c>
      <c r="AZ26" s="61">
        <v>85</v>
      </c>
      <c r="BA26" s="61">
        <v>80</v>
      </c>
      <c r="BB26" s="61">
        <v>70</v>
      </c>
      <c r="BC26" s="501">
        <f t="shared" si="12"/>
        <v>80.25</v>
      </c>
      <c r="BD26" s="479"/>
      <c r="BE26" s="62">
        <v>85</v>
      </c>
      <c r="BF26" s="62">
        <v>80</v>
      </c>
      <c r="BG26" s="62">
        <v>90</v>
      </c>
      <c r="BH26" s="62">
        <v>75</v>
      </c>
      <c r="BI26" s="501">
        <f t="shared" si="13"/>
        <v>84.75</v>
      </c>
      <c r="BJ26" s="479"/>
      <c r="BK26" s="61">
        <v>80</v>
      </c>
      <c r="BL26" s="61">
        <v>100</v>
      </c>
      <c r="BM26" s="61">
        <v>90</v>
      </c>
      <c r="BN26" s="61">
        <v>90</v>
      </c>
      <c r="BO26" s="501">
        <f t="shared" si="14"/>
        <v>90</v>
      </c>
      <c r="BP26" s="479"/>
      <c r="BQ26" s="65">
        <f t="shared" si="0"/>
        <v>49.737272727272718</v>
      </c>
      <c r="BR26" s="122">
        <v>55</v>
      </c>
      <c r="BS26" s="122">
        <v>93</v>
      </c>
      <c r="BT26" s="66">
        <f t="shared" si="1"/>
        <v>29.6</v>
      </c>
      <c r="BU26" s="67">
        <f t="shared" si="2"/>
        <v>79.337272727272719</v>
      </c>
      <c r="BV26" s="57" t="str">
        <f t="shared" si="3"/>
        <v>A-</v>
      </c>
    </row>
    <row r="27" spans="1:74">
      <c r="A27" s="517">
        <v>5</v>
      </c>
      <c r="B27" s="510"/>
      <c r="C27" s="98">
        <v>2200018467</v>
      </c>
      <c r="D27" s="99" t="s">
        <v>183</v>
      </c>
      <c r="E27" s="91" t="s">
        <v>172</v>
      </c>
      <c r="F27" s="125">
        <v>38</v>
      </c>
      <c r="G27" s="61">
        <v>80</v>
      </c>
      <c r="H27" s="117">
        <f t="shared" si="4"/>
        <v>59</v>
      </c>
      <c r="I27" s="93">
        <v>85</v>
      </c>
      <c r="J27" s="61">
        <v>75</v>
      </c>
      <c r="K27" s="61">
        <v>80</v>
      </c>
      <c r="L27" s="61">
        <v>80</v>
      </c>
      <c r="M27" s="501">
        <f t="shared" ref="M27:M53" si="15">(I$13/100*I27)+(J$13/100*J27)+(K$13/100*K27)+(L$13/100*L27)</f>
        <v>80</v>
      </c>
      <c r="N27" s="479"/>
      <c r="O27" s="61">
        <v>85</v>
      </c>
      <c r="P27" s="61">
        <v>80</v>
      </c>
      <c r="Q27" s="61">
        <v>90</v>
      </c>
      <c r="R27" s="61">
        <v>75</v>
      </c>
      <c r="S27" s="501">
        <f t="shared" si="6"/>
        <v>84.75</v>
      </c>
      <c r="T27" s="479"/>
      <c r="U27" s="61">
        <v>75</v>
      </c>
      <c r="V27" s="61">
        <v>80</v>
      </c>
      <c r="W27" s="61">
        <v>85</v>
      </c>
      <c r="X27" s="61">
        <v>80</v>
      </c>
      <c r="Y27" s="501">
        <f t="shared" si="7"/>
        <v>81.75</v>
      </c>
      <c r="Z27" s="479"/>
      <c r="AA27" s="61">
        <v>90</v>
      </c>
      <c r="AB27" s="61">
        <v>80</v>
      </c>
      <c r="AC27" s="61">
        <v>85</v>
      </c>
      <c r="AD27" s="61">
        <v>80</v>
      </c>
      <c r="AE27" s="501">
        <f t="shared" si="8"/>
        <v>84</v>
      </c>
      <c r="AF27" s="479"/>
      <c r="AG27" s="61">
        <v>85</v>
      </c>
      <c r="AH27" s="61">
        <v>80</v>
      </c>
      <c r="AI27" s="61">
        <v>70</v>
      </c>
      <c r="AJ27" s="61">
        <v>80</v>
      </c>
      <c r="AK27" s="501">
        <f t="shared" si="9"/>
        <v>75.75</v>
      </c>
      <c r="AL27" s="479"/>
      <c r="AM27" s="61">
        <v>80</v>
      </c>
      <c r="AN27" s="61">
        <v>80</v>
      </c>
      <c r="AO27" s="61">
        <v>70</v>
      </c>
      <c r="AP27" s="61">
        <v>75</v>
      </c>
      <c r="AQ27" s="501">
        <f t="shared" si="10"/>
        <v>74</v>
      </c>
      <c r="AR27" s="479"/>
      <c r="AS27" s="61">
        <v>85</v>
      </c>
      <c r="AT27" s="61">
        <v>80</v>
      </c>
      <c r="AU27" s="61">
        <v>90</v>
      </c>
      <c r="AV27" s="61">
        <v>75</v>
      </c>
      <c r="AW27" s="501">
        <f t="shared" si="11"/>
        <v>84.75</v>
      </c>
      <c r="AX27" s="479"/>
      <c r="AY27" s="61">
        <v>80</v>
      </c>
      <c r="AZ27" s="61">
        <v>90</v>
      </c>
      <c r="BA27" s="61">
        <v>80</v>
      </c>
      <c r="BB27" s="61">
        <v>70</v>
      </c>
      <c r="BC27" s="501">
        <f t="shared" si="12"/>
        <v>79.5</v>
      </c>
      <c r="BD27" s="479"/>
      <c r="BE27" s="61">
        <v>70</v>
      </c>
      <c r="BF27" s="61">
        <v>80</v>
      </c>
      <c r="BG27" s="61">
        <v>90</v>
      </c>
      <c r="BH27" s="61">
        <v>75</v>
      </c>
      <c r="BI27" s="501">
        <f t="shared" si="13"/>
        <v>82.5</v>
      </c>
      <c r="BJ27" s="479"/>
      <c r="BK27" s="61">
        <v>90</v>
      </c>
      <c r="BL27" s="61">
        <v>80</v>
      </c>
      <c r="BM27" s="61">
        <v>90</v>
      </c>
      <c r="BN27" s="61">
        <v>75</v>
      </c>
      <c r="BO27" s="501">
        <f t="shared" si="14"/>
        <v>85.5</v>
      </c>
      <c r="BP27" s="479"/>
      <c r="BQ27" s="65">
        <f t="shared" si="0"/>
        <v>47.536363636363639</v>
      </c>
      <c r="BR27" s="122">
        <v>60</v>
      </c>
      <c r="BS27" s="122">
        <v>93</v>
      </c>
      <c r="BT27" s="66">
        <f t="shared" si="1"/>
        <v>30.6</v>
      </c>
      <c r="BU27" s="67">
        <f t="shared" si="2"/>
        <v>78.13636363636364</v>
      </c>
      <c r="BV27" s="57" t="str">
        <f t="shared" si="3"/>
        <v>A-</v>
      </c>
    </row>
    <row r="28" spans="1:74">
      <c r="A28" s="510"/>
      <c r="B28" s="510"/>
      <c r="C28" s="98">
        <v>2200018442</v>
      </c>
      <c r="D28" s="99" t="s">
        <v>184</v>
      </c>
      <c r="E28" s="91" t="s">
        <v>172</v>
      </c>
      <c r="F28" s="125">
        <v>69</v>
      </c>
      <c r="G28" s="61">
        <v>80</v>
      </c>
      <c r="H28" s="117">
        <f t="shared" si="4"/>
        <v>74.5</v>
      </c>
      <c r="I28" s="93">
        <v>85</v>
      </c>
      <c r="J28" s="61">
        <v>75</v>
      </c>
      <c r="K28" s="61">
        <v>80</v>
      </c>
      <c r="L28" s="61">
        <v>80</v>
      </c>
      <c r="M28" s="501">
        <f t="shared" si="15"/>
        <v>80</v>
      </c>
      <c r="N28" s="479"/>
      <c r="O28" s="61">
        <v>85</v>
      </c>
      <c r="P28" s="61">
        <v>100</v>
      </c>
      <c r="Q28" s="61">
        <v>90</v>
      </c>
      <c r="R28" s="61">
        <v>100</v>
      </c>
      <c r="S28" s="501">
        <f t="shared" si="6"/>
        <v>92.75</v>
      </c>
      <c r="T28" s="479"/>
      <c r="U28" s="61">
        <v>85</v>
      </c>
      <c r="V28" s="61">
        <v>80</v>
      </c>
      <c r="W28" s="61">
        <v>85</v>
      </c>
      <c r="X28" s="61">
        <v>100</v>
      </c>
      <c r="Y28" s="501">
        <f t="shared" si="7"/>
        <v>87.25</v>
      </c>
      <c r="Z28" s="479"/>
      <c r="AA28" s="61">
        <v>90</v>
      </c>
      <c r="AB28" s="61">
        <v>80</v>
      </c>
      <c r="AC28" s="61">
        <v>85</v>
      </c>
      <c r="AD28" s="61">
        <v>80</v>
      </c>
      <c r="AE28" s="501">
        <f t="shared" si="8"/>
        <v>84</v>
      </c>
      <c r="AF28" s="479"/>
      <c r="AG28" s="61">
        <v>85</v>
      </c>
      <c r="AH28" s="61">
        <v>100</v>
      </c>
      <c r="AI28" s="61">
        <v>70</v>
      </c>
      <c r="AJ28" s="61">
        <v>80</v>
      </c>
      <c r="AK28" s="501">
        <f t="shared" si="9"/>
        <v>78.75</v>
      </c>
      <c r="AL28" s="479"/>
      <c r="AM28" s="75">
        <v>85</v>
      </c>
      <c r="AN28" s="61">
        <v>90</v>
      </c>
      <c r="AO28" s="61">
        <v>70</v>
      </c>
      <c r="AP28" s="61">
        <v>75</v>
      </c>
      <c r="AQ28" s="501">
        <f t="shared" si="10"/>
        <v>76.25</v>
      </c>
      <c r="AR28" s="479"/>
      <c r="AS28" s="61">
        <v>85</v>
      </c>
      <c r="AT28" s="61">
        <v>100</v>
      </c>
      <c r="AU28" s="61">
        <v>90</v>
      </c>
      <c r="AV28" s="61">
        <v>75</v>
      </c>
      <c r="AW28" s="501">
        <f t="shared" si="11"/>
        <v>87.75</v>
      </c>
      <c r="AX28" s="479"/>
      <c r="AY28" s="61">
        <v>90</v>
      </c>
      <c r="AZ28" s="61">
        <v>100</v>
      </c>
      <c r="BA28" s="61">
        <v>80</v>
      </c>
      <c r="BB28" s="61">
        <v>80</v>
      </c>
      <c r="BC28" s="501">
        <f t="shared" si="12"/>
        <v>84.5</v>
      </c>
      <c r="BD28" s="479"/>
      <c r="BE28" s="61">
        <v>70</v>
      </c>
      <c r="BF28" s="61">
        <v>80</v>
      </c>
      <c r="BG28" s="61">
        <v>90</v>
      </c>
      <c r="BH28" s="61">
        <v>75</v>
      </c>
      <c r="BI28" s="501">
        <f t="shared" si="13"/>
        <v>82.5</v>
      </c>
      <c r="BJ28" s="479"/>
      <c r="BK28" s="61">
        <v>80</v>
      </c>
      <c r="BL28" s="61">
        <v>80</v>
      </c>
      <c r="BM28" s="61">
        <v>90</v>
      </c>
      <c r="BN28" s="61">
        <v>75</v>
      </c>
      <c r="BO28" s="501">
        <f t="shared" si="14"/>
        <v>84</v>
      </c>
      <c r="BP28" s="479"/>
      <c r="BQ28" s="65">
        <f t="shared" si="0"/>
        <v>49.759090909090908</v>
      </c>
      <c r="BR28" s="122">
        <v>60</v>
      </c>
      <c r="BS28" s="122">
        <v>93</v>
      </c>
      <c r="BT28" s="66">
        <f t="shared" si="1"/>
        <v>30.6</v>
      </c>
      <c r="BU28" s="67">
        <f t="shared" si="2"/>
        <v>80.359090909090909</v>
      </c>
      <c r="BV28" s="57" t="str">
        <f t="shared" si="3"/>
        <v>A</v>
      </c>
    </row>
    <row r="29" spans="1:74">
      <c r="A29" s="511"/>
      <c r="B29" s="510"/>
      <c r="C29" s="98">
        <v>2200018485</v>
      </c>
      <c r="D29" s="99" t="s">
        <v>185</v>
      </c>
      <c r="E29" s="91" t="s">
        <v>172</v>
      </c>
      <c r="F29" s="125">
        <v>40</v>
      </c>
      <c r="G29" s="61">
        <v>80</v>
      </c>
      <c r="H29" s="117">
        <f t="shared" si="4"/>
        <v>60</v>
      </c>
      <c r="I29" s="93">
        <v>85</v>
      </c>
      <c r="J29" s="61">
        <v>75</v>
      </c>
      <c r="K29" s="61">
        <v>80</v>
      </c>
      <c r="L29" s="61">
        <v>80</v>
      </c>
      <c r="M29" s="501">
        <f t="shared" si="15"/>
        <v>80</v>
      </c>
      <c r="N29" s="479"/>
      <c r="O29" s="61">
        <v>85</v>
      </c>
      <c r="P29" s="61">
        <v>80</v>
      </c>
      <c r="Q29" s="61">
        <v>90</v>
      </c>
      <c r="R29" s="61">
        <v>75</v>
      </c>
      <c r="S29" s="501">
        <f t="shared" si="6"/>
        <v>84.75</v>
      </c>
      <c r="T29" s="479"/>
      <c r="U29" s="61">
        <v>85</v>
      </c>
      <c r="V29" s="61">
        <v>80</v>
      </c>
      <c r="W29" s="100">
        <v>85</v>
      </c>
      <c r="X29" s="61">
        <v>80</v>
      </c>
      <c r="Y29" s="501">
        <f t="shared" si="7"/>
        <v>83.25</v>
      </c>
      <c r="Z29" s="479"/>
      <c r="AA29" s="100">
        <v>90</v>
      </c>
      <c r="AB29" s="100">
        <v>80</v>
      </c>
      <c r="AC29" s="100">
        <v>85</v>
      </c>
      <c r="AD29" s="100">
        <v>80</v>
      </c>
      <c r="AE29" s="501">
        <f t="shared" si="8"/>
        <v>84</v>
      </c>
      <c r="AF29" s="479"/>
      <c r="AG29" s="61">
        <v>85</v>
      </c>
      <c r="AH29" s="61">
        <v>80</v>
      </c>
      <c r="AI29" s="61">
        <v>70</v>
      </c>
      <c r="AJ29" s="61">
        <v>80</v>
      </c>
      <c r="AK29" s="501">
        <f t="shared" si="9"/>
        <v>75.75</v>
      </c>
      <c r="AL29" s="479"/>
      <c r="AM29" s="61">
        <v>80</v>
      </c>
      <c r="AN29" s="61">
        <v>80</v>
      </c>
      <c r="AO29" s="61">
        <v>70</v>
      </c>
      <c r="AP29" s="61">
        <v>75</v>
      </c>
      <c r="AQ29" s="501">
        <f t="shared" si="10"/>
        <v>74</v>
      </c>
      <c r="AR29" s="479"/>
      <c r="AS29" s="61">
        <v>90</v>
      </c>
      <c r="AT29" s="61">
        <v>80</v>
      </c>
      <c r="AU29" s="61">
        <v>90</v>
      </c>
      <c r="AV29" s="61">
        <v>75</v>
      </c>
      <c r="AW29" s="501">
        <f t="shared" si="11"/>
        <v>85.5</v>
      </c>
      <c r="AX29" s="479"/>
      <c r="AY29" s="61">
        <v>80</v>
      </c>
      <c r="AZ29" s="61">
        <v>85</v>
      </c>
      <c r="BA29" s="61">
        <v>80</v>
      </c>
      <c r="BB29" s="61">
        <v>70</v>
      </c>
      <c r="BC29" s="501">
        <f t="shared" si="12"/>
        <v>78.75</v>
      </c>
      <c r="BD29" s="479"/>
      <c r="BE29" s="61">
        <v>80</v>
      </c>
      <c r="BF29" s="61">
        <v>80</v>
      </c>
      <c r="BG29" s="61">
        <v>90</v>
      </c>
      <c r="BH29" s="61">
        <v>75</v>
      </c>
      <c r="BI29" s="501">
        <f t="shared" si="13"/>
        <v>84</v>
      </c>
      <c r="BJ29" s="479"/>
      <c r="BK29" s="68"/>
      <c r="BL29" s="68"/>
      <c r="BM29" s="68"/>
      <c r="BN29" s="68"/>
      <c r="BO29" s="501">
        <f t="shared" si="14"/>
        <v>0</v>
      </c>
      <c r="BP29" s="479"/>
      <c r="BQ29" s="65">
        <f t="shared" si="0"/>
        <v>43.090909090909093</v>
      </c>
      <c r="BR29" s="122">
        <v>60</v>
      </c>
      <c r="BS29" s="122">
        <v>93</v>
      </c>
      <c r="BT29" s="66">
        <f t="shared" si="1"/>
        <v>30.6</v>
      </c>
      <c r="BU29" s="67">
        <f t="shared" si="2"/>
        <v>73.690909090909088</v>
      </c>
      <c r="BV29" s="57" t="str">
        <f t="shared" si="3"/>
        <v>B+</v>
      </c>
    </row>
    <row r="30" spans="1:74">
      <c r="A30" s="517">
        <v>6</v>
      </c>
      <c r="B30" s="510"/>
      <c r="C30" s="98">
        <v>2200018469</v>
      </c>
      <c r="D30" s="99" t="s">
        <v>186</v>
      </c>
      <c r="E30" s="91" t="s">
        <v>172</v>
      </c>
      <c r="F30" s="125">
        <v>31</v>
      </c>
      <c r="G30" s="61">
        <v>80</v>
      </c>
      <c r="H30" s="117">
        <f t="shared" si="4"/>
        <v>55.5</v>
      </c>
      <c r="I30" s="93">
        <v>100</v>
      </c>
      <c r="J30" s="61">
        <v>75</v>
      </c>
      <c r="K30" s="61">
        <v>80</v>
      </c>
      <c r="L30" s="61">
        <v>80</v>
      </c>
      <c r="M30" s="501">
        <f t="shared" si="15"/>
        <v>82.25</v>
      </c>
      <c r="N30" s="479"/>
      <c r="O30" s="61">
        <v>85</v>
      </c>
      <c r="P30" s="61">
        <v>80</v>
      </c>
      <c r="Q30" s="61">
        <v>85</v>
      </c>
      <c r="R30" s="61">
        <v>75</v>
      </c>
      <c r="S30" s="501">
        <f t="shared" si="6"/>
        <v>82.25</v>
      </c>
      <c r="T30" s="479"/>
      <c r="U30" s="61">
        <v>85</v>
      </c>
      <c r="V30" s="61">
        <v>80</v>
      </c>
      <c r="W30" s="61">
        <v>85</v>
      </c>
      <c r="X30" s="61">
        <v>80</v>
      </c>
      <c r="Y30" s="501">
        <f t="shared" si="7"/>
        <v>83.25</v>
      </c>
      <c r="Z30" s="479"/>
      <c r="AA30" s="61">
        <v>80</v>
      </c>
      <c r="AB30" s="61">
        <v>80</v>
      </c>
      <c r="AC30" s="61">
        <v>70</v>
      </c>
      <c r="AD30" s="61">
        <v>80</v>
      </c>
      <c r="AE30" s="501">
        <f t="shared" si="8"/>
        <v>75</v>
      </c>
      <c r="AF30" s="479"/>
      <c r="AG30" s="61">
        <v>85</v>
      </c>
      <c r="AH30" s="61">
        <v>80</v>
      </c>
      <c r="AI30" s="61">
        <v>70</v>
      </c>
      <c r="AJ30" s="61">
        <v>100</v>
      </c>
      <c r="AK30" s="501">
        <f t="shared" si="9"/>
        <v>79.75</v>
      </c>
      <c r="AL30" s="479"/>
      <c r="AM30" s="61">
        <v>85</v>
      </c>
      <c r="AN30" s="61">
        <v>80</v>
      </c>
      <c r="AO30" s="61">
        <v>80</v>
      </c>
      <c r="AP30" s="61">
        <v>75</v>
      </c>
      <c r="AQ30" s="501">
        <f t="shared" si="10"/>
        <v>79.75</v>
      </c>
      <c r="AR30" s="479"/>
      <c r="AS30" s="61">
        <v>90</v>
      </c>
      <c r="AT30" s="61">
        <v>80</v>
      </c>
      <c r="AU30" s="61">
        <v>70</v>
      </c>
      <c r="AV30" s="61">
        <v>75</v>
      </c>
      <c r="AW30" s="501">
        <f t="shared" si="11"/>
        <v>75.5</v>
      </c>
      <c r="AX30" s="479"/>
      <c r="AY30" s="61">
        <v>80</v>
      </c>
      <c r="AZ30" s="61">
        <v>75</v>
      </c>
      <c r="BA30" s="61">
        <v>50</v>
      </c>
      <c r="BB30" s="61">
        <v>70</v>
      </c>
      <c r="BC30" s="501">
        <f t="shared" si="12"/>
        <v>62.25</v>
      </c>
      <c r="BD30" s="479"/>
      <c r="BE30" s="61">
        <v>90</v>
      </c>
      <c r="BF30" s="61">
        <v>80</v>
      </c>
      <c r="BG30" s="61">
        <v>70</v>
      </c>
      <c r="BH30" s="61">
        <v>75</v>
      </c>
      <c r="BI30" s="501">
        <f t="shared" si="13"/>
        <v>75.5</v>
      </c>
      <c r="BJ30" s="479"/>
      <c r="BK30" s="61">
        <v>90</v>
      </c>
      <c r="BL30" s="61">
        <v>80</v>
      </c>
      <c r="BM30" s="61">
        <v>50</v>
      </c>
      <c r="BN30" s="61">
        <v>75</v>
      </c>
      <c r="BO30" s="501">
        <f t="shared" si="14"/>
        <v>65.5</v>
      </c>
      <c r="BP30" s="479"/>
      <c r="BQ30" s="65">
        <f t="shared" si="0"/>
        <v>44.536363636363639</v>
      </c>
      <c r="BR30" s="122">
        <v>40</v>
      </c>
      <c r="BS30" s="122">
        <v>55</v>
      </c>
      <c r="BT30" s="66">
        <f t="shared" si="1"/>
        <v>19</v>
      </c>
      <c r="BU30" s="67">
        <f t="shared" si="2"/>
        <v>63.536363636363639</v>
      </c>
      <c r="BV30" s="57" t="str">
        <f t="shared" si="3"/>
        <v>B-</v>
      </c>
    </row>
    <row r="31" spans="1:74">
      <c r="A31" s="510"/>
      <c r="B31" s="510"/>
      <c r="C31" s="98">
        <v>2200018470</v>
      </c>
      <c r="D31" s="99" t="s">
        <v>187</v>
      </c>
      <c r="E31" s="91" t="s">
        <v>172</v>
      </c>
      <c r="F31" s="125">
        <v>76</v>
      </c>
      <c r="G31" s="61">
        <v>80</v>
      </c>
      <c r="H31" s="117">
        <f t="shared" si="4"/>
        <v>78</v>
      </c>
      <c r="I31" s="93">
        <v>100</v>
      </c>
      <c r="J31" s="61">
        <v>75</v>
      </c>
      <c r="K31" s="61">
        <v>80</v>
      </c>
      <c r="L31" s="61">
        <v>80</v>
      </c>
      <c r="M31" s="501">
        <f t="shared" si="15"/>
        <v>82.25</v>
      </c>
      <c r="N31" s="479"/>
      <c r="O31" s="61">
        <v>85</v>
      </c>
      <c r="P31" s="61">
        <v>80</v>
      </c>
      <c r="Q31" s="61">
        <v>85</v>
      </c>
      <c r="R31" s="61">
        <v>80</v>
      </c>
      <c r="S31" s="501">
        <f t="shared" si="6"/>
        <v>83.25</v>
      </c>
      <c r="T31" s="479"/>
      <c r="U31" s="61">
        <v>80</v>
      </c>
      <c r="V31" s="61">
        <v>80</v>
      </c>
      <c r="W31" s="61">
        <v>85</v>
      </c>
      <c r="X31" s="61">
        <v>80</v>
      </c>
      <c r="Y31" s="501">
        <f t="shared" si="7"/>
        <v>82.5</v>
      </c>
      <c r="Z31" s="479"/>
      <c r="AA31" s="61">
        <v>70</v>
      </c>
      <c r="AB31" s="61">
        <v>80</v>
      </c>
      <c r="AC31" s="61">
        <v>70</v>
      </c>
      <c r="AD31" s="61">
        <v>80</v>
      </c>
      <c r="AE31" s="501">
        <f t="shared" si="8"/>
        <v>73.5</v>
      </c>
      <c r="AF31" s="479"/>
      <c r="AG31" s="61">
        <v>85</v>
      </c>
      <c r="AH31" s="61">
        <v>80</v>
      </c>
      <c r="AI31" s="61">
        <v>70</v>
      </c>
      <c r="AJ31" s="61">
        <v>100</v>
      </c>
      <c r="AK31" s="501">
        <f t="shared" si="9"/>
        <v>79.75</v>
      </c>
      <c r="AL31" s="479"/>
      <c r="AM31" s="61">
        <v>85</v>
      </c>
      <c r="AN31" s="61">
        <v>80</v>
      </c>
      <c r="AO31" s="61">
        <v>80</v>
      </c>
      <c r="AP31" s="61">
        <v>75</v>
      </c>
      <c r="AQ31" s="501">
        <f t="shared" si="10"/>
        <v>79.75</v>
      </c>
      <c r="AR31" s="479"/>
      <c r="AS31" s="61">
        <v>90</v>
      </c>
      <c r="AT31" s="61">
        <v>80</v>
      </c>
      <c r="AU31" s="61">
        <v>70</v>
      </c>
      <c r="AV31" s="61">
        <v>75</v>
      </c>
      <c r="AW31" s="501">
        <f t="shared" si="11"/>
        <v>75.5</v>
      </c>
      <c r="AX31" s="479"/>
      <c r="AY31" s="61">
        <v>70</v>
      </c>
      <c r="AZ31" s="61">
        <v>85</v>
      </c>
      <c r="BA31" s="61">
        <v>50</v>
      </c>
      <c r="BB31" s="61">
        <v>70</v>
      </c>
      <c r="BC31" s="501">
        <f t="shared" si="12"/>
        <v>62.25</v>
      </c>
      <c r="BD31" s="479"/>
      <c r="BE31" s="61">
        <v>85</v>
      </c>
      <c r="BF31" s="61">
        <v>80</v>
      </c>
      <c r="BG31" s="61">
        <v>70</v>
      </c>
      <c r="BH31" s="61">
        <v>75</v>
      </c>
      <c r="BI31" s="501">
        <f t="shared" si="13"/>
        <v>74.75</v>
      </c>
      <c r="BJ31" s="479"/>
      <c r="BK31" s="61">
        <v>85</v>
      </c>
      <c r="BL31" s="61">
        <v>80</v>
      </c>
      <c r="BM31" s="61">
        <v>50</v>
      </c>
      <c r="BN31" s="61">
        <v>75</v>
      </c>
      <c r="BO31" s="501">
        <f t="shared" si="14"/>
        <v>64.75</v>
      </c>
      <c r="BP31" s="479"/>
      <c r="BQ31" s="65">
        <f t="shared" si="0"/>
        <v>45.61363636363636</v>
      </c>
      <c r="BR31" s="122">
        <v>40</v>
      </c>
      <c r="BS31" s="122">
        <v>55</v>
      </c>
      <c r="BT31" s="66">
        <f t="shared" si="1"/>
        <v>19</v>
      </c>
      <c r="BU31" s="67">
        <f t="shared" si="2"/>
        <v>64.61363636363636</v>
      </c>
      <c r="BV31" s="57" t="str">
        <f t="shared" si="3"/>
        <v>B-</v>
      </c>
    </row>
    <row r="32" spans="1:74">
      <c r="A32" s="511"/>
      <c r="B32" s="511"/>
      <c r="C32" s="98">
        <v>2200018478</v>
      </c>
      <c r="D32" s="99" t="s">
        <v>188</v>
      </c>
      <c r="E32" s="91" t="s">
        <v>172</v>
      </c>
      <c r="F32" s="125">
        <v>45</v>
      </c>
      <c r="G32" s="61">
        <v>80</v>
      </c>
      <c r="H32" s="117">
        <f t="shared" si="4"/>
        <v>62.5</v>
      </c>
      <c r="I32" s="121">
        <v>100</v>
      </c>
      <c r="J32" s="100">
        <v>75</v>
      </c>
      <c r="K32" s="100">
        <v>80</v>
      </c>
      <c r="L32" s="100">
        <v>80</v>
      </c>
      <c r="M32" s="501">
        <f t="shared" si="15"/>
        <v>82.25</v>
      </c>
      <c r="N32" s="479"/>
      <c r="O32" s="62">
        <v>85</v>
      </c>
      <c r="P32" s="62">
        <v>80</v>
      </c>
      <c r="Q32" s="62">
        <v>85</v>
      </c>
      <c r="R32" s="62">
        <v>75</v>
      </c>
      <c r="S32" s="501">
        <f t="shared" si="6"/>
        <v>82.25</v>
      </c>
      <c r="T32" s="479"/>
      <c r="U32" s="61">
        <v>85</v>
      </c>
      <c r="V32" s="61">
        <v>80</v>
      </c>
      <c r="W32" s="61">
        <v>85</v>
      </c>
      <c r="X32" s="61">
        <v>80</v>
      </c>
      <c r="Y32" s="501">
        <f t="shared" si="7"/>
        <v>83.25</v>
      </c>
      <c r="Z32" s="479"/>
      <c r="AA32" s="61">
        <v>80</v>
      </c>
      <c r="AB32" s="61">
        <v>80</v>
      </c>
      <c r="AC32" s="61">
        <v>70</v>
      </c>
      <c r="AD32" s="61">
        <v>80</v>
      </c>
      <c r="AE32" s="501">
        <f t="shared" si="8"/>
        <v>75</v>
      </c>
      <c r="AF32" s="479"/>
      <c r="AG32" s="61">
        <v>85</v>
      </c>
      <c r="AH32" s="61">
        <v>80</v>
      </c>
      <c r="AI32" s="61">
        <v>70</v>
      </c>
      <c r="AJ32" s="61">
        <v>100</v>
      </c>
      <c r="AK32" s="501">
        <f t="shared" si="9"/>
        <v>79.75</v>
      </c>
      <c r="AL32" s="479"/>
      <c r="AM32" s="61">
        <v>85</v>
      </c>
      <c r="AN32" s="61">
        <v>80</v>
      </c>
      <c r="AO32" s="61">
        <v>80</v>
      </c>
      <c r="AP32" s="61">
        <v>75</v>
      </c>
      <c r="AQ32" s="501">
        <f t="shared" si="10"/>
        <v>79.75</v>
      </c>
      <c r="AR32" s="479"/>
      <c r="AS32" s="61">
        <v>90</v>
      </c>
      <c r="AT32" s="61">
        <v>80</v>
      </c>
      <c r="AU32" s="61">
        <v>70</v>
      </c>
      <c r="AV32" s="61">
        <v>75</v>
      </c>
      <c r="AW32" s="501">
        <f t="shared" si="11"/>
        <v>75.5</v>
      </c>
      <c r="AX32" s="479"/>
      <c r="AY32" s="61">
        <v>90</v>
      </c>
      <c r="AZ32" s="61">
        <v>75</v>
      </c>
      <c r="BA32" s="61">
        <v>50</v>
      </c>
      <c r="BB32" s="61">
        <v>70</v>
      </c>
      <c r="BC32" s="501">
        <f t="shared" si="12"/>
        <v>63.75</v>
      </c>
      <c r="BD32" s="479"/>
      <c r="BE32" s="61">
        <v>70</v>
      </c>
      <c r="BF32" s="61">
        <v>80</v>
      </c>
      <c r="BG32" s="61">
        <v>70</v>
      </c>
      <c r="BH32" s="61">
        <v>75</v>
      </c>
      <c r="BI32" s="501">
        <f t="shared" si="13"/>
        <v>72.5</v>
      </c>
      <c r="BJ32" s="479"/>
      <c r="BK32" s="61">
        <v>85</v>
      </c>
      <c r="BL32" s="61">
        <v>80</v>
      </c>
      <c r="BM32" s="61">
        <v>50</v>
      </c>
      <c r="BN32" s="61">
        <v>75</v>
      </c>
      <c r="BO32" s="501">
        <f t="shared" si="14"/>
        <v>64.75</v>
      </c>
      <c r="BP32" s="479"/>
      <c r="BQ32" s="65">
        <f t="shared" si="0"/>
        <v>44.79545454545454</v>
      </c>
      <c r="BR32" s="122">
        <v>40</v>
      </c>
      <c r="BS32" s="122">
        <v>55</v>
      </c>
      <c r="BT32" s="66">
        <f t="shared" si="1"/>
        <v>19</v>
      </c>
      <c r="BU32" s="67">
        <f t="shared" si="2"/>
        <v>63.79545454545454</v>
      </c>
      <c r="BV32" s="57" t="str">
        <f t="shared" si="3"/>
        <v>B-</v>
      </c>
    </row>
    <row r="33" spans="1:74">
      <c r="A33" s="517">
        <v>7</v>
      </c>
      <c r="B33" s="517" t="s">
        <v>189</v>
      </c>
      <c r="C33" s="98">
        <v>2200018445</v>
      </c>
      <c r="D33" s="99" t="s">
        <v>190</v>
      </c>
      <c r="E33" s="91" t="s">
        <v>172</v>
      </c>
      <c r="F33" s="125">
        <v>42</v>
      </c>
      <c r="G33" s="61">
        <v>79</v>
      </c>
      <c r="H33" s="117">
        <f t="shared" si="4"/>
        <v>60.5</v>
      </c>
      <c r="I33" s="93">
        <v>85</v>
      </c>
      <c r="J33" s="61">
        <v>75</v>
      </c>
      <c r="K33" s="61">
        <v>80</v>
      </c>
      <c r="L33" s="61">
        <v>80</v>
      </c>
      <c r="M33" s="501">
        <f t="shared" si="15"/>
        <v>80</v>
      </c>
      <c r="N33" s="479"/>
      <c r="O33" s="124">
        <v>45</v>
      </c>
      <c r="P33" s="124">
        <v>80</v>
      </c>
      <c r="Q33" s="124">
        <v>85</v>
      </c>
      <c r="R33" s="124">
        <v>75</v>
      </c>
      <c r="S33" s="501">
        <f t="shared" si="6"/>
        <v>76.25</v>
      </c>
      <c r="T33" s="479"/>
      <c r="U33" s="61">
        <v>75</v>
      </c>
      <c r="V33" s="61">
        <v>80</v>
      </c>
      <c r="W33" s="61">
        <v>78</v>
      </c>
      <c r="X33" s="61">
        <v>80</v>
      </c>
      <c r="Y33" s="501">
        <f t="shared" si="7"/>
        <v>78.25</v>
      </c>
      <c r="Z33" s="479"/>
      <c r="AA33" s="61">
        <v>70</v>
      </c>
      <c r="AB33" s="61">
        <v>90</v>
      </c>
      <c r="AC33" s="61">
        <v>80</v>
      </c>
      <c r="AD33" s="61">
        <v>80</v>
      </c>
      <c r="AE33" s="501">
        <f t="shared" si="8"/>
        <v>80</v>
      </c>
      <c r="AF33" s="479"/>
      <c r="AG33" s="61">
        <v>80</v>
      </c>
      <c r="AH33" s="61">
        <v>80</v>
      </c>
      <c r="AI33" s="61">
        <v>90</v>
      </c>
      <c r="AJ33" s="61">
        <v>80</v>
      </c>
      <c r="AK33" s="501">
        <f t="shared" si="9"/>
        <v>85</v>
      </c>
      <c r="AL33" s="479"/>
      <c r="AM33" s="68"/>
      <c r="AN33" s="68"/>
      <c r="AO33" s="68"/>
      <c r="AP33" s="68"/>
      <c r="AQ33" s="501">
        <f t="shared" si="10"/>
        <v>0</v>
      </c>
      <c r="AR33" s="479"/>
      <c r="AS33" s="61">
        <v>75</v>
      </c>
      <c r="AT33" s="61">
        <v>80</v>
      </c>
      <c r="AU33" s="61">
        <v>70</v>
      </c>
      <c r="AV33" s="61">
        <v>75</v>
      </c>
      <c r="AW33" s="501">
        <f t="shared" si="11"/>
        <v>73.25</v>
      </c>
      <c r="AX33" s="479"/>
      <c r="AY33" s="68"/>
      <c r="AZ33" s="62"/>
      <c r="BA33" s="68"/>
      <c r="BB33" s="68"/>
      <c r="BC33" s="501">
        <f t="shared" si="12"/>
        <v>0</v>
      </c>
      <c r="BD33" s="479"/>
      <c r="BE33" s="61">
        <v>80</v>
      </c>
      <c r="BF33" s="61">
        <v>80</v>
      </c>
      <c r="BG33" s="61">
        <v>75</v>
      </c>
      <c r="BH33" s="61">
        <v>75</v>
      </c>
      <c r="BI33" s="501">
        <f t="shared" si="13"/>
        <v>76.5</v>
      </c>
      <c r="BJ33" s="479"/>
      <c r="BK33" s="62"/>
      <c r="BL33" s="62"/>
      <c r="BM33" s="68"/>
      <c r="BN33" s="62"/>
      <c r="BO33" s="501">
        <f t="shared" si="14"/>
        <v>0</v>
      </c>
      <c r="BP33" s="479"/>
      <c r="BQ33" s="65">
        <f t="shared" si="0"/>
        <v>33.259090909090908</v>
      </c>
      <c r="BR33" s="122">
        <v>25</v>
      </c>
      <c r="BS33" s="122">
        <v>76</v>
      </c>
      <c r="BT33" s="66">
        <f t="shared" si="1"/>
        <v>20.2</v>
      </c>
      <c r="BU33" s="67">
        <f t="shared" si="2"/>
        <v>53.459090909090904</v>
      </c>
      <c r="BV33" s="57" t="str">
        <f t="shared" si="3"/>
        <v>C-</v>
      </c>
    </row>
    <row r="34" spans="1:74">
      <c r="A34" s="510"/>
      <c r="B34" s="510"/>
      <c r="C34" s="98">
        <v>2200018466</v>
      </c>
      <c r="D34" s="99" t="s">
        <v>191</v>
      </c>
      <c r="E34" s="91" t="s">
        <v>172</v>
      </c>
      <c r="F34" s="125">
        <v>77</v>
      </c>
      <c r="G34" s="61">
        <v>79</v>
      </c>
      <c r="H34" s="117">
        <f t="shared" si="4"/>
        <v>78</v>
      </c>
      <c r="I34" s="93">
        <v>85</v>
      </c>
      <c r="J34" s="61">
        <v>75</v>
      </c>
      <c r="K34" s="61">
        <v>80</v>
      </c>
      <c r="L34" s="61">
        <v>80</v>
      </c>
      <c r="M34" s="501">
        <f t="shared" si="15"/>
        <v>80</v>
      </c>
      <c r="N34" s="479"/>
      <c r="O34" s="61">
        <v>85</v>
      </c>
      <c r="P34" s="61">
        <v>80</v>
      </c>
      <c r="Q34" s="61">
        <v>85</v>
      </c>
      <c r="R34" s="61">
        <v>80</v>
      </c>
      <c r="S34" s="501">
        <f t="shared" si="6"/>
        <v>83.25</v>
      </c>
      <c r="T34" s="479"/>
      <c r="U34" s="61">
        <v>95</v>
      </c>
      <c r="V34" s="61">
        <v>80</v>
      </c>
      <c r="W34" s="61">
        <v>78</v>
      </c>
      <c r="X34" s="61">
        <v>80</v>
      </c>
      <c r="Y34" s="501">
        <f t="shared" si="7"/>
        <v>81.25</v>
      </c>
      <c r="Z34" s="479"/>
      <c r="AA34" s="61">
        <v>80</v>
      </c>
      <c r="AB34" s="61">
        <v>80</v>
      </c>
      <c r="AC34" s="61">
        <v>80</v>
      </c>
      <c r="AD34" s="61">
        <v>85</v>
      </c>
      <c r="AE34" s="501">
        <f t="shared" si="8"/>
        <v>81</v>
      </c>
      <c r="AF34" s="479"/>
      <c r="AG34" s="61">
        <v>85</v>
      </c>
      <c r="AH34" s="61">
        <v>80</v>
      </c>
      <c r="AI34" s="61">
        <v>90</v>
      </c>
      <c r="AJ34" s="61">
        <v>80</v>
      </c>
      <c r="AK34" s="501">
        <f t="shared" si="9"/>
        <v>85.75</v>
      </c>
      <c r="AL34" s="479"/>
      <c r="AM34" s="61">
        <v>85</v>
      </c>
      <c r="AN34" s="61">
        <v>80</v>
      </c>
      <c r="AO34" s="61">
        <v>85</v>
      </c>
      <c r="AP34" s="61">
        <v>75</v>
      </c>
      <c r="AQ34" s="501">
        <f t="shared" si="10"/>
        <v>82.25</v>
      </c>
      <c r="AR34" s="479"/>
      <c r="AS34" s="61">
        <v>90</v>
      </c>
      <c r="AT34" s="61">
        <v>80</v>
      </c>
      <c r="AU34" s="61">
        <v>70</v>
      </c>
      <c r="AV34" s="61">
        <v>75</v>
      </c>
      <c r="AW34" s="501">
        <f t="shared" si="11"/>
        <v>75.5</v>
      </c>
      <c r="AX34" s="479"/>
      <c r="AY34" s="61">
        <v>90</v>
      </c>
      <c r="AZ34" s="61">
        <v>85</v>
      </c>
      <c r="BA34" s="61">
        <v>65</v>
      </c>
      <c r="BB34" s="61">
        <v>70</v>
      </c>
      <c r="BC34" s="501">
        <f t="shared" si="12"/>
        <v>72.75</v>
      </c>
      <c r="BD34" s="479"/>
      <c r="BE34" s="62">
        <v>85</v>
      </c>
      <c r="BF34" s="62">
        <v>80</v>
      </c>
      <c r="BG34" s="62">
        <v>75</v>
      </c>
      <c r="BH34" s="62">
        <v>75</v>
      </c>
      <c r="BI34" s="501">
        <f t="shared" si="13"/>
        <v>77.25</v>
      </c>
      <c r="BJ34" s="479"/>
      <c r="BK34" s="61">
        <v>90</v>
      </c>
      <c r="BL34" s="61">
        <v>80</v>
      </c>
      <c r="BM34" s="61">
        <v>85</v>
      </c>
      <c r="BN34" s="61">
        <v>75</v>
      </c>
      <c r="BO34" s="501">
        <f t="shared" si="14"/>
        <v>83</v>
      </c>
      <c r="BP34" s="479"/>
      <c r="BQ34" s="65">
        <f t="shared" si="0"/>
        <v>48</v>
      </c>
      <c r="BR34" s="122">
        <v>25</v>
      </c>
      <c r="BS34" s="122">
        <v>76</v>
      </c>
      <c r="BT34" s="66">
        <f t="shared" si="1"/>
        <v>20.2</v>
      </c>
      <c r="BU34" s="67">
        <f t="shared" si="2"/>
        <v>68.2</v>
      </c>
      <c r="BV34" s="57" t="str">
        <f t="shared" si="3"/>
        <v>B+</v>
      </c>
    </row>
    <row r="35" spans="1:74">
      <c r="A35" s="511"/>
      <c r="B35" s="510"/>
      <c r="C35" s="98">
        <v>2200018464</v>
      </c>
      <c r="D35" s="99" t="s">
        <v>192</v>
      </c>
      <c r="E35" s="91" t="s">
        <v>172</v>
      </c>
      <c r="F35" s="125">
        <v>39</v>
      </c>
      <c r="G35" s="61">
        <v>79</v>
      </c>
      <c r="H35" s="117">
        <f t="shared" si="4"/>
        <v>59</v>
      </c>
      <c r="I35" s="93">
        <v>85</v>
      </c>
      <c r="J35" s="61">
        <v>75</v>
      </c>
      <c r="K35" s="61">
        <v>80</v>
      </c>
      <c r="L35" s="61">
        <v>80</v>
      </c>
      <c r="M35" s="501">
        <f t="shared" si="15"/>
        <v>80</v>
      </c>
      <c r="N35" s="479"/>
      <c r="O35" s="61">
        <v>90</v>
      </c>
      <c r="P35" s="61">
        <v>80</v>
      </c>
      <c r="Q35" s="61">
        <v>85</v>
      </c>
      <c r="R35" s="61">
        <v>75</v>
      </c>
      <c r="S35" s="501">
        <f t="shared" si="6"/>
        <v>83</v>
      </c>
      <c r="T35" s="479"/>
      <c r="U35" s="61">
        <v>95</v>
      </c>
      <c r="V35" s="61">
        <v>80</v>
      </c>
      <c r="W35" s="61">
        <v>78</v>
      </c>
      <c r="X35" s="61">
        <v>100</v>
      </c>
      <c r="Y35" s="501">
        <f t="shared" si="7"/>
        <v>85.25</v>
      </c>
      <c r="Z35" s="479"/>
      <c r="AA35" s="61">
        <v>70</v>
      </c>
      <c r="AB35" s="61">
        <v>80</v>
      </c>
      <c r="AC35" s="61">
        <v>80</v>
      </c>
      <c r="AD35" s="61">
        <v>85</v>
      </c>
      <c r="AE35" s="501">
        <f t="shared" si="8"/>
        <v>79.5</v>
      </c>
      <c r="AF35" s="479"/>
      <c r="AG35" s="61">
        <v>85</v>
      </c>
      <c r="AH35" s="61">
        <v>80</v>
      </c>
      <c r="AI35" s="61">
        <v>90</v>
      </c>
      <c r="AJ35" s="61">
        <v>80</v>
      </c>
      <c r="AK35" s="501">
        <f t="shared" si="9"/>
        <v>85.75</v>
      </c>
      <c r="AL35" s="479"/>
      <c r="AM35" s="61">
        <v>85</v>
      </c>
      <c r="AN35" s="61">
        <v>90</v>
      </c>
      <c r="AO35" s="61">
        <v>85</v>
      </c>
      <c r="AP35" s="61">
        <v>75</v>
      </c>
      <c r="AQ35" s="501">
        <f t="shared" si="10"/>
        <v>83.75</v>
      </c>
      <c r="AR35" s="479"/>
      <c r="AS35" s="61">
        <v>80</v>
      </c>
      <c r="AT35" s="61">
        <v>80</v>
      </c>
      <c r="AU35" s="61">
        <v>70</v>
      </c>
      <c r="AV35" s="61">
        <v>75</v>
      </c>
      <c r="AW35" s="501">
        <f t="shared" si="11"/>
        <v>74</v>
      </c>
      <c r="AX35" s="479"/>
      <c r="AY35" s="61">
        <v>90</v>
      </c>
      <c r="AZ35" s="61">
        <v>75</v>
      </c>
      <c r="BA35" s="61">
        <v>65</v>
      </c>
      <c r="BB35" s="61">
        <v>70</v>
      </c>
      <c r="BC35" s="501">
        <f t="shared" si="12"/>
        <v>71.25</v>
      </c>
      <c r="BD35" s="479"/>
      <c r="BE35" s="61">
        <v>90</v>
      </c>
      <c r="BF35" s="61">
        <v>80</v>
      </c>
      <c r="BG35" s="61">
        <v>75</v>
      </c>
      <c r="BH35" s="61">
        <v>75</v>
      </c>
      <c r="BI35" s="501">
        <f t="shared" si="13"/>
        <v>78</v>
      </c>
      <c r="BJ35" s="479"/>
      <c r="BK35" s="61">
        <v>75</v>
      </c>
      <c r="BL35" s="61">
        <v>100</v>
      </c>
      <c r="BM35" s="61">
        <v>85</v>
      </c>
      <c r="BN35" s="61">
        <v>75</v>
      </c>
      <c r="BO35" s="501">
        <f t="shared" si="14"/>
        <v>83.75</v>
      </c>
      <c r="BP35" s="479"/>
      <c r="BQ35" s="65">
        <f t="shared" si="0"/>
        <v>47.086363636363643</v>
      </c>
      <c r="BR35" s="122">
        <v>25</v>
      </c>
      <c r="BS35" s="122">
        <v>76</v>
      </c>
      <c r="BT35" s="66">
        <f t="shared" si="1"/>
        <v>20.2</v>
      </c>
      <c r="BU35" s="67">
        <f t="shared" si="2"/>
        <v>67.286363636363646</v>
      </c>
      <c r="BV35" s="57" t="str">
        <f t="shared" si="3"/>
        <v>B</v>
      </c>
    </row>
    <row r="36" spans="1:74">
      <c r="A36" s="517">
        <v>8</v>
      </c>
      <c r="B36" s="510"/>
      <c r="C36" s="98">
        <v>2200018450</v>
      </c>
      <c r="D36" s="99" t="s">
        <v>193</v>
      </c>
      <c r="E36" s="91" t="s">
        <v>172</v>
      </c>
      <c r="F36" s="125">
        <v>31</v>
      </c>
      <c r="G36" s="61">
        <v>83</v>
      </c>
      <c r="H36" s="117">
        <f t="shared" si="4"/>
        <v>57</v>
      </c>
      <c r="I36" s="93">
        <v>85</v>
      </c>
      <c r="J36" s="61">
        <v>75</v>
      </c>
      <c r="K36" s="61">
        <v>80</v>
      </c>
      <c r="L36" s="61">
        <v>80</v>
      </c>
      <c r="M36" s="501">
        <f t="shared" si="15"/>
        <v>80</v>
      </c>
      <c r="N36" s="479"/>
      <c r="O36" s="61">
        <v>95</v>
      </c>
      <c r="P36" s="61">
        <v>80</v>
      </c>
      <c r="Q36" s="61">
        <v>70</v>
      </c>
      <c r="R36" s="61">
        <v>80</v>
      </c>
      <c r="S36" s="501">
        <f t="shared" si="6"/>
        <v>77.25</v>
      </c>
      <c r="T36" s="479"/>
      <c r="U36" s="61">
        <v>90</v>
      </c>
      <c r="V36" s="61">
        <v>100</v>
      </c>
      <c r="W36" s="61">
        <v>80</v>
      </c>
      <c r="X36" s="61">
        <v>100</v>
      </c>
      <c r="Y36" s="501">
        <f t="shared" si="7"/>
        <v>88.5</v>
      </c>
      <c r="Z36" s="479"/>
      <c r="AA36" s="61">
        <v>75</v>
      </c>
      <c r="AB36" s="61">
        <v>80</v>
      </c>
      <c r="AC36" s="61">
        <v>70</v>
      </c>
      <c r="AD36" s="61">
        <v>85</v>
      </c>
      <c r="AE36" s="501">
        <f t="shared" si="8"/>
        <v>75.25</v>
      </c>
      <c r="AF36" s="479"/>
      <c r="AG36" s="61">
        <v>85</v>
      </c>
      <c r="AH36" s="61">
        <v>80</v>
      </c>
      <c r="AI36" s="61">
        <v>50</v>
      </c>
      <c r="AJ36" s="61">
        <v>80</v>
      </c>
      <c r="AK36" s="501">
        <f t="shared" si="9"/>
        <v>65.75</v>
      </c>
      <c r="AL36" s="479"/>
      <c r="AM36" s="61">
        <v>85</v>
      </c>
      <c r="AN36" s="61">
        <v>90</v>
      </c>
      <c r="AO36" s="61">
        <v>60</v>
      </c>
      <c r="AP36" s="61">
        <v>75</v>
      </c>
      <c r="AQ36" s="501">
        <f t="shared" si="10"/>
        <v>71.25</v>
      </c>
      <c r="AR36" s="479"/>
      <c r="AS36" s="61">
        <v>90</v>
      </c>
      <c r="AT36" s="61">
        <v>80</v>
      </c>
      <c r="AU36" s="61">
        <v>65</v>
      </c>
      <c r="AV36" s="61">
        <v>75</v>
      </c>
      <c r="AW36" s="501">
        <f t="shared" si="11"/>
        <v>73</v>
      </c>
      <c r="AX36" s="479"/>
      <c r="AY36" s="61">
        <v>85</v>
      </c>
      <c r="AZ36" s="61">
        <v>90</v>
      </c>
      <c r="BA36" s="61">
        <v>60</v>
      </c>
      <c r="BB36" s="61">
        <v>70</v>
      </c>
      <c r="BC36" s="501">
        <f t="shared" si="12"/>
        <v>70.25</v>
      </c>
      <c r="BD36" s="479"/>
      <c r="BE36" s="61">
        <v>90</v>
      </c>
      <c r="BF36" s="61">
        <v>80</v>
      </c>
      <c r="BG36" s="61">
        <v>60</v>
      </c>
      <c r="BH36" s="61">
        <v>75</v>
      </c>
      <c r="BI36" s="501">
        <f t="shared" si="13"/>
        <v>70.5</v>
      </c>
      <c r="BJ36" s="479"/>
      <c r="BK36" s="61">
        <v>85</v>
      </c>
      <c r="BL36" s="61">
        <v>80</v>
      </c>
      <c r="BM36" s="61">
        <v>50</v>
      </c>
      <c r="BN36" s="61">
        <v>75</v>
      </c>
      <c r="BO36" s="501">
        <f t="shared" si="14"/>
        <v>64.75</v>
      </c>
      <c r="BP36" s="479"/>
      <c r="BQ36" s="65">
        <f t="shared" si="0"/>
        <v>43.281818181818181</v>
      </c>
      <c r="BR36" s="122">
        <v>40</v>
      </c>
      <c r="BS36" s="122">
        <v>56</v>
      </c>
      <c r="BT36" s="66">
        <f t="shared" si="1"/>
        <v>19.2</v>
      </c>
      <c r="BU36" s="67">
        <f t="shared" si="2"/>
        <v>62.481818181818184</v>
      </c>
      <c r="BV36" s="57" t="str">
        <f t="shared" si="3"/>
        <v>B-</v>
      </c>
    </row>
    <row r="37" spans="1:74">
      <c r="A37" s="510"/>
      <c r="B37" s="510"/>
      <c r="C37" s="98">
        <v>2200018472</v>
      </c>
      <c r="D37" s="99" t="s">
        <v>194</v>
      </c>
      <c r="E37" s="91" t="s">
        <v>172</v>
      </c>
      <c r="F37" s="125">
        <v>29</v>
      </c>
      <c r="G37" s="61">
        <v>83</v>
      </c>
      <c r="H37" s="117">
        <f t="shared" si="4"/>
        <v>56</v>
      </c>
      <c r="I37" s="93">
        <v>85</v>
      </c>
      <c r="J37" s="61">
        <v>75</v>
      </c>
      <c r="K37" s="61">
        <v>80</v>
      </c>
      <c r="L37" s="61">
        <v>80</v>
      </c>
      <c r="M37" s="501">
        <f t="shared" si="15"/>
        <v>80</v>
      </c>
      <c r="N37" s="479"/>
      <c r="O37" s="61">
        <v>85</v>
      </c>
      <c r="P37" s="61">
        <v>80</v>
      </c>
      <c r="Q37" s="61">
        <v>70</v>
      </c>
      <c r="R37" s="61">
        <v>90</v>
      </c>
      <c r="S37" s="501">
        <f t="shared" si="6"/>
        <v>77.75</v>
      </c>
      <c r="T37" s="479"/>
      <c r="U37" s="61">
        <v>90</v>
      </c>
      <c r="V37" s="61">
        <v>100</v>
      </c>
      <c r="W37" s="61">
        <v>80</v>
      </c>
      <c r="X37" s="61">
        <v>100</v>
      </c>
      <c r="Y37" s="501">
        <f t="shared" si="7"/>
        <v>88.5</v>
      </c>
      <c r="Z37" s="479"/>
      <c r="AA37" s="61">
        <v>75</v>
      </c>
      <c r="AB37" s="61">
        <v>90</v>
      </c>
      <c r="AC37" s="61">
        <v>70</v>
      </c>
      <c r="AD37" s="61">
        <v>85</v>
      </c>
      <c r="AE37" s="501">
        <f t="shared" si="8"/>
        <v>76.75</v>
      </c>
      <c r="AF37" s="479"/>
      <c r="AG37" s="61">
        <v>85</v>
      </c>
      <c r="AH37" s="61">
        <v>100</v>
      </c>
      <c r="AI37" s="61">
        <v>50</v>
      </c>
      <c r="AJ37" s="61">
        <v>80</v>
      </c>
      <c r="AK37" s="501">
        <f t="shared" si="9"/>
        <v>68.75</v>
      </c>
      <c r="AL37" s="479"/>
      <c r="AM37" s="61">
        <v>85</v>
      </c>
      <c r="AN37" s="61">
        <v>80</v>
      </c>
      <c r="AO37" s="61">
        <v>60</v>
      </c>
      <c r="AP37" s="61">
        <v>75</v>
      </c>
      <c r="AQ37" s="501">
        <f t="shared" si="10"/>
        <v>69.75</v>
      </c>
      <c r="AR37" s="479"/>
      <c r="AS37" s="61">
        <v>90</v>
      </c>
      <c r="AT37" s="61">
        <v>80</v>
      </c>
      <c r="AU37" s="61">
        <v>65</v>
      </c>
      <c r="AV37" s="61">
        <v>75</v>
      </c>
      <c r="AW37" s="501">
        <f t="shared" si="11"/>
        <v>73</v>
      </c>
      <c r="AX37" s="479"/>
      <c r="AY37" s="61">
        <v>90</v>
      </c>
      <c r="AZ37" s="61">
        <v>100</v>
      </c>
      <c r="BA37" s="61">
        <v>60</v>
      </c>
      <c r="BB37" s="61">
        <v>70</v>
      </c>
      <c r="BC37" s="501">
        <f t="shared" si="12"/>
        <v>72.5</v>
      </c>
      <c r="BD37" s="479"/>
      <c r="BE37" s="61">
        <v>90</v>
      </c>
      <c r="BF37" s="61">
        <v>80</v>
      </c>
      <c r="BG37" s="61">
        <v>60</v>
      </c>
      <c r="BH37" s="61">
        <v>75</v>
      </c>
      <c r="BI37" s="501">
        <f t="shared" si="13"/>
        <v>70.5</v>
      </c>
      <c r="BJ37" s="479"/>
      <c r="BK37" s="61">
        <v>85</v>
      </c>
      <c r="BL37" s="61">
        <v>80</v>
      </c>
      <c r="BM37" s="61">
        <v>50</v>
      </c>
      <c r="BN37" s="61">
        <v>75</v>
      </c>
      <c r="BO37" s="501">
        <f t="shared" si="14"/>
        <v>64.75</v>
      </c>
      <c r="BP37" s="479"/>
      <c r="BQ37" s="65">
        <f t="shared" si="0"/>
        <v>43.540909090909089</v>
      </c>
      <c r="BR37" s="122">
        <v>40</v>
      </c>
      <c r="BS37" s="122">
        <v>56</v>
      </c>
      <c r="BT37" s="66">
        <f t="shared" si="1"/>
        <v>19.2</v>
      </c>
      <c r="BU37" s="67">
        <f t="shared" si="2"/>
        <v>62.740909090909085</v>
      </c>
      <c r="BV37" s="57" t="str">
        <f t="shared" si="3"/>
        <v>B-</v>
      </c>
    </row>
    <row r="38" spans="1:74">
      <c r="A38" s="511"/>
      <c r="B38" s="510"/>
      <c r="C38" s="98">
        <v>2200018461</v>
      </c>
      <c r="D38" s="99" t="s">
        <v>195</v>
      </c>
      <c r="E38" s="91" t="s">
        <v>172</v>
      </c>
      <c r="F38" s="125">
        <v>58</v>
      </c>
      <c r="G38" s="61">
        <v>83</v>
      </c>
      <c r="H38" s="117">
        <f t="shared" si="4"/>
        <v>70.5</v>
      </c>
      <c r="I38" s="93">
        <v>85</v>
      </c>
      <c r="J38" s="61">
        <v>75</v>
      </c>
      <c r="K38" s="61">
        <v>80</v>
      </c>
      <c r="L38" s="61">
        <v>80</v>
      </c>
      <c r="M38" s="501">
        <f t="shared" si="15"/>
        <v>80</v>
      </c>
      <c r="N38" s="479"/>
      <c r="O38" s="61">
        <v>90</v>
      </c>
      <c r="P38" s="61">
        <v>80</v>
      </c>
      <c r="Q38" s="61">
        <v>70</v>
      </c>
      <c r="R38" s="61">
        <v>100</v>
      </c>
      <c r="S38" s="501">
        <f t="shared" si="6"/>
        <v>80.5</v>
      </c>
      <c r="T38" s="479"/>
      <c r="U38" s="61">
        <v>90</v>
      </c>
      <c r="V38" s="61">
        <v>80</v>
      </c>
      <c r="W38" s="61">
        <v>80</v>
      </c>
      <c r="X38" s="61">
        <v>100</v>
      </c>
      <c r="Y38" s="501">
        <f t="shared" si="7"/>
        <v>85.5</v>
      </c>
      <c r="Z38" s="479"/>
      <c r="AA38" s="61">
        <v>70</v>
      </c>
      <c r="AB38" s="61">
        <v>90</v>
      </c>
      <c r="AC38" s="61">
        <v>70</v>
      </c>
      <c r="AD38" s="61">
        <v>85</v>
      </c>
      <c r="AE38" s="501">
        <f t="shared" si="8"/>
        <v>76</v>
      </c>
      <c r="AF38" s="479"/>
      <c r="AG38" s="61">
        <v>85</v>
      </c>
      <c r="AH38" s="61">
        <v>100</v>
      </c>
      <c r="AI38" s="61">
        <v>50</v>
      </c>
      <c r="AJ38" s="61">
        <v>100</v>
      </c>
      <c r="AK38" s="501">
        <f t="shared" si="9"/>
        <v>72.75</v>
      </c>
      <c r="AL38" s="479"/>
      <c r="AM38" s="61">
        <v>85</v>
      </c>
      <c r="AN38" s="61">
        <v>100</v>
      </c>
      <c r="AO38" s="61">
        <v>60</v>
      </c>
      <c r="AP38" s="61">
        <v>100</v>
      </c>
      <c r="AQ38" s="501">
        <f t="shared" si="10"/>
        <v>77.75</v>
      </c>
      <c r="AR38" s="479"/>
      <c r="AS38" s="61">
        <v>90</v>
      </c>
      <c r="AT38" s="61">
        <v>80</v>
      </c>
      <c r="AU38" s="61">
        <v>65</v>
      </c>
      <c r="AV38" s="61">
        <v>75</v>
      </c>
      <c r="AW38" s="501">
        <f t="shared" si="11"/>
        <v>73</v>
      </c>
      <c r="AX38" s="479"/>
      <c r="AY38" s="61">
        <v>90</v>
      </c>
      <c r="AZ38" s="61">
        <v>90</v>
      </c>
      <c r="BA38" s="61">
        <v>60</v>
      </c>
      <c r="BB38" s="61">
        <v>70</v>
      </c>
      <c r="BC38" s="501">
        <f t="shared" si="12"/>
        <v>71</v>
      </c>
      <c r="BD38" s="479"/>
      <c r="BE38" s="61">
        <v>90</v>
      </c>
      <c r="BF38" s="61">
        <v>80</v>
      </c>
      <c r="BG38" s="61">
        <v>60</v>
      </c>
      <c r="BH38" s="61">
        <v>75</v>
      </c>
      <c r="BI38" s="501">
        <f t="shared" si="13"/>
        <v>70.5</v>
      </c>
      <c r="BJ38" s="479"/>
      <c r="BK38" s="61">
        <v>85</v>
      </c>
      <c r="BL38" s="61">
        <v>100</v>
      </c>
      <c r="BM38" s="61">
        <v>50</v>
      </c>
      <c r="BN38" s="61">
        <v>75</v>
      </c>
      <c r="BO38" s="501">
        <f t="shared" si="14"/>
        <v>67.75</v>
      </c>
      <c r="BP38" s="479"/>
      <c r="BQ38" s="65">
        <f t="shared" si="0"/>
        <v>45.013636363636358</v>
      </c>
      <c r="BR38" s="122">
        <v>40</v>
      </c>
      <c r="BS38" s="122">
        <v>56</v>
      </c>
      <c r="BT38" s="66">
        <f t="shared" si="1"/>
        <v>19.2</v>
      </c>
      <c r="BU38" s="67">
        <f t="shared" si="2"/>
        <v>64.213636363636354</v>
      </c>
      <c r="BV38" s="57" t="str">
        <f t="shared" si="3"/>
        <v>B-</v>
      </c>
    </row>
    <row r="39" spans="1:74">
      <c r="A39" s="517">
        <v>9</v>
      </c>
      <c r="B39" s="510"/>
      <c r="C39" s="98">
        <v>2200018486</v>
      </c>
      <c r="D39" s="99" t="str">
        <f>UPPER("Dani Sulaiman")</f>
        <v>DANI SULAIMAN</v>
      </c>
      <c r="E39" s="91" t="s">
        <v>172</v>
      </c>
      <c r="F39" s="125">
        <v>47</v>
      </c>
      <c r="G39" s="61">
        <v>78</v>
      </c>
      <c r="H39" s="117">
        <f t="shared" si="4"/>
        <v>62.5</v>
      </c>
      <c r="I39" s="93">
        <v>100</v>
      </c>
      <c r="J39" s="61">
        <v>75</v>
      </c>
      <c r="K39" s="61">
        <v>80</v>
      </c>
      <c r="L39" s="61">
        <v>80</v>
      </c>
      <c r="M39" s="501">
        <f t="shared" si="15"/>
        <v>82.25</v>
      </c>
      <c r="N39" s="479"/>
      <c r="O39" s="62">
        <v>85</v>
      </c>
      <c r="P39" s="62">
        <v>80</v>
      </c>
      <c r="Q39" s="62">
        <v>80</v>
      </c>
      <c r="R39" s="62">
        <v>100</v>
      </c>
      <c r="S39" s="501">
        <f t="shared" si="6"/>
        <v>84.75</v>
      </c>
      <c r="T39" s="479"/>
      <c r="U39" s="62">
        <v>75</v>
      </c>
      <c r="V39" s="62">
        <v>80</v>
      </c>
      <c r="W39" s="62">
        <v>85</v>
      </c>
      <c r="X39" s="62">
        <v>90</v>
      </c>
      <c r="Y39" s="501">
        <f t="shared" si="7"/>
        <v>83.75</v>
      </c>
      <c r="Z39" s="479"/>
      <c r="AA39" s="61">
        <v>75</v>
      </c>
      <c r="AB39" s="61">
        <v>85</v>
      </c>
      <c r="AC39" s="61">
        <v>85</v>
      </c>
      <c r="AD39" s="61">
        <v>85</v>
      </c>
      <c r="AE39" s="501">
        <f t="shared" si="8"/>
        <v>83.5</v>
      </c>
      <c r="AF39" s="479"/>
      <c r="AG39" s="61">
        <v>85</v>
      </c>
      <c r="AH39" s="61">
        <v>80</v>
      </c>
      <c r="AI39" s="61">
        <v>90</v>
      </c>
      <c r="AJ39" s="61">
        <v>80</v>
      </c>
      <c r="AK39" s="501">
        <f t="shared" si="9"/>
        <v>85.75</v>
      </c>
      <c r="AL39" s="479"/>
      <c r="AM39" s="61">
        <v>75</v>
      </c>
      <c r="AN39" s="61">
        <v>80</v>
      </c>
      <c r="AO39" s="61">
        <v>85</v>
      </c>
      <c r="AP39" s="61">
        <v>100</v>
      </c>
      <c r="AQ39" s="501">
        <f t="shared" si="10"/>
        <v>85.75</v>
      </c>
      <c r="AR39" s="479"/>
      <c r="AS39" s="61">
        <v>90</v>
      </c>
      <c r="AT39" s="61">
        <v>80</v>
      </c>
      <c r="AU39" s="61">
        <v>90</v>
      </c>
      <c r="AV39" s="61">
        <v>75</v>
      </c>
      <c r="AW39" s="501">
        <f t="shared" si="11"/>
        <v>85.5</v>
      </c>
      <c r="AX39" s="479"/>
      <c r="AY39" s="61">
        <v>90</v>
      </c>
      <c r="AZ39" s="61">
        <v>90</v>
      </c>
      <c r="BA39" s="61">
        <v>80</v>
      </c>
      <c r="BB39" s="61">
        <v>70</v>
      </c>
      <c r="BC39" s="501">
        <f t="shared" si="12"/>
        <v>81</v>
      </c>
      <c r="BD39" s="479"/>
      <c r="BE39" s="61">
        <v>90</v>
      </c>
      <c r="BF39" s="61">
        <v>80</v>
      </c>
      <c r="BG39" s="61">
        <v>70</v>
      </c>
      <c r="BH39" s="61">
        <v>75</v>
      </c>
      <c r="BI39" s="501">
        <f t="shared" si="13"/>
        <v>75.5</v>
      </c>
      <c r="BJ39" s="479"/>
      <c r="BK39" s="61">
        <v>85</v>
      </c>
      <c r="BL39" s="61">
        <v>80</v>
      </c>
      <c r="BM39" s="61">
        <v>80</v>
      </c>
      <c r="BN39" s="61">
        <v>100</v>
      </c>
      <c r="BO39" s="501">
        <f t="shared" si="14"/>
        <v>84.75</v>
      </c>
      <c r="BP39" s="479"/>
      <c r="BQ39" s="65">
        <f t="shared" si="0"/>
        <v>48.81818181818182</v>
      </c>
      <c r="BR39" s="122">
        <v>35</v>
      </c>
      <c r="BS39" s="122">
        <v>92</v>
      </c>
      <c r="BT39" s="66">
        <f t="shared" si="1"/>
        <v>25.4</v>
      </c>
      <c r="BU39" s="67">
        <f t="shared" si="2"/>
        <v>74.218181818181819</v>
      </c>
      <c r="BV39" s="57" t="str">
        <f t="shared" si="3"/>
        <v>B+</v>
      </c>
    </row>
    <row r="40" spans="1:74">
      <c r="A40" s="510"/>
      <c r="B40" s="510"/>
      <c r="C40" s="98">
        <v>2200018441</v>
      </c>
      <c r="D40" s="99" t="s">
        <v>196</v>
      </c>
      <c r="E40" s="91" t="s">
        <v>172</v>
      </c>
      <c r="F40" s="125">
        <v>37</v>
      </c>
      <c r="G40" s="61">
        <v>78</v>
      </c>
      <c r="H40" s="117">
        <f t="shared" si="4"/>
        <v>57.5</v>
      </c>
      <c r="I40" s="93">
        <v>100</v>
      </c>
      <c r="J40" s="61">
        <v>75</v>
      </c>
      <c r="K40" s="61">
        <v>80</v>
      </c>
      <c r="L40" s="61">
        <v>80</v>
      </c>
      <c r="M40" s="501">
        <f t="shared" si="15"/>
        <v>82.25</v>
      </c>
      <c r="N40" s="479"/>
      <c r="O40" s="100">
        <v>85</v>
      </c>
      <c r="P40" s="100">
        <v>80</v>
      </c>
      <c r="Q40" s="100">
        <v>80</v>
      </c>
      <c r="R40" s="100">
        <v>75</v>
      </c>
      <c r="S40" s="501">
        <f t="shared" si="6"/>
        <v>79.75</v>
      </c>
      <c r="T40" s="479"/>
      <c r="U40" s="62">
        <v>75</v>
      </c>
      <c r="V40" s="62">
        <v>80</v>
      </c>
      <c r="W40" s="62">
        <v>85</v>
      </c>
      <c r="X40" s="62">
        <v>80</v>
      </c>
      <c r="Y40" s="501">
        <f t="shared" si="7"/>
        <v>81.75</v>
      </c>
      <c r="Z40" s="479"/>
      <c r="AA40" s="61">
        <v>70</v>
      </c>
      <c r="AB40" s="61">
        <v>80</v>
      </c>
      <c r="AC40" s="61">
        <v>85</v>
      </c>
      <c r="AD40" s="61">
        <v>80</v>
      </c>
      <c r="AE40" s="501">
        <f t="shared" si="8"/>
        <v>81</v>
      </c>
      <c r="AF40" s="479"/>
      <c r="AG40" s="61">
        <v>85</v>
      </c>
      <c r="AH40" s="61">
        <v>80</v>
      </c>
      <c r="AI40" s="61">
        <v>90</v>
      </c>
      <c r="AJ40" s="61">
        <v>80</v>
      </c>
      <c r="AK40" s="501">
        <f t="shared" si="9"/>
        <v>85.75</v>
      </c>
      <c r="AL40" s="479"/>
      <c r="AM40" s="61">
        <v>80</v>
      </c>
      <c r="AN40" s="61">
        <v>80</v>
      </c>
      <c r="AO40" s="61">
        <v>85</v>
      </c>
      <c r="AP40" s="61">
        <v>75</v>
      </c>
      <c r="AQ40" s="501">
        <f t="shared" si="10"/>
        <v>81.5</v>
      </c>
      <c r="AR40" s="479"/>
      <c r="AS40" s="61">
        <v>75</v>
      </c>
      <c r="AT40" s="61">
        <v>80</v>
      </c>
      <c r="AU40" s="61">
        <v>90</v>
      </c>
      <c r="AV40" s="61">
        <v>75</v>
      </c>
      <c r="AW40" s="501">
        <f t="shared" si="11"/>
        <v>83.25</v>
      </c>
      <c r="AX40" s="479"/>
      <c r="AY40" s="61">
        <v>90</v>
      </c>
      <c r="AZ40" s="61">
        <v>85</v>
      </c>
      <c r="BA40" s="61">
        <v>80</v>
      </c>
      <c r="BB40" s="61">
        <v>70</v>
      </c>
      <c r="BC40" s="501">
        <f t="shared" si="12"/>
        <v>80.25</v>
      </c>
      <c r="BD40" s="479"/>
      <c r="BE40" s="61">
        <v>80</v>
      </c>
      <c r="BF40" s="61">
        <v>80</v>
      </c>
      <c r="BG40" s="61">
        <v>70</v>
      </c>
      <c r="BH40" s="61">
        <v>75</v>
      </c>
      <c r="BI40" s="501">
        <f t="shared" si="13"/>
        <v>74</v>
      </c>
      <c r="BJ40" s="479"/>
      <c r="BK40" s="61">
        <v>85</v>
      </c>
      <c r="BL40" s="61">
        <v>80</v>
      </c>
      <c r="BM40" s="61">
        <v>80</v>
      </c>
      <c r="BN40" s="61">
        <v>100</v>
      </c>
      <c r="BO40" s="501">
        <f t="shared" si="14"/>
        <v>84.75</v>
      </c>
      <c r="BP40" s="479"/>
      <c r="BQ40" s="65">
        <f t="shared" si="0"/>
        <v>47.55</v>
      </c>
      <c r="BR40" s="122">
        <v>35</v>
      </c>
      <c r="BS40" s="122">
        <v>92</v>
      </c>
      <c r="BT40" s="66">
        <f t="shared" si="1"/>
        <v>25.4</v>
      </c>
      <c r="BU40" s="67">
        <f t="shared" si="2"/>
        <v>72.949999999999989</v>
      </c>
      <c r="BV40" s="57" t="str">
        <f t="shared" si="3"/>
        <v>B+</v>
      </c>
    </row>
    <row r="41" spans="1:74">
      <c r="A41" s="511"/>
      <c r="B41" s="510"/>
      <c r="C41" s="98">
        <v>2200018449</v>
      </c>
      <c r="D41" s="99" t="s">
        <v>197</v>
      </c>
      <c r="E41" s="91" t="s">
        <v>172</v>
      </c>
      <c r="F41" s="125">
        <v>40</v>
      </c>
      <c r="G41" s="61">
        <v>78</v>
      </c>
      <c r="H41" s="117">
        <f t="shared" si="4"/>
        <v>59</v>
      </c>
      <c r="I41" s="93">
        <v>85</v>
      </c>
      <c r="J41" s="61">
        <v>75</v>
      </c>
      <c r="K41" s="61">
        <v>80</v>
      </c>
      <c r="L41" s="61">
        <v>80</v>
      </c>
      <c r="M41" s="501">
        <f t="shared" si="15"/>
        <v>80</v>
      </c>
      <c r="N41" s="479"/>
      <c r="O41" s="61">
        <v>85</v>
      </c>
      <c r="P41" s="61">
        <v>80</v>
      </c>
      <c r="Q41" s="61">
        <v>80</v>
      </c>
      <c r="R41" s="61">
        <v>75</v>
      </c>
      <c r="S41" s="501">
        <f t="shared" si="6"/>
        <v>79.75</v>
      </c>
      <c r="T41" s="479"/>
      <c r="U41" s="61">
        <v>90</v>
      </c>
      <c r="V41" s="61">
        <v>80</v>
      </c>
      <c r="W41" s="61">
        <v>85</v>
      </c>
      <c r="X41" s="61">
        <v>80</v>
      </c>
      <c r="Y41" s="501">
        <f t="shared" si="7"/>
        <v>84</v>
      </c>
      <c r="Z41" s="479"/>
      <c r="AA41" s="61">
        <v>65</v>
      </c>
      <c r="AB41" s="61">
        <v>85</v>
      </c>
      <c r="AC41" s="61">
        <v>85</v>
      </c>
      <c r="AD41" s="61">
        <v>85</v>
      </c>
      <c r="AE41" s="501">
        <f t="shared" si="8"/>
        <v>82</v>
      </c>
      <c r="AF41" s="479"/>
      <c r="AG41" s="61">
        <v>0</v>
      </c>
      <c r="AH41" s="61">
        <v>80</v>
      </c>
      <c r="AI41" s="61">
        <v>90</v>
      </c>
      <c r="AJ41" s="61">
        <v>80</v>
      </c>
      <c r="AK41" s="501">
        <f t="shared" si="9"/>
        <v>73</v>
      </c>
      <c r="AL41" s="479"/>
      <c r="AM41" s="61">
        <v>80</v>
      </c>
      <c r="AN41" s="61">
        <v>80</v>
      </c>
      <c r="AO41" s="61">
        <v>85</v>
      </c>
      <c r="AP41" s="61">
        <v>75</v>
      </c>
      <c r="AQ41" s="501">
        <f t="shared" si="10"/>
        <v>81.5</v>
      </c>
      <c r="AR41" s="479"/>
      <c r="AS41" s="61">
        <v>80</v>
      </c>
      <c r="AT41" s="61">
        <v>80</v>
      </c>
      <c r="AU41" s="61">
        <v>90</v>
      </c>
      <c r="AV41" s="61">
        <v>75</v>
      </c>
      <c r="AW41" s="501">
        <f t="shared" si="11"/>
        <v>84</v>
      </c>
      <c r="AX41" s="479"/>
      <c r="AY41" s="61">
        <v>70</v>
      </c>
      <c r="AZ41" s="61">
        <v>85</v>
      </c>
      <c r="BA41" s="61">
        <v>80</v>
      </c>
      <c r="BB41" s="61">
        <v>70</v>
      </c>
      <c r="BC41" s="501">
        <f t="shared" si="12"/>
        <v>77.25</v>
      </c>
      <c r="BD41" s="479"/>
      <c r="BE41" s="61">
        <v>70</v>
      </c>
      <c r="BF41" s="61">
        <v>80</v>
      </c>
      <c r="BG41" s="61">
        <v>70</v>
      </c>
      <c r="BH41" s="61">
        <v>75</v>
      </c>
      <c r="BI41" s="501">
        <f t="shared" si="13"/>
        <v>72.5</v>
      </c>
      <c r="BJ41" s="479"/>
      <c r="BK41" s="61">
        <v>85</v>
      </c>
      <c r="BL41" s="61">
        <v>80</v>
      </c>
      <c r="BM41" s="61">
        <v>80</v>
      </c>
      <c r="BN41" s="61">
        <v>90</v>
      </c>
      <c r="BO41" s="501">
        <f t="shared" si="14"/>
        <v>82.75</v>
      </c>
      <c r="BP41" s="479"/>
      <c r="BQ41" s="65">
        <f t="shared" si="0"/>
        <v>46.677272727272729</v>
      </c>
      <c r="BR41" s="122">
        <v>35</v>
      </c>
      <c r="BS41" s="122">
        <v>92</v>
      </c>
      <c r="BT41" s="66">
        <f t="shared" si="1"/>
        <v>25.4</v>
      </c>
      <c r="BU41" s="67">
        <f t="shared" si="2"/>
        <v>72.077272727272728</v>
      </c>
      <c r="BV41" s="57" t="str">
        <f t="shared" si="3"/>
        <v>B+</v>
      </c>
    </row>
    <row r="42" spans="1:74">
      <c r="A42" s="517">
        <v>10</v>
      </c>
      <c r="B42" s="517" t="s">
        <v>152</v>
      </c>
      <c r="C42" s="98">
        <v>2200018460</v>
      </c>
      <c r="D42" s="99" t="s">
        <v>198</v>
      </c>
      <c r="E42" s="91" t="s">
        <v>172</v>
      </c>
      <c r="F42" s="125">
        <v>50</v>
      </c>
      <c r="G42" s="61">
        <v>80</v>
      </c>
      <c r="H42" s="117">
        <f t="shared" si="4"/>
        <v>65</v>
      </c>
      <c r="I42" s="93">
        <v>100</v>
      </c>
      <c r="J42" s="61">
        <v>75</v>
      </c>
      <c r="K42" s="61">
        <v>85</v>
      </c>
      <c r="L42" s="61">
        <v>80</v>
      </c>
      <c r="M42" s="501">
        <f t="shared" si="15"/>
        <v>84.75</v>
      </c>
      <c r="N42" s="479"/>
      <c r="O42" s="61">
        <v>85</v>
      </c>
      <c r="P42" s="61">
        <v>80</v>
      </c>
      <c r="Q42" s="61">
        <v>80</v>
      </c>
      <c r="R42" s="61">
        <v>75</v>
      </c>
      <c r="S42" s="501">
        <f t="shared" si="6"/>
        <v>79.75</v>
      </c>
      <c r="T42" s="479"/>
      <c r="U42" s="61">
        <v>75</v>
      </c>
      <c r="V42" s="61">
        <v>80</v>
      </c>
      <c r="W42" s="61">
        <v>80</v>
      </c>
      <c r="X42" s="61">
        <v>80</v>
      </c>
      <c r="Y42" s="501">
        <f t="shared" si="7"/>
        <v>79.25</v>
      </c>
      <c r="Z42" s="479"/>
      <c r="AA42" s="61">
        <v>75</v>
      </c>
      <c r="AB42" s="61">
        <v>90</v>
      </c>
      <c r="AC42" s="61">
        <v>80</v>
      </c>
      <c r="AD42" s="61">
        <v>85</v>
      </c>
      <c r="AE42" s="501">
        <f t="shared" si="8"/>
        <v>81.75</v>
      </c>
      <c r="AF42" s="479"/>
      <c r="AG42" s="61">
        <v>80</v>
      </c>
      <c r="AH42" s="61">
        <v>100</v>
      </c>
      <c r="AI42" s="61">
        <v>85</v>
      </c>
      <c r="AJ42" s="61">
        <v>80</v>
      </c>
      <c r="AK42" s="501">
        <f t="shared" si="9"/>
        <v>85.5</v>
      </c>
      <c r="AL42" s="479"/>
      <c r="AM42" s="61">
        <v>85</v>
      </c>
      <c r="AN42" s="61">
        <v>80</v>
      </c>
      <c r="AO42" s="61">
        <v>75</v>
      </c>
      <c r="AP42" s="61">
        <v>75</v>
      </c>
      <c r="AQ42" s="501">
        <f t="shared" si="10"/>
        <v>77.25</v>
      </c>
      <c r="AR42" s="479"/>
      <c r="AS42" s="61">
        <v>80</v>
      </c>
      <c r="AT42" s="61">
        <v>80</v>
      </c>
      <c r="AU42" s="61">
        <v>75</v>
      </c>
      <c r="AV42" s="61">
        <v>75</v>
      </c>
      <c r="AW42" s="501">
        <f t="shared" si="11"/>
        <v>76.5</v>
      </c>
      <c r="AX42" s="479"/>
      <c r="AY42" s="61">
        <v>75</v>
      </c>
      <c r="AZ42" s="61">
        <v>90</v>
      </c>
      <c r="BA42" s="61">
        <v>75</v>
      </c>
      <c r="BB42" s="61">
        <v>70</v>
      </c>
      <c r="BC42" s="501">
        <f t="shared" si="12"/>
        <v>76.25</v>
      </c>
      <c r="BD42" s="479"/>
      <c r="BE42" s="61">
        <v>85</v>
      </c>
      <c r="BF42" s="61">
        <v>80</v>
      </c>
      <c r="BG42" s="61">
        <v>90</v>
      </c>
      <c r="BH42" s="61">
        <v>75</v>
      </c>
      <c r="BI42" s="501">
        <f t="shared" si="13"/>
        <v>84.75</v>
      </c>
      <c r="BJ42" s="479"/>
      <c r="BK42" s="61">
        <v>70</v>
      </c>
      <c r="BL42" s="61">
        <v>80</v>
      </c>
      <c r="BM42" s="61">
        <v>90</v>
      </c>
      <c r="BN42" s="61">
        <v>100</v>
      </c>
      <c r="BO42" s="501">
        <f t="shared" si="14"/>
        <v>87.5</v>
      </c>
      <c r="BP42" s="479"/>
      <c r="BQ42" s="65">
        <f t="shared" si="0"/>
        <v>47.904545454545456</v>
      </c>
      <c r="BR42" s="122">
        <v>10</v>
      </c>
      <c r="BS42" s="122">
        <v>76</v>
      </c>
      <c r="BT42" s="66">
        <f t="shared" si="1"/>
        <v>17.2</v>
      </c>
      <c r="BU42" s="67">
        <f t="shared" si="2"/>
        <v>65.104545454545459</v>
      </c>
      <c r="BV42" s="57" t="str">
        <f t="shared" si="3"/>
        <v>B</v>
      </c>
    </row>
    <row r="43" spans="1:74">
      <c r="A43" s="510"/>
      <c r="B43" s="510"/>
      <c r="C43" s="98">
        <v>2200018448</v>
      </c>
      <c r="D43" s="99" t="s">
        <v>199</v>
      </c>
      <c r="E43" s="91" t="s">
        <v>172</v>
      </c>
      <c r="F43" s="125">
        <v>47</v>
      </c>
      <c r="G43" s="61">
        <v>80</v>
      </c>
      <c r="H43" s="117">
        <f t="shared" si="4"/>
        <v>63.5</v>
      </c>
      <c r="I43" s="93">
        <v>85</v>
      </c>
      <c r="J43" s="61">
        <v>75</v>
      </c>
      <c r="K43" s="61">
        <v>85</v>
      </c>
      <c r="L43" s="61">
        <v>80</v>
      </c>
      <c r="M43" s="501">
        <f t="shared" si="15"/>
        <v>82.5</v>
      </c>
      <c r="N43" s="479"/>
      <c r="O43" s="100">
        <v>85</v>
      </c>
      <c r="P43" s="100">
        <v>80</v>
      </c>
      <c r="Q43" s="100">
        <v>80</v>
      </c>
      <c r="R43" s="100">
        <v>75</v>
      </c>
      <c r="S43" s="501">
        <f t="shared" si="6"/>
        <v>79.75</v>
      </c>
      <c r="T43" s="479"/>
      <c r="U43" s="62">
        <v>75</v>
      </c>
      <c r="V43" s="62">
        <v>80</v>
      </c>
      <c r="W43" s="62">
        <v>80</v>
      </c>
      <c r="X43" s="62">
        <v>90</v>
      </c>
      <c r="Y43" s="501">
        <f t="shared" si="7"/>
        <v>81.25</v>
      </c>
      <c r="Z43" s="479"/>
      <c r="AA43" s="61">
        <v>75</v>
      </c>
      <c r="AB43" s="61">
        <v>80</v>
      </c>
      <c r="AC43" s="61">
        <v>80</v>
      </c>
      <c r="AD43" s="61">
        <v>80</v>
      </c>
      <c r="AE43" s="501">
        <f t="shared" si="8"/>
        <v>79.25</v>
      </c>
      <c r="AF43" s="479"/>
      <c r="AG43" s="61">
        <v>80</v>
      </c>
      <c r="AH43" s="61">
        <v>80</v>
      </c>
      <c r="AI43" s="61">
        <v>85</v>
      </c>
      <c r="AJ43" s="61">
        <v>80</v>
      </c>
      <c r="AK43" s="501">
        <f>(AG$13/100*AG43)+(AH$13/100*AH43)+(AI$13/100*AI42)+(AJ$13/100*AJ43)</f>
        <v>82.5</v>
      </c>
      <c r="AL43" s="479"/>
      <c r="AM43" s="62">
        <v>0</v>
      </c>
      <c r="AN43" s="62">
        <v>0</v>
      </c>
      <c r="AO43" s="62">
        <v>0</v>
      </c>
      <c r="AP43" s="62">
        <v>0</v>
      </c>
      <c r="AQ43" s="501">
        <f t="shared" si="10"/>
        <v>0</v>
      </c>
      <c r="AR43" s="479"/>
      <c r="AS43" s="61">
        <v>85</v>
      </c>
      <c r="AT43" s="61">
        <v>80</v>
      </c>
      <c r="AU43" s="61">
        <v>75</v>
      </c>
      <c r="AV43" s="61">
        <v>75</v>
      </c>
      <c r="AW43" s="501">
        <f t="shared" si="11"/>
        <v>77.25</v>
      </c>
      <c r="AX43" s="479"/>
      <c r="AY43" s="61">
        <v>80</v>
      </c>
      <c r="AZ43" s="61">
        <v>90</v>
      </c>
      <c r="BA43" s="61">
        <v>75</v>
      </c>
      <c r="BB43" s="61">
        <v>70</v>
      </c>
      <c r="BC43" s="501">
        <f t="shared" si="12"/>
        <v>77</v>
      </c>
      <c r="BD43" s="479"/>
      <c r="BE43" s="61">
        <v>80</v>
      </c>
      <c r="BF43" s="61">
        <v>80</v>
      </c>
      <c r="BG43" s="61">
        <v>90</v>
      </c>
      <c r="BH43" s="61">
        <v>75</v>
      </c>
      <c r="BI43" s="501">
        <f t="shared" si="13"/>
        <v>84</v>
      </c>
      <c r="BJ43" s="479"/>
      <c r="BK43" s="62">
        <v>0</v>
      </c>
      <c r="BL43" s="62">
        <v>0</v>
      </c>
      <c r="BM43" s="62">
        <v>0</v>
      </c>
      <c r="BN43" s="62">
        <v>0</v>
      </c>
      <c r="BO43" s="501">
        <f t="shared" si="14"/>
        <v>0</v>
      </c>
      <c r="BP43" s="479"/>
      <c r="BQ43" s="65">
        <f t="shared" si="0"/>
        <v>38.563636363636363</v>
      </c>
      <c r="BR43" s="122">
        <v>10</v>
      </c>
      <c r="BS43" s="122">
        <v>76</v>
      </c>
      <c r="BT43" s="66">
        <f t="shared" si="1"/>
        <v>17.2</v>
      </c>
      <c r="BU43" s="67">
        <f t="shared" si="2"/>
        <v>55.763636363636365</v>
      </c>
      <c r="BV43" s="57" t="str">
        <f t="shared" si="3"/>
        <v>C</v>
      </c>
    </row>
    <row r="44" spans="1:74">
      <c r="A44" s="511"/>
      <c r="B44" s="510"/>
      <c r="C44" s="98">
        <v>2200018479</v>
      </c>
      <c r="D44" s="99" t="s">
        <v>200</v>
      </c>
      <c r="E44" s="91" t="s">
        <v>172</v>
      </c>
      <c r="F44" s="126">
        <v>70</v>
      </c>
      <c r="G44" s="100">
        <v>80</v>
      </c>
      <c r="H44" s="117">
        <f t="shared" si="4"/>
        <v>75</v>
      </c>
      <c r="I44" s="121">
        <v>80</v>
      </c>
      <c r="J44" s="100">
        <v>75</v>
      </c>
      <c r="K44" s="100">
        <v>85</v>
      </c>
      <c r="L44" s="100">
        <v>80</v>
      </c>
      <c r="M44" s="501">
        <f t="shared" si="15"/>
        <v>81.75</v>
      </c>
      <c r="N44" s="479"/>
      <c r="O44" s="100">
        <v>90</v>
      </c>
      <c r="P44" s="100">
        <v>80</v>
      </c>
      <c r="Q44" s="100">
        <v>80</v>
      </c>
      <c r="R44" s="100">
        <v>75</v>
      </c>
      <c r="S44" s="501">
        <f t="shared" si="6"/>
        <v>80.5</v>
      </c>
      <c r="T44" s="479"/>
      <c r="U44" s="62">
        <v>90</v>
      </c>
      <c r="V44" s="62">
        <v>80</v>
      </c>
      <c r="W44" s="62">
        <v>80</v>
      </c>
      <c r="X44" s="62">
        <v>90</v>
      </c>
      <c r="Y44" s="501">
        <f t="shared" si="7"/>
        <v>83.5</v>
      </c>
      <c r="Z44" s="479"/>
      <c r="AA44" s="61">
        <v>75</v>
      </c>
      <c r="AB44" s="61">
        <v>90</v>
      </c>
      <c r="AC44" s="61">
        <v>80</v>
      </c>
      <c r="AD44" s="61">
        <v>85</v>
      </c>
      <c r="AE44" s="501">
        <f t="shared" si="8"/>
        <v>81.75</v>
      </c>
      <c r="AF44" s="479"/>
      <c r="AG44" s="61">
        <v>90</v>
      </c>
      <c r="AH44" s="61">
        <v>80</v>
      </c>
      <c r="AI44" s="61">
        <v>85</v>
      </c>
      <c r="AJ44" s="61">
        <v>80</v>
      </c>
      <c r="AK44" s="501">
        <f t="shared" ref="AK44:AK53" si="16">(AG$13/100*AG44)+(AH$13/100*AH44)+(AI$13/100*AI44)+(AJ$13/100*AJ44)</f>
        <v>84</v>
      </c>
      <c r="AL44" s="479"/>
      <c r="AM44" s="61">
        <v>85</v>
      </c>
      <c r="AN44" s="61">
        <v>90</v>
      </c>
      <c r="AO44" s="61">
        <v>75</v>
      </c>
      <c r="AP44" s="61">
        <v>75</v>
      </c>
      <c r="AQ44" s="501">
        <f t="shared" si="10"/>
        <v>78.75</v>
      </c>
      <c r="AR44" s="479"/>
      <c r="AS44" s="61">
        <v>80</v>
      </c>
      <c r="AT44" s="61">
        <v>80</v>
      </c>
      <c r="AU44" s="61">
        <v>75</v>
      </c>
      <c r="AV44" s="61">
        <v>75</v>
      </c>
      <c r="AW44" s="501">
        <f t="shared" si="11"/>
        <v>76.5</v>
      </c>
      <c r="AX44" s="479"/>
      <c r="AY44" s="61">
        <v>50</v>
      </c>
      <c r="AZ44" s="61">
        <v>85</v>
      </c>
      <c r="BA44" s="61">
        <v>75</v>
      </c>
      <c r="BB44" s="61">
        <v>70</v>
      </c>
      <c r="BC44" s="501">
        <f t="shared" si="12"/>
        <v>71.75</v>
      </c>
      <c r="BD44" s="479"/>
      <c r="BE44" s="61">
        <v>0</v>
      </c>
      <c r="BF44" s="61">
        <v>80</v>
      </c>
      <c r="BG44" s="61">
        <v>90</v>
      </c>
      <c r="BH44" s="61">
        <v>75</v>
      </c>
      <c r="BI44" s="501">
        <f t="shared" si="13"/>
        <v>72</v>
      </c>
      <c r="BJ44" s="479"/>
      <c r="BK44" s="100">
        <v>80</v>
      </c>
      <c r="BL44" s="100">
        <v>90</v>
      </c>
      <c r="BM44" s="100">
        <v>90</v>
      </c>
      <c r="BN44" s="100">
        <v>90</v>
      </c>
      <c r="BO44" s="501">
        <f t="shared" si="14"/>
        <v>88.5</v>
      </c>
      <c r="BP44" s="479"/>
      <c r="BQ44" s="65">
        <f t="shared" si="0"/>
        <v>47.672727272727272</v>
      </c>
      <c r="BR44" s="122">
        <v>10</v>
      </c>
      <c r="BS44" s="122">
        <v>76</v>
      </c>
      <c r="BT44" s="66">
        <f t="shared" si="1"/>
        <v>17.2</v>
      </c>
      <c r="BU44" s="67">
        <f t="shared" si="2"/>
        <v>64.872727272727275</v>
      </c>
      <c r="BV44" s="57" t="str">
        <f t="shared" si="3"/>
        <v>B-</v>
      </c>
    </row>
    <row r="45" spans="1:74">
      <c r="A45" s="517">
        <v>11</v>
      </c>
      <c r="B45" s="510"/>
      <c r="C45" s="98">
        <v>2200018443</v>
      </c>
      <c r="D45" s="99" t="s">
        <v>201</v>
      </c>
      <c r="E45" s="91" t="s">
        <v>172</v>
      </c>
      <c r="F45" s="125">
        <v>50</v>
      </c>
      <c r="G45" s="61">
        <v>82</v>
      </c>
      <c r="H45" s="117">
        <f t="shared" si="4"/>
        <v>66</v>
      </c>
      <c r="I45" s="93">
        <v>85</v>
      </c>
      <c r="J45" s="61">
        <v>75</v>
      </c>
      <c r="K45" s="61">
        <v>80</v>
      </c>
      <c r="L45" s="61">
        <v>80</v>
      </c>
      <c r="M45" s="501">
        <f t="shared" si="15"/>
        <v>80</v>
      </c>
      <c r="N45" s="479"/>
      <c r="O45" s="61">
        <v>85</v>
      </c>
      <c r="P45" s="61">
        <v>80</v>
      </c>
      <c r="Q45" s="61">
        <v>80</v>
      </c>
      <c r="R45" s="61">
        <v>75</v>
      </c>
      <c r="S45" s="501">
        <f t="shared" si="6"/>
        <v>79.75</v>
      </c>
      <c r="T45" s="479"/>
      <c r="U45" s="61">
        <v>85</v>
      </c>
      <c r="V45" s="61">
        <v>80</v>
      </c>
      <c r="W45" s="61">
        <v>80</v>
      </c>
      <c r="X45" s="61">
        <v>80</v>
      </c>
      <c r="Y45" s="501">
        <f t="shared" si="7"/>
        <v>80.75</v>
      </c>
      <c r="Z45" s="479"/>
      <c r="AA45" s="61">
        <v>85</v>
      </c>
      <c r="AB45" s="61">
        <v>80</v>
      </c>
      <c r="AC45" s="61">
        <v>80</v>
      </c>
      <c r="AD45" s="61">
        <v>80</v>
      </c>
      <c r="AE45" s="501">
        <f t="shared" si="8"/>
        <v>80.75</v>
      </c>
      <c r="AF45" s="479"/>
      <c r="AG45" s="62">
        <v>0</v>
      </c>
      <c r="AH45" s="62">
        <v>0</v>
      </c>
      <c r="AI45" s="62">
        <v>0</v>
      </c>
      <c r="AJ45" s="62">
        <v>0</v>
      </c>
      <c r="AK45" s="501">
        <f t="shared" si="16"/>
        <v>0</v>
      </c>
      <c r="AL45" s="479"/>
      <c r="AM45" s="62">
        <v>0</v>
      </c>
      <c r="AN45" s="62">
        <v>0</v>
      </c>
      <c r="AO45" s="62">
        <v>0</v>
      </c>
      <c r="AP45" s="62">
        <v>0</v>
      </c>
      <c r="AQ45" s="501">
        <f t="shared" si="10"/>
        <v>0</v>
      </c>
      <c r="AR45" s="479"/>
      <c r="AS45" s="62">
        <v>0</v>
      </c>
      <c r="AT45" s="62">
        <v>0</v>
      </c>
      <c r="AU45" s="62">
        <v>0</v>
      </c>
      <c r="AV45" s="62">
        <v>0</v>
      </c>
      <c r="AW45" s="501">
        <f t="shared" si="11"/>
        <v>0</v>
      </c>
      <c r="AX45" s="479"/>
      <c r="AY45" s="61">
        <v>80</v>
      </c>
      <c r="AZ45" s="61">
        <v>75</v>
      </c>
      <c r="BA45" s="61">
        <v>75</v>
      </c>
      <c r="BB45" s="61">
        <v>70</v>
      </c>
      <c r="BC45" s="501">
        <f t="shared" si="12"/>
        <v>74.75</v>
      </c>
      <c r="BD45" s="479"/>
      <c r="BE45" s="61">
        <v>85</v>
      </c>
      <c r="BF45" s="61">
        <v>80</v>
      </c>
      <c r="BG45" s="61">
        <v>90</v>
      </c>
      <c r="BH45" s="61">
        <v>75</v>
      </c>
      <c r="BI45" s="501">
        <f t="shared" si="13"/>
        <v>84.75</v>
      </c>
      <c r="BJ45" s="479"/>
      <c r="BK45" s="61">
        <v>85</v>
      </c>
      <c r="BL45" s="61">
        <v>80</v>
      </c>
      <c r="BM45" s="61">
        <v>90</v>
      </c>
      <c r="BN45" s="61">
        <v>75</v>
      </c>
      <c r="BO45" s="501">
        <f t="shared" si="14"/>
        <v>84.75</v>
      </c>
      <c r="BP45" s="479"/>
      <c r="BQ45" s="65">
        <f t="shared" si="0"/>
        <v>34.445454545454545</v>
      </c>
      <c r="BR45" s="122">
        <v>54</v>
      </c>
      <c r="BS45" s="122">
        <v>80</v>
      </c>
      <c r="BT45" s="66">
        <f t="shared" si="1"/>
        <v>26.8</v>
      </c>
      <c r="BU45" s="67">
        <f t="shared" si="2"/>
        <v>61.24545454545455</v>
      </c>
      <c r="BV45" s="57" t="str">
        <f t="shared" si="3"/>
        <v>C+</v>
      </c>
    </row>
    <row r="46" spans="1:74">
      <c r="A46" s="510"/>
      <c r="B46" s="510"/>
      <c r="C46" s="98">
        <v>2200018459</v>
      </c>
      <c r="D46" s="99" t="s">
        <v>202</v>
      </c>
      <c r="E46" s="91" t="s">
        <v>172</v>
      </c>
      <c r="F46" s="125">
        <v>41</v>
      </c>
      <c r="G46" s="61">
        <v>82</v>
      </c>
      <c r="H46" s="117">
        <f t="shared" si="4"/>
        <v>61.5</v>
      </c>
      <c r="I46" s="93">
        <v>100</v>
      </c>
      <c r="J46" s="61">
        <v>75</v>
      </c>
      <c r="K46" s="61">
        <v>80</v>
      </c>
      <c r="L46" s="61">
        <v>80</v>
      </c>
      <c r="M46" s="501">
        <f t="shared" si="15"/>
        <v>82.25</v>
      </c>
      <c r="N46" s="479"/>
      <c r="O46" s="100">
        <v>85</v>
      </c>
      <c r="P46" s="100">
        <v>80</v>
      </c>
      <c r="Q46" s="100">
        <v>80</v>
      </c>
      <c r="R46" s="100">
        <v>75</v>
      </c>
      <c r="S46" s="501">
        <f t="shared" si="6"/>
        <v>79.75</v>
      </c>
      <c r="T46" s="479"/>
      <c r="U46" s="62">
        <v>0</v>
      </c>
      <c r="V46" s="62">
        <v>0</v>
      </c>
      <c r="W46" s="62">
        <v>0</v>
      </c>
      <c r="X46" s="62">
        <v>0</v>
      </c>
      <c r="Y46" s="501">
        <f t="shared" si="7"/>
        <v>0</v>
      </c>
      <c r="Z46" s="479"/>
      <c r="AA46" s="62">
        <v>0</v>
      </c>
      <c r="AB46" s="62">
        <v>0</v>
      </c>
      <c r="AC46" s="62">
        <v>0</v>
      </c>
      <c r="AD46" s="62">
        <v>0</v>
      </c>
      <c r="AE46" s="501">
        <f t="shared" si="8"/>
        <v>0</v>
      </c>
      <c r="AF46" s="479"/>
      <c r="AG46" s="61">
        <v>85</v>
      </c>
      <c r="AH46" s="61">
        <v>100</v>
      </c>
      <c r="AI46" s="61">
        <v>85</v>
      </c>
      <c r="AJ46" s="61">
        <v>80</v>
      </c>
      <c r="AK46" s="501">
        <f t="shared" si="16"/>
        <v>86.25</v>
      </c>
      <c r="AL46" s="479"/>
      <c r="AM46" s="61">
        <v>80</v>
      </c>
      <c r="AN46" s="61">
        <v>80</v>
      </c>
      <c r="AO46" s="61">
        <v>90</v>
      </c>
      <c r="AP46" s="61">
        <v>75</v>
      </c>
      <c r="AQ46" s="501">
        <f t="shared" si="10"/>
        <v>84</v>
      </c>
      <c r="AR46" s="479"/>
      <c r="AS46" s="61">
        <v>0</v>
      </c>
      <c r="AT46" s="61">
        <v>80</v>
      </c>
      <c r="AU46" s="61">
        <v>90</v>
      </c>
      <c r="AV46" s="61">
        <v>75</v>
      </c>
      <c r="AW46" s="501">
        <f t="shared" si="11"/>
        <v>72</v>
      </c>
      <c r="AX46" s="479"/>
      <c r="AY46" s="61">
        <v>0</v>
      </c>
      <c r="AZ46" s="61">
        <v>75</v>
      </c>
      <c r="BA46" s="61">
        <v>75</v>
      </c>
      <c r="BB46" s="61">
        <v>70</v>
      </c>
      <c r="BC46" s="501">
        <f t="shared" si="12"/>
        <v>62.75</v>
      </c>
      <c r="BD46" s="479"/>
      <c r="BE46" s="61">
        <v>0</v>
      </c>
      <c r="BF46" s="61">
        <v>80</v>
      </c>
      <c r="BG46" s="61">
        <v>90</v>
      </c>
      <c r="BH46" s="61">
        <v>75</v>
      </c>
      <c r="BI46" s="501">
        <f t="shared" si="13"/>
        <v>72</v>
      </c>
      <c r="BJ46" s="479"/>
      <c r="BK46" s="61">
        <v>90</v>
      </c>
      <c r="BL46" s="61">
        <v>80</v>
      </c>
      <c r="BM46" s="61">
        <v>90</v>
      </c>
      <c r="BN46" s="61">
        <v>75</v>
      </c>
      <c r="BO46" s="501">
        <f t="shared" si="14"/>
        <v>85.5</v>
      </c>
      <c r="BP46" s="479"/>
      <c r="BQ46" s="65">
        <f t="shared" si="0"/>
        <v>37.418181818181822</v>
      </c>
      <c r="BR46" s="122">
        <v>54</v>
      </c>
      <c r="BS46" s="122">
        <v>80</v>
      </c>
      <c r="BT46" s="66">
        <f t="shared" si="1"/>
        <v>26.8</v>
      </c>
      <c r="BU46" s="67">
        <f t="shared" si="2"/>
        <v>64.218181818181819</v>
      </c>
      <c r="BV46" s="57" t="str">
        <f t="shared" si="3"/>
        <v>B-</v>
      </c>
    </row>
    <row r="47" spans="1:74">
      <c r="A47" s="511"/>
      <c r="B47" s="510"/>
      <c r="C47" s="98">
        <v>2200018444</v>
      </c>
      <c r="D47" s="99" t="s">
        <v>203</v>
      </c>
      <c r="E47" s="91" t="s">
        <v>172</v>
      </c>
      <c r="F47" s="125">
        <v>33</v>
      </c>
      <c r="G47" s="61">
        <v>82</v>
      </c>
      <c r="H47" s="117">
        <f t="shared" si="4"/>
        <v>57.5</v>
      </c>
      <c r="I47" s="93">
        <v>100</v>
      </c>
      <c r="J47" s="61">
        <v>75</v>
      </c>
      <c r="K47" s="61">
        <v>80</v>
      </c>
      <c r="L47" s="61">
        <v>80</v>
      </c>
      <c r="M47" s="501">
        <f t="shared" si="15"/>
        <v>82.25</v>
      </c>
      <c r="N47" s="479"/>
      <c r="O47" s="61">
        <v>90</v>
      </c>
      <c r="P47" s="61">
        <v>80</v>
      </c>
      <c r="Q47" s="61">
        <v>80</v>
      </c>
      <c r="R47" s="61">
        <v>80</v>
      </c>
      <c r="S47" s="501">
        <f t="shared" si="6"/>
        <v>81.5</v>
      </c>
      <c r="T47" s="479"/>
      <c r="U47" s="61">
        <v>85</v>
      </c>
      <c r="V47" s="61">
        <v>80</v>
      </c>
      <c r="W47" s="61">
        <v>80</v>
      </c>
      <c r="X47" s="61">
        <v>90</v>
      </c>
      <c r="Y47" s="501">
        <f t="shared" si="7"/>
        <v>82.75</v>
      </c>
      <c r="Z47" s="479"/>
      <c r="AA47" s="61">
        <v>85</v>
      </c>
      <c r="AB47" s="61">
        <v>90</v>
      </c>
      <c r="AC47" s="61">
        <v>80</v>
      </c>
      <c r="AD47" s="61">
        <v>85</v>
      </c>
      <c r="AE47" s="501">
        <f t="shared" si="8"/>
        <v>83.25</v>
      </c>
      <c r="AF47" s="479"/>
      <c r="AG47" s="61">
        <v>90</v>
      </c>
      <c r="AH47" s="61">
        <v>80</v>
      </c>
      <c r="AI47" s="61">
        <v>85</v>
      </c>
      <c r="AJ47" s="61">
        <v>80</v>
      </c>
      <c r="AK47" s="501">
        <f t="shared" si="16"/>
        <v>84</v>
      </c>
      <c r="AL47" s="479"/>
      <c r="AM47" s="61">
        <v>80</v>
      </c>
      <c r="AN47" s="61">
        <v>80</v>
      </c>
      <c r="AO47" s="61">
        <v>90</v>
      </c>
      <c r="AP47" s="61">
        <v>75</v>
      </c>
      <c r="AQ47" s="501">
        <f t="shared" si="10"/>
        <v>84</v>
      </c>
      <c r="AR47" s="479"/>
      <c r="AS47" s="61">
        <v>90</v>
      </c>
      <c r="AT47" s="61">
        <v>80</v>
      </c>
      <c r="AU47" s="61">
        <v>90</v>
      </c>
      <c r="AV47" s="61">
        <v>100</v>
      </c>
      <c r="AW47" s="501">
        <f t="shared" si="11"/>
        <v>90.5</v>
      </c>
      <c r="AX47" s="479"/>
      <c r="AY47" s="61">
        <v>90</v>
      </c>
      <c r="AZ47" s="61">
        <v>90</v>
      </c>
      <c r="BA47" s="61">
        <v>75</v>
      </c>
      <c r="BB47" s="61">
        <v>70</v>
      </c>
      <c r="BC47" s="501">
        <f t="shared" si="12"/>
        <v>78.5</v>
      </c>
      <c r="BD47" s="479"/>
      <c r="BE47" s="61">
        <v>90</v>
      </c>
      <c r="BF47" s="61">
        <v>80</v>
      </c>
      <c r="BG47" s="61">
        <v>90</v>
      </c>
      <c r="BH47" s="61">
        <v>100</v>
      </c>
      <c r="BI47" s="501">
        <f t="shared" si="13"/>
        <v>90.5</v>
      </c>
      <c r="BJ47" s="479"/>
      <c r="BK47" s="61">
        <v>80</v>
      </c>
      <c r="BL47" s="61">
        <v>80</v>
      </c>
      <c r="BM47" s="61">
        <v>90</v>
      </c>
      <c r="BN47" s="61">
        <v>90</v>
      </c>
      <c r="BO47" s="501">
        <f t="shared" si="14"/>
        <v>87</v>
      </c>
      <c r="BP47" s="479"/>
      <c r="BQ47" s="65">
        <f t="shared" si="0"/>
        <v>49.186363636363637</v>
      </c>
      <c r="BR47" s="122">
        <v>54</v>
      </c>
      <c r="BS47" s="122">
        <v>80</v>
      </c>
      <c r="BT47" s="66">
        <f t="shared" si="1"/>
        <v>26.8</v>
      </c>
      <c r="BU47" s="67">
        <f t="shared" si="2"/>
        <v>75.986363636363635</v>
      </c>
      <c r="BV47" s="57" t="str">
        <f t="shared" si="3"/>
        <v>B+</v>
      </c>
    </row>
    <row r="48" spans="1:74">
      <c r="A48" s="517">
        <v>12</v>
      </c>
      <c r="B48" s="510"/>
      <c r="C48" s="98">
        <v>2200018476</v>
      </c>
      <c r="D48" s="99" t="s">
        <v>204</v>
      </c>
      <c r="E48" s="91" t="s">
        <v>172</v>
      </c>
      <c r="F48" s="125">
        <v>53</v>
      </c>
      <c r="G48" s="61">
        <v>85</v>
      </c>
      <c r="H48" s="117">
        <f t="shared" si="4"/>
        <v>69</v>
      </c>
      <c r="I48" s="93">
        <v>100</v>
      </c>
      <c r="J48" s="61">
        <v>75</v>
      </c>
      <c r="K48" s="61">
        <v>80</v>
      </c>
      <c r="L48" s="61">
        <v>80</v>
      </c>
      <c r="M48" s="501">
        <f t="shared" si="15"/>
        <v>82.25</v>
      </c>
      <c r="N48" s="479"/>
      <c r="O48" s="61">
        <v>90</v>
      </c>
      <c r="P48" s="61">
        <v>100</v>
      </c>
      <c r="Q48" s="61">
        <v>80</v>
      </c>
      <c r="R48" s="61">
        <v>90</v>
      </c>
      <c r="S48" s="501">
        <f t="shared" si="6"/>
        <v>86.5</v>
      </c>
      <c r="T48" s="479"/>
      <c r="U48" s="61">
        <v>80</v>
      </c>
      <c r="V48" s="61">
        <v>100</v>
      </c>
      <c r="W48" s="61">
        <v>80</v>
      </c>
      <c r="X48" s="61">
        <v>100</v>
      </c>
      <c r="Y48" s="501">
        <f t="shared" si="7"/>
        <v>87</v>
      </c>
      <c r="Z48" s="479"/>
      <c r="AA48" s="61">
        <v>85</v>
      </c>
      <c r="AB48" s="61">
        <v>80</v>
      </c>
      <c r="AC48" s="61">
        <v>85</v>
      </c>
      <c r="AD48" s="61">
        <v>80</v>
      </c>
      <c r="AE48" s="501">
        <f t="shared" si="8"/>
        <v>83.25</v>
      </c>
      <c r="AF48" s="479"/>
      <c r="AG48" s="61">
        <v>90</v>
      </c>
      <c r="AH48" s="61">
        <v>80</v>
      </c>
      <c r="AI48" s="61">
        <v>90</v>
      </c>
      <c r="AJ48" s="61">
        <v>80</v>
      </c>
      <c r="AK48" s="501">
        <f t="shared" si="16"/>
        <v>86.5</v>
      </c>
      <c r="AL48" s="479"/>
      <c r="AM48" s="61">
        <v>90</v>
      </c>
      <c r="AN48" s="61">
        <v>100</v>
      </c>
      <c r="AO48" s="61">
        <v>75</v>
      </c>
      <c r="AP48" s="61">
        <v>75</v>
      </c>
      <c r="AQ48" s="501">
        <f t="shared" si="10"/>
        <v>81</v>
      </c>
      <c r="AR48" s="479"/>
      <c r="AS48" s="61">
        <v>90</v>
      </c>
      <c r="AT48" s="61">
        <v>80</v>
      </c>
      <c r="AU48" s="61">
        <v>75</v>
      </c>
      <c r="AV48" s="61">
        <v>75</v>
      </c>
      <c r="AW48" s="501">
        <f t="shared" si="11"/>
        <v>78</v>
      </c>
      <c r="AX48" s="479"/>
      <c r="AY48" s="61">
        <v>90</v>
      </c>
      <c r="AZ48" s="61">
        <v>90</v>
      </c>
      <c r="BA48" s="61">
        <v>75</v>
      </c>
      <c r="BB48" s="61">
        <v>70</v>
      </c>
      <c r="BC48" s="501">
        <f t="shared" si="12"/>
        <v>78.5</v>
      </c>
      <c r="BD48" s="479"/>
      <c r="BE48" s="61">
        <v>90</v>
      </c>
      <c r="BF48" s="61">
        <v>80</v>
      </c>
      <c r="BG48" s="61">
        <v>75</v>
      </c>
      <c r="BH48" s="61">
        <v>100</v>
      </c>
      <c r="BI48" s="501">
        <f t="shared" si="13"/>
        <v>83</v>
      </c>
      <c r="BJ48" s="479"/>
      <c r="BK48" s="61">
        <v>90</v>
      </c>
      <c r="BL48" s="61">
        <v>100</v>
      </c>
      <c r="BM48" s="61">
        <v>90</v>
      </c>
      <c r="BN48" s="61">
        <v>90</v>
      </c>
      <c r="BO48" s="501">
        <f t="shared" si="14"/>
        <v>91.5</v>
      </c>
      <c r="BP48" s="479"/>
      <c r="BQ48" s="65">
        <f t="shared" si="0"/>
        <v>49.445454545454538</v>
      </c>
      <c r="BR48" s="122">
        <v>54</v>
      </c>
      <c r="BS48" s="122">
        <v>86</v>
      </c>
      <c r="BT48" s="66">
        <f t="shared" si="1"/>
        <v>28</v>
      </c>
      <c r="BU48" s="67">
        <f t="shared" si="2"/>
        <v>77.445454545454538</v>
      </c>
      <c r="BV48" s="57" t="str">
        <f t="shared" si="3"/>
        <v>A-</v>
      </c>
    </row>
    <row r="49" spans="1:74">
      <c r="A49" s="510"/>
      <c r="B49" s="510"/>
      <c r="C49" s="98">
        <v>2200018477</v>
      </c>
      <c r="D49" s="99" t="s">
        <v>205</v>
      </c>
      <c r="E49" s="91" t="s">
        <v>172</v>
      </c>
      <c r="F49" s="125">
        <v>40</v>
      </c>
      <c r="G49" s="61">
        <v>85</v>
      </c>
      <c r="H49" s="117">
        <f t="shared" si="4"/>
        <v>62.5</v>
      </c>
      <c r="I49" s="93">
        <v>100</v>
      </c>
      <c r="J49" s="61">
        <v>75</v>
      </c>
      <c r="K49" s="61">
        <v>80</v>
      </c>
      <c r="L49" s="61">
        <v>80</v>
      </c>
      <c r="M49" s="501">
        <f t="shared" si="15"/>
        <v>82.25</v>
      </c>
      <c r="N49" s="479"/>
      <c r="O49" s="61">
        <v>85</v>
      </c>
      <c r="P49" s="61">
        <v>100</v>
      </c>
      <c r="Q49" s="61">
        <v>80</v>
      </c>
      <c r="R49" s="61">
        <v>75</v>
      </c>
      <c r="S49" s="501">
        <f t="shared" si="6"/>
        <v>82.75</v>
      </c>
      <c r="T49" s="479"/>
      <c r="U49" s="61">
        <v>80</v>
      </c>
      <c r="V49" s="61">
        <v>100</v>
      </c>
      <c r="W49" s="61">
        <v>80</v>
      </c>
      <c r="X49" s="61">
        <v>100</v>
      </c>
      <c r="Y49" s="501">
        <f t="shared" si="7"/>
        <v>87</v>
      </c>
      <c r="Z49" s="479"/>
      <c r="AA49" s="61">
        <v>85</v>
      </c>
      <c r="AB49" s="61">
        <v>80</v>
      </c>
      <c r="AC49" s="61">
        <v>85</v>
      </c>
      <c r="AD49" s="61">
        <v>80</v>
      </c>
      <c r="AE49" s="501">
        <f t="shared" si="8"/>
        <v>83.25</v>
      </c>
      <c r="AF49" s="479"/>
      <c r="AG49" s="61">
        <v>90</v>
      </c>
      <c r="AH49" s="61">
        <v>80</v>
      </c>
      <c r="AI49" s="61">
        <v>90</v>
      </c>
      <c r="AJ49" s="61">
        <v>80</v>
      </c>
      <c r="AK49" s="501">
        <f t="shared" si="16"/>
        <v>86.5</v>
      </c>
      <c r="AL49" s="479"/>
      <c r="AM49" s="61">
        <v>75</v>
      </c>
      <c r="AN49" s="61">
        <v>90</v>
      </c>
      <c r="AO49" s="61">
        <v>75</v>
      </c>
      <c r="AP49" s="61">
        <v>75</v>
      </c>
      <c r="AQ49" s="501">
        <f t="shared" si="10"/>
        <v>77.25</v>
      </c>
      <c r="AR49" s="479"/>
      <c r="AS49" s="61">
        <v>90</v>
      </c>
      <c r="AT49" s="61">
        <v>80</v>
      </c>
      <c r="AU49" s="61">
        <v>75</v>
      </c>
      <c r="AV49" s="61">
        <v>75</v>
      </c>
      <c r="AW49" s="501">
        <f t="shared" si="11"/>
        <v>78</v>
      </c>
      <c r="AX49" s="479"/>
      <c r="AY49" s="61">
        <v>90</v>
      </c>
      <c r="AZ49" s="61">
        <v>90</v>
      </c>
      <c r="BA49" s="61">
        <v>75</v>
      </c>
      <c r="BB49" s="61">
        <v>70</v>
      </c>
      <c r="BC49" s="501">
        <f t="shared" si="12"/>
        <v>78.5</v>
      </c>
      <c r="BD49" s="479"/>
      <c r="BE49" s="61">
        <v>65</v>
      </c>
      <c r="BF49" s="61">
        <v>80</v>
      </c>
      <c r="BG49" s="61">
        <v>75</v>
      </c>
      <c r="BH49" s="61">
        <v>100</v>
      </c>
      <c r="BI49" s="501">
        <f t="shared" si="13"/>
        <v>79.25</v>
      </c>
      <c r="BJ49" s="479"/>
      <c r="BK49" s="61">
        <v>75</v>
      </c>
      <c r="BL49" s="61">
        <v>90</v>
      </c>
      <c r="BM49" s="61">
        <v>90</v>
      </c>
      <c r="BN49" s="61">
        <v>100</v>
      </c>
      <c r="BO49" s="501">
        <f t="shared" si="14"/>
        <v>89.75</v>
      </c>
      <c r="BP49" s="479"/>
      <c r="BQ49" s="65">
        <f t="shared" si="0"/>
        <v>48.381818181818183</v>
      </c>
      <c r="BR49" s="122">
        <v>54</v>
      </c>
      <c r="BS49" s="122">
        <v>86</v>
      </c>
      <c r="BT49" s="66">
        <f t="shared" si="1"/>
        <v>28</v>
      </c>
      <c r="BU49" s="67">
        <f t="shared" si="2"/>
        <v>76.381818181818176</v>
      </c>
      <c r="BV49" s="57" t="str">
        <f t="shared" si="3"/>
        <v>A-</v>
      </c>
    </row>
    <row r="50" spans="1:74">
      <c r="A50" s="511"/>
      <c r="B50" s="511"/>
      <c r="C50" s="98">
        <v>2200018473</v>
      </c>
      <c r="D50" s="99" t="s">
        <v>206</v>
      </c>
      <c r="E50" s="91" t="s">
        <v>172</v>
      </c>
      <c r="F50" s="125">
        <v>43</v>
      </c>
      <c r="G50" s="61">
        <v>85</v>
      </c>
      <c r="H50" s="117">
        <f t="shared" si="4"/>
        <v>64</v>
      </c>
      <c r="I50" s="93">
        <v>100</v>
      </c>
      <c r="J50" s="61">
        <v>75</v>
      </c>
      <c r="K50" s="61">
        <v>80</v>
      </c>
      <c r="L50" s="61">
        <v>80</v>
      </c>
      <c r="M50" s="501">
        <f t="shared" si="15"/>
        <v>82.25</v>
      </c>
      <c r="N50" s="479"/>
      <c r="O50" s="61">
        <v>90</v>
      </c>
      <c r="P50" s="61">
        <v>100</v>
      </c>
      <c r="Q50" s="61">
        <v>80</v>
      </c>
      <c r="R50" s="61">
        <v>100</v>
      </c>
      <c r="S50" s="501">
        <f t="shared" si="6"/>
        <v>88.5</v>
      </c>
      <c r="T50" s="479"/>
      <c r="U50" s="61">
        <v>90</v>
      </c>
      <c r="V50" s="61">
        <v>100</v>
      </c>
      <c r="W50" s="61">
        <v>80</v>
      </c>
      <c r="X50" s="61">
        <v>100</v>
      </c>
      <c r="Y50" s="501">
        <f t="shared" si="7"/>
        <v>88.5</v>
      </c>
      <c r="Z50" s="479"/>
      <c r="AA50" s="61">
        <v>85</v>
      </c>
      <c r="AB50" s="61">
        <v>85</v>
      </c>
      <c r="AC50" s="61">
        <v>85</v>
      </c>
      <c r="AD50" s="61">
        <v>80</v>
      </c>
      <c r="AE50" s="501">
        <f t="shared" si="8"/>
        <v>84</v>
      </c>
      <c r="AF50" s="479"/>
      <c r="AG50" s="61">
        <v>85</v>
      </c>
      <c r="AH50" s="61">
        <v>80</v>
      </c>
      <c r="AI50" s="61">
        <v>90</v>
      </c>
      <c r="AJ50" s="61">
        <v>80</v>
      </c>
      <c r="AK50" s="501">
        <f t="shared" si="16"/>
        <v>85.75</v>
      </c>
      <c r="AL50" s="479"/>
      <c r="AM50" s="61">
        <v>80</v>
      </c>
      <c r="AN50" s="61">
        <v>80</v>
      </c>
      <c r="AO50" s="61">
        <v>75</v>
      </c>
      <c r="AP50" s="61">
        <v>100</v>
      </c>
      <c r="AQ50" s="501">
        <f t="shared" si="10"/>
        <v>81.5</v>
      </c>
      <c r="AR50" s="479"/>
      <c r="AS50" s="61">
        <v>90</v>
      </c>
      <c r="AT50" s="61">
        <v>80</v>
      </c>
      <c r="AU50" s="61">
        <v>75</v>
      </c>
      <c r="AV50" s="61">
        <v>75</v>
      </c>
      <c r="AW50" s="501">
        <f t="shared" si="11"/>
        <v>78</v>
      </c>
      <c r="AX50" s="479"/>
      <c r="AY50" s="61">
        <v>90</v>
      </c>
      <c r="AZ50" s="61">
        <v>100</v>
      </c>
      <c r="BA50" s="61">
        <v>75</v>
      </c>
      <c r="BB50" s="61">
        <v>70</v>
      </c>
      <c r="BC50" s="501">
        <f t="shared" si="12"/>
        <v>80</v>
      </c>
      <c r="BD50" s="479"/>
      <c r="BE50" s="61">
        <v>90</v>
      </c>
      <c r="BF50" s="61">
        <v>80</v>
      </c>
      <c r="BG50" s="61">
        <v>75</v>
      </c>
      <c r="BH50" s="61">
        <v>100</v>
      </c>
      <c r="BI50" s="501">
        <f t="shared" si="13"/>
        <v>83</v>
      </c>
      <c r="BJ50" s="479"/>
      <c r="BK50" s="61">
        <v>0</v>
      </c>
      <c r="BL50" s="61">
        <v>100</v>
      </c>
      <c r="BM50" s="61">
        <v>90</v>
      </c>
      <c r="BN50" s="61">
        <v>100</v>
      </c>
      <c r="BO50" s="501">
        <f t="shared" si="14"/>
        <v>80</v>
      </c>
      <c r="BP50" s="479"/>
      <c r="BQ50" s="65">
        <f t="shared" si="0"/>
        <v>48.845454545454544</v>
      </c>
      <c r="BR50" s="122">
        <v>54</v>
      </c>
      <c r="BS50" s="122">
        <v>86</v>
      </c>
      <c r="BT50" s="66">
        <f t="shared" si="1"/>
        <v>28</v>
      </c>
      <c r="BU50" s="67">
        <f t="shared" si="2"/>
        <v>76.845454545454544</v>
      </c>
      <c r="BV50" s="57" t="str">
        <f t="shared" si="3"/>
        <v>A-</v>
      </c>
    </row>
    <row r="51" spans="1:74">
      <c r="A51" s="127"/>
      <c r="B51" s="127"/>
      <c r="C51" s="76">
        <v>2100018497</v>
      </c>
      <c r="D51" s="77" t="s">
        <v>207</v>
      </c>
      <c r="E51" s="128" t="s">
        <v>172</v>
      </c>
      <c r="F51" s="129"/>
      <c r="G51" s="81"/>
      <c r="H51" s="130">
        <f t="shared" si="4"/>
        <v>0</v>
      </c>
      <c r="I51" s="131"/>
      <c r="J51" s="81"/>
      <c r="K51" s="81"/>
      <c r="L51" s="81"/>
      <c r="M51" s="515">
        <f t="shared" si="15"/>
        <v>0</v>
      </c>
      <c r="N51" s="479"/>
      <c r="O51" s="81"/>
      <c r="P51" s="81"/>
      <c r="Q51" s="81"/>
      <c r="R51" s="81"/>
      <c r="S51" s="515">
        <f t="shared" si="6"/>
        <v>0</v>
      </c>
      <c r="T51" s="479"/>
      <c r="U51" s="81"/>
      <c r="V51" s="81"/>
      <c r="W51" s="81"/>
      <c r="X51" s="81"/>
      <c r="Y51" s="515">
        <f t="shared" si="7"/>
        <v>0</v>
      </c>
      <c r="Z51" s="479"/>
      <c r="AA51" s="81"/>
      <c r="AB51" s="81"/>
      <c r="AC51" s="81"/>
      <c r="AD51" s="81"/>
      <c r="AE51" s="515">
        <f t="shared" si="8"/>
        <v>0</v>
      </c>
      <c r="AF51" s="479"/>
      <c r="AG51" s="81"/>
      <c r="AH51" s="81"/>
      <c r="AI51" s="81"/>
      <c r="AJ51" s="81"/>
      <c r="AK51" s="515">
        <f t="shared" si="16"/>
        <v>0</v>
      </c>
      <c r="AL51" s="479"/>
      <c r="AM51" s="81"/>
      <c r="AN51" s="81"/>
      <c r="AO51" s="81"/>
      <c r="AP51" s="81"/>
      <c r="AQ51" s="515">
        <f t="shared" si="10"/>
        <v>0</v>
      </c>
      <c r="AR51" s="479"/>
      <c r="AS51" s="81"/>
      <c r="AT51" s="81"/>
      <c r="AU51" s="81"/>
      <c r="AV51" s="81"/>
      <c r="AW51" s="515">
        <f t="shared" si="11"/>
        <v>0</v>
      </c>
      <c r="AX51" s="479"/>
      <c r="AY51" s="81"/>
      <c r="AZ51" s="81"/>
      <c r="BA51" s="81"/>
      <c r="BB51" s="81"/>
      <c r="BC51" s="515">
        <f t="shared" si="12"/>
        <v>0</v>
      </c>
      <c r="BD51" s="479"/>
      <c r="BE51" s="81"/>
      <c r="BF51" s="81"/>
      <c r="BG51" s="81"/>
      <c r="BH51" s="81"/>
      <c r="BI51" s="515">
        <f t="shared" si="13"/>
        <v>0</v>
      </c>
      <c r="BJ51" s="479"/>
      <c r="BK51" s="81"/>
      <c r="BL51" s="81"/>
      <c r="BM51" s="81"/>
      <c r="BN51" s="81"/>
      <c r="BO51" s="515">
        <f t="shared" si="14"/>
        <v>0</v>
      </c>
      <c r="BP51" s="479"/>
      <c r="BQ51" s="82">
        <f t="shared" si="0"/>
        <v>0</v>
      </c>
      <c r="BR51" s="83"/>
      <c r="BS51" s="83"/>
      <c r="BT51" s="83">
        <f t="shared" si="1"/>
        <v>0</v>
      </c>
      <c r="BU51" s="104">
        <f t="shared" si="2"/>
        <v>0</v>
      </c>
      <c r="BV51" s="85" t="str">
        <f t="shared" si="3"/>
        <v>E</v>
      </c>
    </row>
    <row r="52" spans="1:74">
      <c r="A52" s="127"/>
      <c r="B52" s="127"/>
      <c r="C52" s="132">
        <v>2200018446</v>
      </c>
      <c r="D52" s="77" t="s">
        <v>208</v>
      </c>
      <c r="E52" s="128" t="s">
        <v>172</v>
      </c>
      <c r="F52" s="129"/>
      <c r="G52" s="81"/>
      <c r="H52" s="130">
        <f t="shared" si="4"/>
        <v>0</v>
      </c>
      <c r="I52" s="131"/>
      <c r="J52" s="81"/>
      <c r="K52" s="81"/>
      <c r="L52" s="81"/>
      <c r="M52" s="515">
        <f t="shared" si="15"/>
        <v>0</v>
      </c>
      <c r="N52" s="479"/>
      <c r="O52" s="81"/>
      <c r="P52" s="81"/>
      <c r="Q52" s="81"/>
      <c r="R52" s="81"/>
      <c r="S52" s="515">
        <f t="shared" si="6"/>
        <v>0</v>
      </c>
      <c r="T52" s="479"/>
      <c r="U52" s="81"/>
      <c r="V52" s="81"/>
      <c r="W52" s="81"/>
      <c r="X52" s="81"/>
      <c r="Y52" s="515">
        <f t="shared" si="7"/>
        <v>0</v>
      </c>
      <c r="Z52" s="479"/>
      <c r="AA52" s="81"/>
      <c r="AB52" s="81"/>
      <c r="AC52" s="81"/>
      <c r="AD52" s="81"/>
      <c r="AE52" s="515">
        <f t="shared" si="8"/>
        <v>0</v>
      </c>
      <c r="AF52" s="479"/>
      <c r="AG52" s="81"/>
      <c r="AH52" s="81"/>
      <c r="AI52" s="81"/>
      <c r="AJ52" s="81"/>
      <c r="AK52" s="515">
        <f t="shared" si="16"/>
        <v>0</v>
      </c>
      <c r="AL52" s="479"/>
      <c r="AM52" s="81"/>
      <c r="AN52" s="81"/>
      <c r="AO52" s="81"/>
      <c r="AP52" s="81"/>
      <c r="AQ52" s="515">
        <f t="shared" si="10"/>
        <v>0</v>
      </c>
      <c r="AR52" s="479"/>
      <c r="AS52" s="81"/>
      <c r="AT52" s="81"/>
      <c r="AU52" s="81"/>
      <c r="AV52" s="81"/>
      <c r="AW52" s="515">
        <f t="shared" si="11"/>
        <v>0</v>
      </c>
      <c r="AX52" s="479"/>
      <c r="AY52" s="81"/>
      <c r="AZ52" s="81"/>
      <c r="BA52" s="81"/>
      <c r="BB52" s="81"/>
      <c r="BC52" s="515">
        <f t="shared" si="12"/>
        <v>0</v>
      </c>
      <c r="BD52" s="479"/>
      <c r="BE52" s="81"/>
      <c r="BF52" s="81"/>
      <c r="BG52" s="81"/>
      <c r="BH52" s="81"/>
      <c r="BI52" s="515">
        <f t="shared" si="13"/>
        <v>0</v>
      </c>
      <c r="BJ52" s="479"/>
      <c r="BK52" s="81"/>
      <c r="BL52" s="81"/>
      <c r="BM52" s="81"/>
      <c r="BN52" s="81"/>
      <c r="BO52" s="515">
        <f t="shared" si="14"/>
        <v>0</v>
      </c>
      <c r="BP52" s="479"/>
      <c r="BQ52" s="82">
        <f t="shared" si="0"/>
        <v>0</v>
      </c>
      <c r="BR52" s="83"/>
      <c r="BS52" s="83"/>
      <c r="BT52" s="83">
        <f t="shared" si="1"/>
        <v>0</v>
      </c>
      <c r="BU52" s="104">
        <f t="shared" si="2"/>
        <v>0</v>
      </c>
      <c r="BV52" s="85" t="str">
        <f t="shared" si="3"/>
        <v>E</v>
      </c>
    </row>
    <row r="53" spans="1:74">
      <c r="C53" s="133">
        <v>2200018395</v>
      </c>
      <c r="D53" s="134" t="s">
        <v>209</v>
      </c>
      <c r="E53" s="135" t="s">
        <v>210</v>
      </c>
      <c r="F53" s="136"/>
      <c r="G53" s="137"/>
      <c r="H53" s="138">
        <f t="shared" si="4"/>
        <v>0</v>
      </c>
      <c r="I53" s="93">
        <v>100</v>
      </c>
      <c r="J53" s="61">
        <v>75</v>
      </c>
      <c r="K53" s="40"/>
      <c r="L53" s="61">
        <v>80</v>
      </c>
      <c r="M53" s="501">
        <f t="shared" si="15"/>
        <v>42.25</v>
      </c>
      <c r="N53" s="479"/>
      <c r="O53" s="40"/>
      <c r="P53" s="40"/>
      <c r="Q53" s="40"/>
      <c r="R53" s="40"/>
      <c r="S53" s="501">
        <f t="shared" si="6"/>
        <v>0</v>
      </c>
      <c r="T53" s="479"/>
      <c r="U53" s="40"/>
      <c r="V53" s="40"/>
      <c r="W53" s="40"/>
      <c r="X53" s="40"/>
      <c r="Y53" s="501">
        <f t="shared" si="7"/>
        <v>0</v>
      </c>
      <c r="Z53" s="479"/>
      <c r="AA53" s="40"/>
      <c r="AB53" s="40"/>
      <c r="AC53" s="40"/>
      <c r="AD53" s="40"/>
      <c r="AE53" s="501">
        <f t="shared" si="8"/>
        <v>0</v>
      </c>
      <c r="AF53" s="479"/>
      <c r="AG53" s="40"/>
      <c r="AH53" s="40"/>
      <c r="AI53" s="40"/>
      <c r="AJ53" s="40"/>
      <c r="AK53" s="501">
        <f t="shared" si="16"/>
        <v>0</v>
      </c>
      <c r="AL53" s="479"/>
      <c r="AM53" s="40"/>
      <c r="AN53" s="40"/>
      <c r="AO53" s="40"/>
      <c r="AP53" s="40"/>
      <c r="AQ53" s="501">
        <f t="shared" si="10"/>
        <v>0</v>
      </c>
      <c r="AR53" s="479"/>
      <c r="AS53" s="40"/>
      <c r="AT53" s="40"/>
      <c r="AU53" s="40"/>
      <c r="AV53" s="40"/>
      <c r="AW53" s="501">
        <f t="shared" si="11"/>
        <v>0</v>
      </c>
      <c r="AX53" s="479"/>
      <c r="AY53" s="40"/>
      <c r="AZ53" s="40"/>
      <c r="BA53" s="40"/>
      <c r="BB53" s="40"/>
      <c r="BC53" s="501">
        <f t="shared" si="12"/>
        <v>0</v>
      </c>
      <c r="BD53" s="479"/>
      <c r="BE53" s="40"/>
      <c r="BF53" s="40"/>
      <c r="BG53" s="40"/>
      <c r="BH53" s="40"/>
      <c r="BI53" s="501">
        <f t="shared" si="13"/>
        <v>0</v>
      </c>
      <c r="BJ53" s="479"/>
      <c r="BK53" s="40"/>
      <c r="BL53" s="40"/>
      <c r="BM53" s="40"/>
      <c r="BN53" s="40"/>
      <c r="BO53" s="501">
        <f t="shared" si="14"/>
        <v>0</v>
      </c>
      <c r="BP53" s="479"/>
      <c r="BQ53" s="65">
        <f t="shared" si="0"/>
        <v>2.3045454545454542</v>
      </c>
      <c r="BR53" s="139"/>
      <c r="BS53" s="139"/>
      <c r="BT53" s="66">
        <f t="shared" si="1"/>
        <v>0</v>
      </c>
      <c r="BU53" s="67">
        <f t="shared" si="2"/>
        <v>2.3045454545454542</v>
      </c>
      <c r="BV53" s="57" t="str">
        <f t="shared" si="3"/>
        <v>E</v>
      </c>
    </row>
  </sheetData>
  <mergeCells count="509">
    <mergeCell ref="BI53:BJ53"/>
    <mergeCell ref="BI42:BJ42"/>
    <mergeCell ref="BI43:BJ43"/>
    <mergeCell ref="BI44:BJ44"/>
    <mergeCell ref="BI45:BJ45"/>
    <mergeCell ref="BI46:BJ46"/>
    <mergeCell ref="BI47:BJ47"/>
    <mergeCell ref="BI48:BJ48"/>
    <mergeCell ref="BO51:BP51"/>
    <mergeCell ref="BO52:BP52"/>
    <mergeCell ref="BO53:BP53"/>
    <mergeCell ref="BO44:BP44"/>
    <mergeCell ref="BO45:BP45"/>
    <mergeCell ref="BO46:BP46"/>
    <mergeCell ref="BO47:BP47"/>
    <mergeCell ref="BO48:BP48"/>
    <mergeCell ref="BO49:BP49"/>
    <mergeCell ref="BO50:BP50"/>
    <mergeCell ref="BO39:BP39"/>
    <mergeCell ref="BO40:BP40"/>
    <mergeCell ref="BO41:BP41"/>
    <mergeCell ref="BO42:BP42"/>
    <mergeCell ref="BO43:BP43"/>
    <mergeCell ref="BI49:BJ49"/>
    <mergeCell ref="BI50:BJ50"/>
    <mergeCell ref="BI51:BJ51"/>
    <mergeCell ref="BI52:BJ52"/>
    <mergeCell ref="BI39:BJ39"/>
    <mergeCell ref="BI40:BJ40"/>
    <mergeCell ref="BI41:BJ41"/>
    <mergeCell ref="BC35:BD35"/>
    <mergeCell ref="BC36:BD36"/>
    <mergeCell ref="BC37:BD37"/>
    <mergeCell ref="BC39:BD39"/>
    <mergeCell ref="BC40:BD40"/>
    <mergeCell ref="BC41:BD41"/>
    <mergeCell ref="Y39:Z39"/>
    <mergeCell ref="AK39:AL39"/>
    <mergeCell ref="AW39:AX39"/>
    <mergeCell ref="Y40:Z40"/>
    <mergeCell ref="AK40:AL40"/>
    <mergeCell ref="BC50:BD50"/>
    <mergeCell ref="BC51:BD51"/>
    <mergeCell ref="BC52:BD52"/>
    <mergeCell ref="BC53:BD53"/>
    <mergeCell ref="BC43:BD43"/>
    <mergeCell ref="BC44:BD44"/>
    <mergeCell ref="BC45:BD45"/>
    <mergeCell ref="BC46:BD46"/>
    <mergeCell ref="BC47:BD47"/>
    <mergeCell ref="BC48:BD48"/>
    <mergeCell ref="BC49:BD49"/>
    <mergeCell ref="BC42:BD42"/>
    <mergeCell ref="AQ37:AR37"/>
    <mergeCell ref="AQ38:AR38"/>
    <mergeCell ref="AW38:AX38"/>
    <mergeCell ref="BC38:BD38"/>
    <mergeCell ref="BI38:BJ38"/>
    <mergeCell ref="BO38:BP38"/>
    <mergeCell ref="M37:N37"/>
    <mergeCell ref="S37:T37"/>
    <mergeCell ref="Y37:Z37"/>
    <mergeCell ref="AK37:AL37"/>
    <mergeCell ref="AW37:AX37"/>
    <mergeCell ref="Y38:Z38"/>
    <mergeCell ref="AK38:AL38"/>
    <mergeCell ref="AE37:AF37"/>
    <mergeCell ref="AE38:AF38"/>
    <mergeCell ref="BI37:BJ37"/>
    <mergeCell ref="BO37:BP37"/>
    <mergeCell ref="BI32:BJ32"/>
    <mergeCell ref="BO32:BP32"/>
    <mergeCell ref="AQ35:AR35"/>
    <mergeCell ref="AQ36:AR36"/>
    <mergeCell ref="AQ31:AR31"/>
    <mergeCell ref="AQ32:AR32"/>
    <mergeCell ref="AQ33:AR33"/>
    <mergeCell ref="AW33:AX33"/>
    <mergeCell ref="AQ34:AR34"/>
    <mergeCell ref="AW34:AX34"/>
    <mergeCell ref="AW35:AX35"/>
    <mergeCell ref="AW36:AX36"/>
    <mergeCell ref="BC32:BD32"/>
    <mergeCell ref="BC33:BD33"/>
    <mergeCell ref="BI33:BJ33"/>
    <mergeCell ref="BO33:BP33"/>
    <mergeCell ref="BC34:BD34"/>
    <mergeCell ref="BO34:BP34"/>
    <mergeCell ref="BO35:BP35"/>
    <mergeCell ref="BI34:BJ34"/>
    <mergeCell ref="BI35:BJ35"/>
    <mergeCell ref="BI36:BJ36"/>
    <mergeCell ref="BO36:BP36"/>
    <mergeCell ref="BC25:BD25"/>
    <mergeCell ref="BI25:BJ25"/>
    <mergeCell ref="BO25:BP25"/>
    <mergeCell ref="BC26:BD26"/>
    <mergeCell ref="BI26:BJ26"/>
    <mergeCell ref="BO26:BP26"/>
    <mergeCell ref="AW30:AX30"/>
    <mergeCell ref="AW31:AX31"/>
    <mergeCell ref="BC31:BD31"/>
    <mergeCell ref="BI31:BJ31"/>
    <mergeCell ref="BO31:BP31"/>
    <mergeCell ref="BC24:BD24"/>
    <mergeCell ref="BI24:BJ24"/>
    <mergeCell ref="BO24:BP24"/>
    <mergeCell ref="M24:N24"/>
    <mergeCell ref="S24:T24"/>
    <mergeCell ref="Y24:Z24"/>
    <mergeCell ref="AE24:AF24"/>
    <mergeCell ref="AK24:AL24"/>
    <mergeCell ref="AQ24:AR24"/>
    <mergeCell ref="AW24:AX24"/>
    <mergeCell ref="AW23:AX23"/>
    <mergeCell ref="BC23:BD23"/>
    <mergeCell ref="BI23:BJ23"/>
    <mergeCell ref="BO23:BP23"/>
    <mergeCell ref="S22:T22"/>
    <mergeCell ref="M23:N23"/>
    <mergeCell ref="S23:T23"/>
    <mergeCell ref="Y23:Z23"/>
    <mergeCell ref="AE23:AF23"/>
    <mergeCell ref="AK23:AL23"/>
    <mergeCell ref="AQ23:AR23"/>
    <mergeCell ref="BI29:BJ29"/>
    <mergeCell ref="BI30:BJ30"/>
    <mergeCell ref="BC29:BD29"/>
    <mergeCell ref="BO29:BP29"/>
    <mergeCell ref="Y30:Z30"/>
    <mergeCell ref="AE30:AF30"/>
    <mergeCell ref="AK30:AL30"/>
    <mergeCell ref="AQ30:AR30"/>
    <mergeCell ref="BC30:BD30"/>
    <mergeCell ref="BO30:BP30"/>
    <mergeCell ref="BI21:BJ21"/>
    <mergeCell ref="BO21:BP21"/>
    <mergeCell ref="BI22:BJ22"/>
    <mergeCell ref="BO22:BP22"/>
    <mergeCell ref="M15:N15"/>
    <mergeCell ref="M22:N22"/>
    <mergeCell ref="AE21:AF21"/>
    <mergeCell ref="AE22:AF22"/>
    <mergeCell ref="AQ21:AR21"/>
    <mergeCell ref="AQ22:AR22"/>
    <mergeCell ref="BC21:BD21"/>
    <mergeCell ref="BC22:BD22"/>
    <mergeCell ref="S21:T21"/>
    <mergeCell ref="Y21:Z21"/>
    <mergeCell ref="AK21:AL21"/>
    <mergeCell ref="AW21:AX21"/>
    <mergeCell ref="Y22:Z22"/>
    <mergeCell ref="AK22:AL22"/>
    <mergeCell ref="AW22:AX22"/>
    <mergeCell ref="AK52:AL52"/>
    <mergeCell ref="AK53:AL53"/>
    <mergeCell ref="Y48:Z48"/>
    <mergeCell ref="Y49:Z49"/>
    <mergeCell ref="Y50:Z50"/>
    <mergeCell ref="Y51:Z51"/>
    <mergeCell ref="Y52:Z52"/>
    <mergeCell ref="Y53:Z53"/>
    <mergeCell ref="AW49:AX49"/>
    <mergeCell ref="AW50:AX50"/>
    <mergeCell ref="AW51:AX51"/>
    <mergeCell ref="AQ52:AR52"/>
    <mergeCell ref="AW52:AX52"/>
    <mergeCell ref="AQ53:AR53"/>
    <mergeCell ref="AW53:AX53"/>
    <mergeCell ref="AW48:AX48"/>
    <mergeCell ref="Y41:Z41"/>
    <mergeCell ref="Y42:Z42"/>
    <mergeCell ref="AE42:AF42"/>
    <mergeCell ref="AQ42:AR42"/>
    <mergeCell ref="Y43:Z43"/>
    <mergeCell ref="Y44:Z44"/>
    <mergeCell ref="AK44:AL44"/>
    <mergeCell ref="AK46:AL46"/>
    <mergeCell ref="AK47:AL47"/>
    <mergeCell ref="AW40:AX40"/>
    <mergeCell ref="AE41:AF41"/>
    <mergeCell ref="AK41:AL41"/>
    <mergeCell ref="AQ41:AR41"/>
    <mergeCell ref="AW41:AX41"/>
    <mergeCell ref="AE43:AF43"/>
    <mergeCell ref="AE44:AF44"/>
    <mergeCell ref="AE49:AF49"/>
    <mergeCell ref="AE50:AF50"/>
    <mergeCell ref="AK49:AL49"/>
    <mergeCell ref="AK50:AL50"/>
    <mergeCell ref="AW42:AX42"/>
    <mergeCell ref="AW43:AX43"/>
    <mergeCell ref="AW44:AX44"/>
    <mergeCell ref="AW45:AX45"/>
    <mergeCell ref="AW46:AX46"/>
    <mergeCell ref="AW47:AX47"/>
    <mergeCell ref="AQ40:AR40"/>
    <mergeCell ref="AQ43:AR43"/>
    <mergeCell ref="AQ44:AR44"/>
    <mergeCell ref="AQ45:AR45"/>
    <mergeCell ref="AQ46:AR46"/>
    <mergeCell ref="AQ47:AR47"/>
    <mergeCell ref="AQ48:AR48"/>
    <mergeCell ref="AQ49:AR49"/>
    <mergeCell ref="AE39:AF39"/>
    <mergeCell ref="AE40:AF40"/>
    <mergeCell ref="AQ39:AR39"/>
    <mergeCell ref="Y45:Z45"/>
    <mergeCell ref="AE45:AF45"/>
    <mergeCell ref="AK45:AL45"/>
    <mergeCell ref="Y46:Z46"/>
    <mergeCell ref="AE46:AF46"/>
    <mergeCell ref="Y47:Z47"/>
    <mergeCell ref="AK48:AL48"/>
    <mergeCell ref="AQ50:AR50"/>
    <mergeCell ref="AQ51:AR51"/>
    <mergeCell ref="AE51:AF51"/>
    <mergeCell ref="AK51:AL51"/>
    <mergeCell ref="M53:N53"/>
    <mergeCell ref="S48:T48"/>
    <mergeCell ref="S49:T49"/>
    <mergeCell ref="S50:T50"/>
    <mergeCell ref="S51:T51"/>
    <mergeCell ref="S52:T52"/>
    <mergeCell ref="S53:T53"/>
    <mergeCell ref="AE47:AF47"/>
    <mergeCell ref="AE48:AF48"/>
    <mergeCell ref="AE52:AF52"/>
    <mergeCell ref="AE53:AF53"/>
    <mergeCell ref="A48:A50"/>
    <mergeCell ref="M42:N42"/>
    <mergeCell ref="S42:T42"/>
    <mergeCell ref="M47:N47"/>
    <mergeCell ref="M48:N48"/>
    <mergeCell ref="M49:N49"/>
    <mergeCell ref="M50:N50"/>
    <mergeCell ref="M51:N51"/>
    <mergeCell ref="M52:N52"/>
    <mergeCell ref="M45:N45"/>
    <mergeCell ref="S45:T45"/>
    <mergeCell ref="M46:N46"/>
    <mergeCell ref="S46:T46"/>
    <mergeCell ref="S47:T47"/>
    <mergeCell ref="M38:N38"/>
    <mergeCell ref="S38:T38"/>
    <mergeCell ref="M36:N36"/>
    <mergeCell ref="M39:N39"/>
    <mergeCell ref="M41:N41"/>
    <mergeCell ref="S41:T41"/>
    <mergeCell ref="A33:A35"/>
    <mergeCell ref="A36:A38"/>
    <mergeCell ref="S35:T35"/>
    <mergeCell ref="S36:T36"/>
    <mergeCell ref="Y36:Z36"/>
    <mergeCell ref="AE36:AF36"/>
    <mergeCell ref="AK36:AL36"/>
    <mergeCell ref="AK42:AL42"/>
    <mergeCell ref="AK43:AL43"/>
    <mergeCell ref="S39:T39"/>
    <mergeCell ref="M40:N40"/>
    <mergeCell ref="S40:T40"/>
    <mergeCell ref="M33:N33"/>
    <mergeCell ref="S33:T33"/>
    <mergeCell ref="S34:T34"/>
    <mergeCell ref="A39:A41"/>
    <mergeCell ref="A42:A44"/>
    <mergeCell ref="M43:N43"/>
    <mergeCell ref="S43:T43"/>
    <mergeCell ref="M44:N44"/>
    <mergeCell ref="S44:T44"/>
    <mergeCell ref="B33:B41"/>
    <mergeCell ref="B42:B50"/>
    <mergeCell ref="A45:A47"/>
    <mergeCell ref="M35:N35"/>
    <mergeCell ref="Y34:Z34"/>
    <mergeCell ref="Y35:Z35"/>
    <mergeCell ref="AE35:AF35"/>
    <mergeCell ref="AK35:AL35"/>
    <mergeCell ref="AE31:AF31"/>
    <mergeCell ref="AE32:AF32"/>
    <mergeCell ref="Y33:Z33"/>
    <mergeCell ref="AE33:AF33"/>
    <mergeCell ref="AK33:AL33"/>
    <mergeCell ref="AE34:AF34"/>
    <mergeCell ref="AK34:AL34"/>
    <mergeCell ref="S31:T31"/>
    <mergeCell ref="S32:T32"/>
    <mergeCell ref="AW29:AX29"/>
    <mergeCell ref="M31:N31"/>
    <mergeCell ref="Y31:Z31"/>
    <mergeCell ref="AK31:AL31"/>
    <mergeCell ref="M32:N32"/>
    <mergeCell ref="Y32:Z32"/>
    <mergeCell ref="AK32:AL32"/>
    <mergeCell ref="AW32:AX32"/>
    <mergeCell ref="M34:N34"/>
    <mergeCell ref="S29:T29"/>
    <mergeCell ref="S30:T30"/>
    <mergeCell ref="AQ28:AR28"/>
    <mergeCell ref="M29:N29"/>
    <mergeCell ref="Y29:Z29"/>
    <mergeCell ref="AE29:AF29"/>
    <mergeCell ref="AK29:AL29"/>
    <mergeCell ref="AQ29:AR29"/>
    <mergeCell ref="M30:N30"/>
    <mergeCell ref="BI27:BJ27"/>
    <mergeCell ref="BI28:BJ28"/>
    <mergeCell ref="AQ27:AR27"/>
    <mergeCell ref="AW27:AX27"/>
    <mergeCell ref="BC27:BD27"/>
    <mergeCell ref="BO27:BP27"/>
    <mergeCell ref="AW28:AX28"/>
    <mergeCell ref="BC28:BD28"/>
    <mergeCell ref="BO28:BP28"/>
    <mergeCell ref="S27:T27"/>
    <mergeCell ref="S28:T28"/>
    <mergeCell ref="AE27:AF27"/>
    <mergeCell ref="AE28:AF28"/>
    <mergeCell ref="AE25:AF25"/>
    <mergeCell ref="AE26:AF26"/>
    <mergeCell ref="M27:N27"/>
    <mergeCell ref="Y27:Z27"/>
    <mergeCell ref="AK27:AL27"/>
    <mergeCell ref="M28:N28"/>
    <mergeCell ref="Y28:Z28"/>
    <mergeCell ref="AK28:AL28"/>
    <mergeCell ref="AQ25:AR25"/>
    <mergeCell ref="AQ26:AR26"/>
    <mergeCell ref="M25:N25"/>
    <mergeCell ref="S25:T25"/>
    <mergeCell ref="Y25:Z25"/>
    <mergeCell ref="AK25:AL25"/>
    <mergeCell ref="AW25:AX25"/>
    <mergeCell ref="Y26:Z26"/>
    <mergeCell ref="AK26:AL26"/>
    <mergeCell ref="AW26:AX26"/>
    <mergeCell ref="M26:N26"/>
    <mergeCell ref="S26:T26"/>
    <mergeCell ref="A16:A18"/>
    <mergeCell ref="S18:T18"/>
    <mergeCell ref="A19:A21"/>
    <mergeCell ref="S19:T19"/>
    <mergeCell ref="S20:T20"/>
    <mergeCell ref="A22:A23"/>
    <mergeCell ref="A24:A26"/>
    <mergeCell ref="M16:N16"/>
    <mergeCell ref="M21:N21"/>
    <mergeCell ref="B16:B23"/>
    <mergeCell ref="B24:B32"/>
    <mergeCell ref="A27:A29"/>
    <mergeCell ref="A30:A32"/>
    <mergeCell ref="AW15:AX15"/>
    <mergeCell ref="BC15:BD15"/>
    <mergeCell ref="BI15:BJ15"/>
    <mergeCell ref="BO15:BP15"/>
    <mergeCell ref="M18:N18"/>
    <mergeCell ref="M19:N19"/>
    <mergeCell ref="Y20:Z20"/>
    <mergeCell ref="AE20:AF20"/>
    <mergeCell ref="AK20:AL20"/>
    <mergeCell ref="AQ20:AR20"/>
    <mergeCell ref="M17:N17"/>
    <mergeCell ref="M20:N20"/>
    <mergeCell ref="BC20:BD20"/>
    <mergeCell ref="BO20:BP20"/>
    <mergeCell ref="BC16:BD16"/>
    <mergeCell ref="BC17:BD17"/>
    <mergeCell ref="AW18:AX18"/>
    <mergeCell ref="BC18:BD18"/>
    <mergeCell ref="AW19:AX19"/>
    <mergeCell ref="BC19:BD19"/>
    <mergeCell ref="AW20:AX20"/>
    <mergeCell ref="BI14:BJ14"/>
    <mergeCell ref="BO14:BP14"/>
    <mergeCell ref="M12:N12"/>
    <mergeCell ref="Y12:Z12"/>
    <mergeCell ref="AK12:AL12"/>
    <mergeCell ref="AW12:AX12"/>
    <mergeCell ref="M13:N13"/>
    <mergeCell ref="Y13:Z13"/>
    <mergeCell ref="AK13:AL13"/>
    <mergeCell ref="AW13:AX13"/>
    <mergeCell ref="BI19:BJ19"/>
    <mergeCell ref="BI20:BJ20"/>
    <mergeCell ref="BI16:BJ16"/>
    <mergeCell ref="BO16:BP16"/>
    <mergeCell ref="BI17:BJ17"/>
    <mergeCell ref="BO17:BP17"/>
    <mergeCell ref="BI18:BJ18"/>
    <mergeCell ref="BO18:BP18"/>
    <mergeCell ref="BO19:BP19"/>
    <mergeCell ref="AK18:AL18"/>
    <mergeCell ref="AK19:AL19"/>
    <mergeCell ref="AK15:AL15"/>
    <mergeCell ref="AK17:AL17"/>
    <mergeCell ref="Y18:Z18"/>
    <mergeCell ref="AE18:AF18"/>
    <mergeCell ref="AQ18:AR18"/>
    <mergeCell ref="Y19:Z19"/>
    <mergeCell ref="AE19:AF19"/>
    <mergeCell ref="AQ19:AR19"/>
    <mergeCell ref="AE15:AF15"/>
    <mergeCell ref="AQ15:AR15"/>
    <mergeCell ref="AE17:AF17"/>
    <mergeCell ref="AQ17:AR17"/>
    <mergeCell ref="Y15:Z15"/>
    <mergeCell ref="Y16:Z16"/>
    <mergeCell ref="AE16:AF16"/>
    <mergeCell ref="AK16:AL16"/>
    <mergeCell ref="AQ16:AR16"/>
    <mergeCell ref="BR9:BT13"/>
    <mergeCell ref="BU9:BU12"/>
    <mergeCell ref="BV9:BV12"/>
    <mergeCell ref="BN10:BP10"/>
    <mergeCell ref="S17:T17"/>
    <mergeCell ref="Y17:Z17"/>
    <mergeCell ref="S12:T12"/>
    <mergeCell ref="S13:T13"/>
    <mergeCell ref="M14:N14"/>
    <mergeCell ref="S14:T14"/>
    <mergeCell ref="Y14:Z14"/>
    <mergeCell ref="S15:T15"/>
    <mergeCell ref="S16:T16"/>
    <mergeCell ref="AE12:AF12"/>
    <mergeCell ref="AE13:AF13"/>
    <mergeCell ref="AE14:AF14"/>
    <mergeCell ref="AK14:AL14"/>
    <mergeCell ref="AW16:AX16"/>
    <mergeCell ref="AW17:AX17"/>
    <mergeCell ref="AQ12:AR12"/>
    <mergeCell ref="AQ13:AR13"/>
    <mergeCell ref="AQ14:AR14"/>
    <mergeCell ref="AW14:AX14"/>
    <mergeCell ref="BC14:BD14"/>
    <mergeCell ref="BC12:BD12"/>
    <mergeCell ref="BI12:BJ12"/>
    <mergeCell ref="BC13:BD13"/>
    <mergeCell ref="BI13:BJ13"/>
    <mergeCell ref="BO12:BP12"/>
    <mergeCell ref="BO13:BP13"/>
    <mergeCell ref="BM9:BN9"/>
    <mergeCell ref="BO9:BP9"/>
    <mergeCell ref="BQ9:BQ13"/>
    <mergeCell ref="AQ9:AR9"/>
    <mergeCell ref="AS9:AT9"/>
    <mergeCell ref="AU9:AV9"/>
    <mergeCell ref="AW9:AX9"/>
    <mergeCell ref="BB10:BD10"/>
    <mergeCell ref="BE10:BG10"/>
    <mergeCell ref="BH10:BJ10"/>
    <mergeCell ref="BK10:BM10"/>
    <mergeCell ref="AY9:AZ9"/>
    <mergeCell ref="BA9:BB9"/>
    <mergeCell ref="BC9:BD9"/>
    <mergeCell ref="BE9:BF9"/>
    <mergeCell ref="BG9:BH9"/>
    <mergeCell ref="BI9:BJ9"/>
    <mergeCell ref="BK9:BL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2:C2"/>
    <mergeCell ref="F2:H2"/>
    <mergeCell ref="A3:C3"/>
    <mergeCell ref="A4:C4"/>
    <mergeCell ref="A5:C5"/>
    <mergeCell ref="A6:C6"/>
    <mergeCell ref="F9:H10"/>
    <mergeCell ref="F11:H11"/>
    <mergeCell ref="W9:X9"/>
    <mergeCell ref="X10:Z10"/>
    <mergeCell ref="AA10:AC10"/>
    <mergeCell ref="AD10:AF10"/>
    <mergeCell ref="AY11:BD11"/>
    <mergeCell ref="BE11:BJ11"/>
    <mergeCell ref="BK11:BP11"/>
    <mergeCell ref="I11:N11"/>
    <mergeCell ref="O11:T11"/>
    <mergeCell ref="U11:Z11"/>
    <mergeCell ref="AA11:AF11"/>
    <mergeCell ref="AG11:AL11"/>
    <mergeCell ref="AM11:AR11"/>
    <mergeCell ref="AS11:AX11"/>
    <mergeCell ref="I9:J9"/>
    <mergeCell ref="K9:L9"/>
    <mergeCell ref="M9:N9"/>
    <mergeCell ref="O9:P9"/>
    <mergeCell ref="Q9:R9"/>
    <mergeCell ref="S9:T9"/>
    <mergeCell ref="U9:V9"/>
    <mergeCell ref="I10:N10"/>
    <mergeCell ref="O10:Q10"/>
    <mergeCell ref="R10:T10"/>
    <mergeCell ref="U10:W10"/>
    <mergeCell ref="AW10:AX10"/>
    <mergeCell ref="AY10:BA10"/>
    <mergeCell ref="AG10:AI10"/>
    <mergeCell ref="AJ10:AL10"/>
    <mergeCell ref="AM10:AN10"/>
    <mergeCell ref="AO10:AP10"/>
    <mergeCell ref="AQ10:AR10"/>
    <mergeCell ref="AS10:AT10"/>
    <mergeCell ref="AU10:AV10"/>
  </mergeCells>
  <dataValidations count="1">
    <dataValidation type="decimal" operator="lessThanOrEqual" allowBlank="1" showDropDown="1" showInputMessage="1" showErrorMessage="1" prompt="Nilai Maksimal 100" sqref="BQ16:BT53" xr:uid="{00000000-0002-0000-0200-000000000000}">
      <formula1>100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BV58"/>
  <sheetViews>
    <sheetView tabSelected="1" topLeftCell="A4" workbookViewId="0">
      <pane xSplit="4" topLeftCell="BT1" activePane="topRight" state="frozen"/>
      <selection pane="topRight" activeCell="BV23" sqref="BV23"/>
    </sheetView>
  </sheetViews>
  <sheetFormatPr defaultColWidth="14.42578125" defaultRowHeight="15" customHeight="1"/>
  <cols>
    <col min="4" max="4" width="33.7109375" customWidth="1"/>
    <col min="6" max="6" width="19.42578125" customWidth="1"/>
    <col min="7" max="7" width="21.28515625" customWidth="1"/>
    <col min="8" max="8" width="20.28515625" customWidth="1"/>
    <col min="69" max="69" width="17.140625" customWidth="1"/>
  </cols>
  <sheetData>
    <row r="1" spans="1:74">
      <c r="F1" s="38"/>
      <c r="G1" s="38"/>
    </row>
    <row r="2" spans="1:74" ht="15.75">
      <c r="A2" s="502" t="s">
        <v>72</v>
      </c>
      <c r="B2" s="490"/>
      <c r="C2" s="490"/>
      <c r="D2" s="30" t="s">
        <v>73</v>
      </c>
      <c r="F2" s="532" t="s">
        <v>16</v>
      </c>
      <c r="G2" s="478"/>
      <c r="H2" s="479"/>
    </row>
    <row r="3" spans="1:74" ht="15.75">
      <c r="A3" s="502" t="s">
        <v>74</v>
      </c>
      <c r="B3" s="490"/>
      <c r="C3" s="490"/>
      <c r="D3" s="30" t="s">
        <v>211</v>
      </c>
      <c r="F3" s="140" t="s">
        <v>76</v>
      </c>
      <c r="G3" s="141" t="s">
        <v>77</v>
      </c>
      <c r="H3" s="142" t="s">
        <v>78</v>
      </c>
    </row>
    <row r="4" spans="1:74" ht="15.75">
      <c r="A4" s="502" t="s">
        <v>80</v>
      </c>
      <c r="B4" s="490"/>
      <c r="C4" s="490"/>
      <c r="D4" s="30" t="s">
        <v>81</v>
      </c>
      <c r="F4" s="143">
        <v>2100018150</v>
      </c>
      <c r="G4" s="144" t="s">
        <v>33</v>
      </c>
      <c r="H4" s="39" t="s">
        <v>212</v>
      </c>
    </row>
    <row r="5" spans="1:74" ht="15.75">
      <c r="A5" s="502" t="s">
        <v>84</v>
      </c>
      <c r="B5" s="490"/>
      <c r="C5" s="490"/>
      <c r="D5" s="30" t="s">
        <v>17</v>
      </c>
      <c r="F5" s="143">
        <v>2100018442</v>
      </c>
      <c r="G5" s="144" t="s">
        <v>169</v>
      </c>
      <c r="H5" s="39" t="s">
        <v>170</v>
      </c>
      <c r="Y5" s="37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</row>
    <row r="6" spans="1:74" ht="15.75">
      <c r="A6" s="504" t="s">
        <v>87</v>
      </c>
      <c r="B6" s="490"/>
      <c r="C6" s="490"/>
      <c r="D6" s="30">
        <v>13</v>
      </c>
      <c r="F6" s="143">
        <v>2100018495</v>
      </c>
      <c r="G6" s="144" t="s">
        <v>213</v>
      </c>
      <c r="H6" s="39" t="s">
        <v>86</v>
      </c>
    </row>
    <row r="7" spans="1:74">
      <c r="F7" s="143">
        <v>2100018444</v>
      </c>
      <c r="G7" s="144" t="s">
        <v>21</v>
      </c>
      <c r="H7" s="145" t="s">
        <v>90</v>
      </c>
    </row>
    <row r="9" spans="1:74" ht="15.75">
      <c r="A9" s="40"/>
      <c r="B9" s="40"/>
      <c r="C9" s="40"/>
      <c r="D9" s="41" t="s">
        <v>91</v>
      </c>
      <c r="E9" s="40"/>
      <c r="F9" s="505"/>
      <c r="G9" s="506"/>
      <c r="H9" s="507"/>
      <c r="I9" s="501" t="s">
        <v>92</v>
      </c>
      <c r="J9" s="479"/>
      <c r="K9" s="501" t="s">
        <v>93</v>
      </c>
      <c r="L9" s="479"/>
      <c r="M9" s="501" t="s">
        <v>94</v>
      </c>
      <c r="N9" s="479"/>
      <c r="O9" s="501" t="s">
        <v>92</v>
      </c>
      <c r="P9" s="479"/>
      <c r="Q9" s="501" t="s">
        <v>93</v>
      </c>
      <c r="R9" s="479"/>
      <c r="S9" s="501" t="s">
        <v>94</v>
      </c>
      <c r="T9" s="479"/>
      <c r="U9" s="501" t="s">
        <v>92</v>
      </c>
      <c r="V9" s="479"/>
      <c r="W9" s="501" t="s">
        <v>93</v>
      </c>
      <c r="X9" s="479"/>
      <c r="Y9" s="501" t="s">
        <v>94</v>
      </c>
      <c r="Z9" s="479"/>
      <c r="AA9" s="501" t="s">
        <v>92</v>
      </c>
      <c r="AB9" s="479"/>
      <c r="AC9" s="501" t="s">
        <v>93</v>
      </c>
      <c r="AD9" s="479"/>
      <c r="AE9" s="501" t="s">
        <v>94</v>
      </c>
      <c r="AF9" s="479"/>
      <c r="AG9" s="501" t="s">
        <v>92</v>
      </c>
      <c r="AH9" s="479"/>
      <c r="AI9" s="501" t="s">
        <v>93</v>
      </c>
      <c r="AJ9" s="479"/>
      <c r="AK9" s="501" t="s">
        <v>94</v>
      </c>
      <c r="AL9" s="479"/>
      <c r="AM9" s="501" t="s">
        <v>92</v>
      </c>
      <c r="AN9" s="479"/>
      <c r="AO9" s="501" t="s">
        <v>93</v>
      </c>
      <c r="AP9" s="479"/>
      <c r="AQ9" s="501" t="s">
        <v>94</v>
      </c>
      <c r="AR9" s="479"/>
      <c r="AS9" s="501" t="s">
        <v>92</v>
      </c>
      <c r="AT9" s="479"/>
      <c r="AU9" s="501" t="s">
        <v>93</v>
      </c>
      <c r="AV9" s="479"/>
      <c r="AW9" s="501" t="s">
        <v>94</v>
      </c>
      <c r="AX9" s="479"/>
      <c r="AY9" s="501" t="s">
        <v>92</v>
      </c>
      <c r="AZ9" s="479"/>
      <c r="BA9" s="501" t="s">
        <v>93</v>
      </c>
      <c r="BB9" s="479"/>
      <c r="BC9" s="501" t="s">
        <v>94</v>
      </c>
      <c r="BD9" s="479"/>
      <c r="BE9" s="501" t="s">
        <v>92</v>
      </c>
      <c r="BF9" s="479"/>
      <c r="BG9" s="501" t="s">
        <v>93</v>
      </c>
      <c r="BH9" s="479"/>
      <c r="BI9" s="501" t="s">
        <v>94</v>
      </c>
      <c r="BJ9" s="479"/>
      <c r="BK9" s="501" t="s">
        <v>92</v>
      </c>
      <c r="BL9" s="479"/>
      <c r="BM9" s="501" t="s">
        <v>93</v>
      </c>
      <c r="BN9" s="479"/>
      <c r="BO9" s="501" t="s">
        <v>94</v>
      </c>
      <c r="BP9" s="479"/>
      <c r="BQ9" s="509" t="s">
        <v>95</v>
      </c>
      <c r="BR9" s="512" t="s">
        <v>96</v>
      </c>
      <c r="BS9" s="506"/>
      <c r="BT9" s="507"/>
      <c r="BU9" s="514" t="s">
        <v>97</v>
      </c>
      <c r="BV9" s="514" t="s">
        <v>98</v>
      </c>
    </row>
    <row r="10" spans="1:74" ht="15.75">
      <c r="A10" s="40"/>
      <c r="B10" s="40"/>
      <c r="C10" s="40"/>
      <c r="D10" s="41" t="s">
        <v>99</v>
      </c>
      <c r="E10" s="40"/>
      <c r="F10" s="488"/>
      <c r="G10" s="481"/>
      <c r="H10" s="482"/>
      <c r="I10" s="497" t="s">
        <v>100</v>
      </c>
      <c r="J10" s="478"/>
      <c r="K10" s="478"/>
      <c r="L10" s="478"/>
      <c r="M10" s="478"/>
      <c r="N10" s="479"/>
      <c r="O10" s="497" t="s">
        <v>100</v>
      </c>
      <c r="P10" s="478"/>
      <c r="Q10" s="479"/>
      <c r="R10" s="498" t="s">
        <v>101</v>
      </c>
      <c r="S10" s="478"/>
      <c r="T10" s="479"/>
      <c r="U10" s="497" t="s">
        <v>100</v>
      </c>
      <c r="V10" s="478"/>
      <c r="W10" s="479"/>
      <c r="X10" s="498" t="s">
        <v>101</v>
      </c>
      <c r="Y10" s="478"/>
      <c r="Z10" s="479"/>
      <c r="AA10" s="497" t="s">
        <v>100</v>
      </c>
      <c r="AB10" s="478"/>
      <c r="AC10" s="479"/>
      <c r="AD10" s="498" t="s">
        <v>101</v>
      </c>
      <c r="AE10" s="478"/>
      <c r="AF10" s="479"/>
      <c r="AG10" s="497" t="s">
        <v>100</v>
      </c>
      <c r="AH10" s="478"/>
      <c r="AI10" s="479"/>
      <c r="AJ10" s="498" t="s">
        <v>101</v>
      </c>
      <c r="AK10" s="478"/>
      <c r="AL10" s="479"/>
      <c r="AM10" s="497" t="s">
        <v>100</v>
      </c>
      <c r="AN10" s="479"/>
      <c r="AO10" s="499" t="s">
        <v>102</v>
      </c>
      <c r="AP10" s="479"/>
      <c r="AQ10" s="500" t="s">
        <v>103</v>
      </c>
      <c r="AR10" s="479"/>
      <c r="AS10" s="497" t="s">
        <v>100</v>
      </c>
      <c r="AT10" s="479"/>
      <c r="AU10" s="499" t="s">
        <v>102</v>
      </c>
      <c r="AV10" s="479"/>
      <c r="AW10" s="496" t="s">
        <v>104</v>
      </c>
      <c r="AX10" s="479"/>
      <c r="AY10" s="497" t="s">
        <v>100</v>
      </c>
      <c r="AZ10" s="478"/>
      <c r="BA10" s="479"/>
      <c r="BB10" s="499" t="s">
        <v>102</v>
      </c>
      <c r="BC10" s="478"/>
      <c r="BD10" s="479"/>
      <c r="BE10" s="497" t="s">
        <v>100</v>
      </c>
      <c r="BF10" s="478"/>
      <c r="BG10" s="479"/>
      <c r="BH10" s="499" t="s">
        <v>102</v>
      </c>
      <c r="BI10" s="478"/>
      <c r="BJ10" s="479"/>
      <c r="BK10" s="497" t="s">
        <v>100</v>
      </c>
      <c r="BL10" s="478"/>
      <c r="BM10" s="479"/>
      <c r="BN10" s="499" t="s">
        <v>102</v>
      </c>
      <c r="BO10" s="478"/>
      <c r="BP10" s="479"/>
      <c r="BQ10" s="510"/>
      <c r="BR10" s="487"/>
      <c r="BS10" s="490"/>
      <c r="BT10" s="513"/>
      <c r="BU10" s="510"/>
      <c r="BV10" s="510"/>
    </row>
    <row r="11" spans="1:74" ht="15.75">
      <c r="A11" s="40"/>
      <c r="B11" s="40"/>
      <c r="C11" s="40"/>
      <c r="D11" s="43" t="s">
        <v>105</v>
      </c>
      <c r="E11" s="40"/>
      <c r="F11" s="508">
        <v>0</v>
      </c>
      <c r="G11" s="478"/>
      <c r="H11" s="479"/>
      <c r="I11" s="501">
        <v>1</v>
      </c>
      <c r="J11" s="478"/>
      <c r="K11" s="478"/>
      <c r="L11" s="478"/>
      <c r="M11" s="478"/>
      <c r="N11" s="479"/>
      <c r="O11" s="501">
        <v>2</v>
      </c>
      <c r="P11" s="478"/>
      <c r="Q11" s="478"/>
      <c r="R11" s="478"/>
      <c r="S11" s="478"/>
      <c r="T11" s="479"/>
      <c r="U11" s="501">
        <v>3</v>
      </c>
      <c r="V11" s="478"/>
      <c r="W11" s="478"/>
      <c r="X11" s="478"/>
      <c r="Y11" s="478"/>
      <c r="Z11" s="479"/>
      <c r="AA11" s="501">
        <v>4</v>
      </c>
      <c r="AB11" s="478"/>
      <c r="AC11" s="478"/>
      <c r="AD11" s="478"/>
      <c r="AE11" s="478"/>
      <c r="AF11" s="479"/>
      <c r="AG11" s="501">
        <v>5</v>
      </c>
      <c r="AH11" s="478"/>
      <c r="AI11" s="478"/>
      <c r="AJ11" s="478"/>
      <c r="AK11" s="478"/>
      <c r="AL11" s="479"/>
      <c r="AM11" s="501">
        <v>6</v>
      </c>
      <c r="AN11" s="478"/>
      <c r="AO11" s="478"/>
      <c r="AP11" s="478"/>
      <c r="AQ11" s="478"/>
      <c r="AR11" s="479"/>
      <c r="AS11" s="501">
        <v>7</v>
      </c>
      <c r="AT11" s="478"/>
      <c r="AU11" s="478"/>
      <c r="AV11" s="478"/>
      <c r="AW11" s="478"/>
      <c r="AX11" s="479"/>
      <c r="AY11" s="501">
        <v>8</v>
      </c>
      <c r="AZ11" s="478"/>
      <c r="BA11" s="478"/>
      <c r="BB11" s="478"/>
      <c r="BC11" s="478"/>
      <c r="BD11" s="479"/>
      <c r="BE11" s="501">
        <v>9</v>
      </c>
      <c r="BF11" s="478"/>
      <c r="BG11" s="478"/>
      <c r="BH11" s="478"/>
      <c r="BI11" s="478"/>
      <c r="BJ11" s="479"/>
      <c r="BK11" s="501">
        <v>10</v>
      </c>
      <c r="BL11" s="478"/>
      <c r="BM11" s="478"/>
      <c r="BN11" s="478"/>
      <c r="BO11" s="478"/>
      <c r="BP11" s="479"/>
      <c r="BQ11" s="510"/>
      <c r="BR11" s="487"/>
      <c r="BS11" s="490"/>
      <c r="BT11" s="513"/>
      <c r="BU11" s="510"/>
      <c r="BV11" s="510"/>
    </row>
    <row r="12" spans="1:74" ht="15.75">
      <c r="A12" s="40"/>
      <c r="B12" s="40"/>
      <c r="C12" s="40"/>
      <c r="D12" s="44" t="s">
        <v>106</v>
      </c>
      <c r="E12" s="40"/>
      <c r="F12" s="45" t="s">
        <v>107</v>
      </c>
      <c r="G12" s="45" t="s">
        <v>108</v>
      </c>
      <c r="H12" s="46" t="s">
        <v>109</v>
      </c>
      <c r="I12" s="47" t="s">
        <v>110</v>
      </c>
      <c r="J12" s="47" t="s">
        <v>111</v>
      </c>
      <c r="K12" s="47" t="s">
        <v>108</v>
      </c>
      <c r="L12" s="47" t="s">
        <v>112</v>
      </c>
      <c r="M12" s="501" t="s">
        <v>109</v>
      </c>
      <c r="N12" s="479"/>
      <c r="O12" s="47" t="s">
        <v>110</v>
      </c>
      <c r="P12" s="47" t="s">
        <v>111</v>
      </c>
      <c r="Q12" s="47" t="s">
        <v>108</v>
      </c>
      <c r="R12" s="47" t="s">
        <v>112</v>
      </c>
      <c r="S12" s="501" t="s">
        <v>109</v>
      </c>
      <c r="T12" s="479"/>
      <c r="U12" s="47" t="s">
        <v>110</v>
      </c>
      <c r="V12" s="47" t="s">
        <v>111</v>
      </c>
      <c r="W12" s="47" t="s">
        <v>108</v>
      </c>
      <c r="X12" s="47" t="s">
        <v>112</v>
      </c>
      <c r="Y12" s="501" t="s">
        <v>109</v>
      </c>
      <c r="Z12" s="479"/>
      <c r="AA12" s="47" t="s">
        <v>110</v>
      </c>
      <c r="AB12" s="47" t="s">
        <v>111</v>
      </c>
      <c r="AC12" s="47" t="s">
        <v>108</v>
      </c>
      <c r="AD12" s="47" t="s">
        <v>112</v>
      </c>
      <c r="AE12" s="501" t="s">
        <v>109</v>
      </c>
      <c r="AF12" s="479"/>
      <c r="AG12" s="47" t="s">
        <v>110</v>
      </c>
      <c r="AH12" s="47" t="s">
        <v>111</v>
      </c>
      <c r="AI12" s="47" t="s">
        <v>108</v>
      </c>
      <c r="AJ12" s="47" t="s">
        <v>112</v>
      </c>
      <c r="AK12" s="501" t="s">
        <v>109</v>
      </c>
      <c r="AL12" s="479"/>
      <c r="AM12" s="47" t="s">
        <v>110</v>
      </c>
      <c r="AN12" s="47" t="s">
        <v>111</v>
      </c>
      <c r="AO12" s="47" t="s">
        <v>108</v>
      </c>
      <c r="AP12" s="47" t="s">
        <v>112</v>
      </c>
      <c r="AQ12" s="501" t="s">
        <v>109</v>
      </c>
      <c r="AR12" s="479"/>
      <c r="AS12" s="47" t="s">
        <v>110</v>
      </c>
      <c r="AT12" s="47" t="s">
        <v>111</v>
      </c>
      <c r="AU12" s="47" t="s">
        <v>108</v>
      </c>
      <c r="AV12" s="47" t="s">
        <v>112</v>
      </c>
      <c r="AW12" s="501" t="s">
        <v>109</v>
      </c>
      <c r="AX12" s="479"/>
      <c r="AY12" s="47" t="s">
        <v>110</v>
      </c>
      <c r="AZ12" s="47" t="s">
        <v>111</v>
      </c>
      <c r="BA12" s="47" t="s">
        <v>108</v>
      </c>
      <c r="BB12" s="47" t="s">
        <v>112</v>
      </c>
      <c r="BC12" s="501" t="s">
        <v>109</v>
      </c>
      <c r="BD12" s="479"/>
      <c r="BE12" s="47" t="s">
        <v>110</v>
      </c>
      <c r="BF12" s="47" t="s">
        <v>111</v>
      </c>
      <c r="BG12" s="47" t="s">
        <v>108</v>
      </c>
      <c r="BH12" s="47" t="s">
        <v>112</v>
      </c>
      <c r="BI12" s="501" t="s">
        <v>109</v>
      </c>
      <c r="BJ12" s="479"/>
      <c r="BK12" s="47" t="s">
        <v>110</v>
      </c>
      <c r="BL12" s="47" t="s">
        <v>111</v>
      </c>
      <c r="BM12" s="47" t="s">
        <v>108</v>
      </c>
      <c r="BN12" s="47" t="s">
        <v>112</v>
      </c>
      <c r="BO12" s="501" t="s">
        <v>109</v>
      </c>
      <c r="BP12" s="479"/>
      <c r="BQ12" s="510"/>
      <c r="BR12" s="487"/>
      <c r="BS12" s="490"/>
      <c r="BT12" s="513"/>
      <c r="BU12" s="511"/>
      <c r="BV12" s="511"/>
    </row>
    <row r="13" spans="1:74" ht="15.75">
      <c r="A13" s="40"/>
      <c r="B13" s="40"/>
      <c r="C13" s="40"/>
      <c r="D13" s="44" t="s">
        <v>113</v>
      </c>
      <c r="E13" s="40"/>
      <c r="F13" s="45">
        <v>50</v>
      </c>
      <c r="G13" s="45">
        <v>50</v>
      </c>
      <c r="H13" s="46">
        <v>100</v>
      </c>
      <c r="I13" s="45">
        <v>15</v>
      </c>
      <c r="J13" s="45">
        <v>15</v>
      </c>
      <c r="K13" s="45">
        <v>50</v>
      </c>
      <c r="L13" s="45">
        <v>20</v>
      </c>
      <c r="M13" s="501">
        <v>100</v>
      </c>
      <c r="N13" s="479"/>
      <c r="O13" s="45">
        <v>15</v>
      </c>
      <c r="P13" s="45">
        <v>15</v>
      </c>
      <c r="Q13" s="45">
        <v>50</v>
      </c>
      <c r="R13" s="45">
        <v>20</v>
      </c>
      <c r="S13" s="501">
        <v>100</v>
      </c>
      <c r="T13" s="479"/>
      <c r="U13" s="45">
        <v>15</v>
      </c>
      <c r="V13" s="45">
        <v>15</v>
      </c>
      <c r="W13" s="45">
        <v>50</v>
      </c>
      <c r="X13" s="45">
        <v>20</v>
      </c>
      <c r="Y13" s="501">
        <v>100</v>
      </c>
      <c r="Z13" s="479"/>
      <c r="AA13" s="45">
        <v>15</v>
      </c>
      <c r="AB13" s="45">
        <v>15</v>
      </c>
      <c r="AC13" s="45">
        <v>50</v>
      </c>
      <c r="AD13" s="45">
        <v>20</v>
      </c>
      <c r="AE13" s="501">
        <v>100</v>
      </c>
      <c r="AF13" s="479"/>
      <c r="AG13" s="45">
        <v>15</v>
      </c>
      <c r="AH13" s="45">
        <v>15</v>
      </c>
      <c r="AI13" s="45">
        <v>50</v>
      </c>
      <c r="AJ13" s="45">
        <v>20</v>
      </c>
      <c r="AK13" s="501">
        <v>100</v>
      </c>
      <c r="AL13" s="479"/>
      <c r="AM13" s="45">
        <v>15</v>
      </c>
      <c r="AN13" s="45">
        <v>15</v>
      </c>
      <c r="AO13" s="45">
        <v>50</v>
      </c>
      <c r="AP13" s="45">
        <v>20</v>
      </c>
      <c r="AQ13" s="501">
        <v>100</v>
      </c>
      <c r="AR13" s="479"/>
      <c r="AS13" s="45">
        <v>15</v>
      </c>
      <c r="AT13" s="45">
        <v>15</v>
      </c>
      <c r="AU13" s="45">
        <v>50</v>
      </c>
      <c r="AV13" s="45">
        <v>20</v>
      </c>
      <c r="AW13" s="501">
        <v>100</v>
      </c>
      <c r="AX13" s="479"/>
      <c r="AY13" s="45">
        <v>15</v>
      </c>
      <c r="AZ13" s="45">
        <v>15</v>
      </c>
      <c r="BA13" s="45">
        <v>50</v>
      </c>
      <c r="BB13" s="45">
        <v>20</v>
      </c>
      <c r="BC13" s="501">
        <v>100</v>
      </c>
      <c r="BD13" s="479"/>
      <c r="BE13" s="45">
        <v>15</v>
      </c>
      <c r="BF13" s="45">
        <v>15</v>
      </c>
      <c r="BG13" s="45">
        <v>50</v>
      </c>
      <c r="BH13" s="45">
        <v>20</v>
      </c>
      <c r="BI13" s="501">
        <v>100</v>
      </c>
      <c r="BJ13" s="479"/>
      <c r="BK13" s="45">
        <v>15</v>
      </c>
      <c r="BL13" s="45">
        <v>15</v>
      </c>
      <c r="BM13" s="45">
        <v>50</v>
      </c>
      <c r="BN13" s="45">
        <v>20</v>
      </c>
      <c r="BO13" s="501">
        <v>100</v>
      </c>
      <c r="BP13" s="479"/>
      <c r="BQ13" s="511"/>
      <c r="BR13" s="488"/>
      <c r="BS13" s="481"/>
      <c r="BT13" s="482"/>
      <c r="BU13" s="48"/>
      <c r="BV13" s="48"/>
    </row>
    <row r="14" spans="1:74" ht="15.75">
      <c r="A14" s="45" t="s">
        <v>114</v>
      </c>
      <c r="B14" s="50"/>
      <c r="C14" s="45" t="s">
        <v>76</v>
      </c>
      <c r="D14" s="45" t="s">
        <v>115</v>
      </c>
      <c r="E14" s="45" t="s">
        <v>116</v>
      </c>
      <c r="F14" s="50"/>
      <c r="G14" s="50"/>
      <c r="H14" s="51"/>
      <c r="I14" s="50"/>
      <c r="J14" s="50"/>
      <c r="K14" s="50"/>
      <c r="L14" s="50"/>
      <c r="M14" s="501"/>
      <c r="N14" s="479"/>
      <c r="O14" s="50"/>
      <c r="P14" s="50"/>
      <c r="Q14" s="50"/>
      <c r="R14" s="50"/>
      <c r="S14" s="501"/>
      <c r="T14" s="479"/>
      <c r="U14" s="50"/>
      <c r="V14" s="50"/>
      <c r="W14" s="50"/>
      <c r="X14" s="50"/>
      <c r="Y14" s="501"/>
      <c r="Z14" s="479"/>
      <c r="AA14" s="50"/>
      <c r="AB14" s="50"/>
      <c r="AC14" s="50"/>
      <c r="AD14" s="50"/>
      <c r="AE14" s="501"/>
      <c r="AF14" s="479"/>
      <c r="AG14" s="50"/>
      <c r="AH14" s="50"/>
      <c r="AI14" s="50"/>
      <c r="AJ14" s="50"/>
      <c r="AK14" s="501"/>
      <c r="AL14" s="479"/>
      <c r="AM14" s="50"/>
      <c r="AN14" s="50"/>
      <c r="AO14" s="50"/>
      <c r="AP14" s="50"/>
      <c r="AQ14" s="501"/>
      <c r="AR14" s="479"/>
      <c r="AS14" s="50"/>
      <c r="AT14" s="50"/>
      <c r="AU14" s="50"/>
      <c r="AV14" s="50"/>
      <c r="AW14" s="501"/>
      <c r="AX14" s="479"/>
      <c r="AY14" s="50"/>
      <c r="AZ14" s="50"/>
      <c r="BA14" s="50"/>
      <c r="BB14" s="50"/>
      <c r="BC14" s="501"/>
      <c r="BD14" s="479"/>
      <c r="BE14" s="50"/>
      <c r="BF14" s="50"/>
      <c r="BG14" s="50"/>
      <c r="BH14" s="50"/>
      <c r="BI14" s="501"/>
      <c r="BJ14" s="479"/>
      <c r="BK14" s="50"/>
      <c r="BL14" s="50"/>
      <c r="BM14" s="50"/>
      <c r="BN14" s="50"/>
      <c r="BO14" s="501"/>
      <c r="BP14" s="479"/>
      <c r="BQ14" s="52"/>
      <c r="BR14" s="45" t="s">
        <v>117</v>
      </c>
      <c r="BS14" s="45" t="s">
        <v>118</v>
      </c>
      <c r="BT14" s="53" t="s">
        <v>109</v>
      </c>
      <c r="BU14" s="54"/>
      <c r="BV14" s="54"/>
    </row>
    <row r="15" spans="1:74" ht="15.75">
      <c r="A15" s="52"/>
      <c r="B15" s="52"/>
      <c r="C15" s="50"/>
      <c r="D15" s="45" t="s">
        <v>119</v>
      </c>
      <c r="E15" s="50"/>
      <c r="F15" s="45">
        <v>100</v>
      </c>
      <c r="G15" s="45">
        <v>100</v>
      </c>
      <c r="H15" s="46">
        <v>100</v>
      </c>
      <c r="I15" s="45">
        <v>100</v>
      </c>
      <c r="J15" s="45">
        <v>100</v>
      </c>
      <c r="K15" s="45">
        <v>100</v>
      </c>
      <c r="L15" s="45">
        <v>100</v>
      </c>
      <c r="M15" s="501">
        <v>100</v>
      </c>
      <c r="N15" s="479"/>
      <c r="O15" s="45">
        <v>100</v>
      </c>
      <c r="P15" s="45">
        <v>100</v>
      </c>
      <c r="Q15" s="45">
        <v>100</v>
      </c>
      <c r="R15" s="45">
        <v>100</v>
      </c>
      <c r="S15" s="501">
        <v>100</v>
      </c>
      <c r="T15" s="479"/>
      <c r="U15" s="45">
        <v>100</v>
      </c>
      <c r="V15" s="45">
        <v>100</v>
      </c>
      <c r="W15" s="45">
        <v>100</v>
      </c>
      <c r="X15" s="45">
        <v>100</v>
      </c>
      <c r="Y15" s="501">
        <v>100</v>
      </c>
      <c r="Z15" s="479"/>
      <c r="AA15" s="45">
        <v>100</v>
      </c>
      <c r="AB15" s="45">
        <v>100</v>
      </c>
      <c r="AC15" s="45">
        <v>100</v>
      </c>
      <c r="AD15" s="45">
        <v>100</v>
      </c>
      <c r="AE15" s="501">
        <v>100</v>
      </c>
      <c r="AF15" s="479"/>
      <c r="AG15" s="45">
        <v>100</v>
      </c>
      <c r="AH15" s="45">
        <v>100</v>
      </c>
      <c r="AI15" s="45">
        <v>100</v>
      </c>
      <c r="AJ15" s="45">
        <v>100</v>
      </c>
      <c r="AK15" s="501">
        <v>100</v>
      </c>
      <c r="AL15" s="479"/>
      <c r="AM15" s="45">
        <v>100</v>
      </c>
      <c r="AN15" s="45">
        <v>100</v>
      </c>
      <c r="AO15" s="45">
        <v>100</v>
      </c>
      <c r="AP15" s="45">
        <v>100</v>
      </c>
      <c r="AQ15" s="501">
        <v>100</v>
      </c>
      <c r="AR15" s="479"/>
      <c r="AS15" s="45">
        <v>100</v>
      </c>
      <c r="AT15" s="45">
        <v>100</v>
      </c>
      <c r="AU15" s="45">
        <v>100</v>
      </c>
      <c r="AV15" s="45">
        <v>100</v>
      </c>
      <c r="AW15" s="501">
        <v>100</v>
      </c>
      <c r="AX15" s="479"/>
      <c r="AY15" s="45">
        <v>100</v>
      </c>
      <c r="AZ15" s="45">
        <v>100</v>
      </c>
      <c r="BA15" s="45">
        <v>100</v>
      </c>
      <c r="BB15" s="45">
        <v>100</v>
      </c>
      <c r="BC15" s="501">
        <v>100</v>
      </c>
      <c r="BD15" s="479"/>
      <c r="BE15" s="45">
        <v>100</v>
      </c>
      <c r="BF15" s="45">
        <v>100</v>
      </c>
      <c r="BG15" s="45">
        <v>100</v>
      </c>
      <c r="BH15" s="45">
        <v>100</v>
      </c>
      <c r="BI15" s="501">
        <v>100</v>
      </c>
      <c r="BJ15" s="479"/>
      <c r="BK15" s="45">
        <v>100</v>
      </c>
      <c r="BL15" s="45">
        <v>100</v>
      </c>
      <c r="BM15" s="45">
        <v>100</v>
      </c>
      <c r="BN15" s="45">
        <v>100</v>
      </c>
      <c r="BO15" s="501">
        <v>100</v>
      </c>
      <c r="BP15" s="479"/>
      <c r="BQ15" s="56">
        <f t="shared" ref="BQ15:BQ57" si="0">((H15+M15+S15+Y15+AE15+AK15+AQ15+AW15+BC15+BI15+BO15)/11) * 60/100</f>
        <v>60</v>
      </c>
      <c r="BR15" s="45">
        <v>100</v>
      </c>
      <c r="BS15" s="45">
        <v>100</v>
      </c>
      <c r="BT15" s="53">
        <f t="shared" ref="BT15:BT57" si="1">((BR15+BS15)/2) * 40/100</f>
        <v>40</v>
      </c>
      <c r="BU15" s="48">
        <f t="shared" ref="BU15:BU57" si="2">BT15+BQ15</f>
        <v>100</v>
      </c>
      <c r="BV15" s="57" t="str">
        <f t="shared" ref="BV15:BV57" si="3">IF(BU15&gt;80,"A",IF(BU15&gt;76,"A-",IF(BU15&gt;68,"B+",IF(BU15&gt;65,"B",IF(BU15&gt;62,"B-",IF(BU15&gt;57,"C+",IF(BU15&gt;55,"C",IF(BU15&gt;51,"C-",IF(BU15&gt;43,"D+",IF(BU15&gt;40,"D",IF(BU15&gt;0,"E","E")))))))))))</f>
        <v>A</v>
      </c>
    </row>
    <row r="16" spans="1:74" ht="15.75">
      <c r="A16" s="517">
        <v>1</v>
      </c>
      <c r="B16" s="517" t="s">
        <v>120</v>
      </c>
      <c r="C16" s="98">
        <v>2200018002</v>
      </c>
      <c r="D16" s="99" t="s">
        <v>214</v>
      </c>
      <c r="E16" s="61" t="s">
        <v>215</v>
      </c>
      <c r="F16" s="61">
        <v>66</v>
      </c>
      <c r="G16" s="61">
        <v>100</v>
      </c>
      <c r="H16" s="51">
        <f t="shared" ref="H16:H57" si="4">(F$13/100*F16)+(G$13/100*G16)</f>
        <v>83</v>
      </c>
      <c r="I16" s="61">
        <v>75</v>
      </c>
      <c r="J16" s="61">
        <v>85</v>
      </c>
      <c r="K16" s="61">
        <v>80</v>
      </c>
      <c r="L16" s="61">
        <v>100</v>
      </c>
      <c r="M16" s="501">
        <f t="shared" ref="M16:M57" si="5">(I$13/100*I16)+(J$13/100*J16)+(K$13/100*K16)+(L$13/100*L16)</f>
        <v>84</v>
      </c>
      <c r="N16" s="479"/>
      <c r="O16" s="61">
        <v>100</v>
      </c>
      <c r="P16" s="61">
        <v>100</v>
      </c>
      <c r="Q16" s="61">
        <v>75</v>
      </c>
      <c r="R16" s="61">
        <v>100</v>
      </c>
      <c r="S16" s="501">
        <f t="shared" ref="S16:S46" si="6">(O$13/100*O16)+(P$13/100*P16)+(Q$13/100*Q16)+(R$13/100*R16)</f>
        <v>87.5</v>
      </c>
      <c r="T16" s="479"/>
      <c r="U16" s="61">
        <v>80</v>
      </c>
      <c r="V16" s="61">
        <v>100</v>
      </c>
      <c r="W16" s="61">
        <v>80</v>
      </c>
      <c r="X16" s="61">
        <v>100</v>
      </c>
      <c r="Y16" s="501">
        <f>(U$13/100*AA16)+(V$13/100*V16)+(W$13/100*W16)+(X$13/100*X16)</f>
        <v>87.75</v>
      </c>
      <c r="Z16" s="479"/>
      <c r="AA16" s="61">
        <v>85</v>
      </c>
      <c r="AB16" s="61">
        <v>80</v>
      </c>
      <c r="AC16" s="61">
        <v>75</v>
      </c>
      <c r="AD16" s="61">
        <v>100</v>
      </c>
      <c r="AE16" s="501">
        <f t="shared" ref="AE16:AE53" si="7">(AA$13/100*AA16)+(AB$13/100*AB16)+(AC$13/100*AC16)+(AD$13/100*AD16)</f>
        <v>82.25</v>
      </c>
      <c r="AF16" s="479"/>
      <c r="AG16" s="61">
        <v>90</v>
      </c>
      <c r="AH16" s="61">
        <v>80</v>
      </c>
      <c r="AI16" s="61">
        <v>80</v>
      </c>
      <c r="AJ16" s="61">
        <v>80</v>
      </c>
      <c r="AK16" s="501">
        <f t="shared" ref="AK16:AK57" si="8">(AG$13/100*AG16)+(AH$13/100*AH16)+(AI$13/100*AI16)+(AJ$13/100*AJ16)</f>
        <v>81.5</v>
      </c>
      <c r="AL16" s="479"/>
      <c r="AM16" s="61">
        <v>80</v>
      </c>
      <c r="AN16" s="61">
        <v>100</v>
      </c>
      <c r="AO16" s="61">
        <v>75</v>
      </c>
      <c r="AP16" s="61">
        <v>75</v>
      </c>
      <c r="AQ16" s="501">
        <f t="shared" ref="AQ16:AQ57" si="9">(AM$13/100*AM16)+(AN$13/100*AN16)+(AO$13/100*AO16)+(AP$13/100*AP16)</f>
        <v>79.5</v>
      </c>
      <c r="AR16" s="479"/>
      <c r="AS16" s="61">
        <v>90</v>
      </c>
      <c r="AT16" s="61">
        <v>75</v>
      </c>
      <c r="AU16" s="61">
        <v>85</v>
      </c>
      <c r="AV16" s="61">
        <v>80</v>
      </c>
      <c r="AW16" s="501">
        <f t="shared" ref="AW16:AW57" si="10">(AS$13/100*AS16)+(AT$13/100*AT16)+(AU$13/100*AU16)+(AV$13/100*AV16)</f>
        <v>83.25</v>
      </c>
      <c r="AX16" s="479"/>
      <c r="AY16" s="61">
        <v>90</v>
      </c>
      <c r="AZ16" s="61">
        <v>100</v>
      </c>
      <c r="BA16" s="61">
        <v>75</v>
      </c>
      <c r="BB16" s="61">
        <v>100</v>
      </c>
      <c r="BC16" s="501">
        <f t="shared" ref="BC16:BC57" si="11">(AY$13/100*AY16)+(AZ$13/100*AZ16)+(BA$13/100*BA16)+(BB$13/100*BB16)</f>
        <v>86</v>
      </c>
      <c r="BD16" s="479"/>
      <c r="BE16" s="61">
        <v>85</v>
      </c>
      <c r="BF16" s="61">
        <v>90</v>
      </c>
      <c r="BG16" s="61">
        <v>80</v>
      </c>
      <c r="BH16" s="61">
        <v>70</v>
      </c>
      <c r="BI16" s="501">
        <f t="shared" ref="BI16:BI57" si="12">(BE$13/100*BE16)+(BF$13/100*BF16)+(BG$13/100*BG16)+(BH$13/100*BH16)</f>
        <v>80.25</v>
      </c>
      <c r="BJ16" s="479"/>
      <c r="BK16" s="61">
        <v>90</v>
      </c>
      <c r="BL16" s="61">
        <v>90</v>
      </c>
      <c r="BM16" s="61">
        <v>80</v>
      </c>
      <c r="BN16" s="61">
        <v>90</v>
      </c>
      <c r="BO16" s="501">
        <f t="shared" ref="BO16:BO57" si="13">(BK$13/100*BK16)+(BL$13/100*BL16)+(BM$13/100*BM16)+(BN$13/100*BN16)</f>
        <v>85</v>
      </c>
      <c r="BP16" s="479"/>
      <c r="BQ16" s="65">
        <f t="shared" si="0"/>
        <v>50.18181818181818</v>
      </c>
      <c r="BR16" s="122">
        <v>50</v>
      </c>
      <c r="BS16" s="122">
        <v>80</v>
      </c>
      <c r="BT16" s="66">
        <f t="shared" si="1"/>
        <v>26</v>
      </c>
      <c r="BU16" s="67">
        <f t="shared" si="2"/>
        <v>76.181818181818187</v>
      </c>
      <c r="BV16" s="57" t="str">
        <f t="shared" si="3"/>
        <v>A-</v>
      </c>
    </row>
    <row r="17" spans="1:74" ht="15.75">
      <c r="A17" s="510"/>
      <c r="B17" s="510"/>
      <c r="C17" s="98">
        <v>2200018011</v>
      </c>
      <c r="D17" s="99" t="s">
        <v>216</v>
      </c>
      <c r="E17" s="61" t="s">
        <v>215</v>
      </c>
      <c r="F17" s="61">
        <v>55</v>
      </c>
      <c r="G17" s="61">
        <v>100</v>
      </c>
      <c r="H17" s="51">
        <f t="shared" si="4"/>
        <v>77.5</v>
      </c>
      <c r="I17" s="61">
        <v>100</v>
      </c>
      <c r="J17" s="61">
        <v>85</v>
      </c>
      <c r="K17" s="61">
        <v>80</v>
      </c>
      <c r="L17" s="61">
        <v>100</v>
      </c>
      <c r="M17" s="501">
        <f t="shared" si="5"/>
        <v>87.75</v>
      </c>
      <c r="N17" s="479"/>
      <c r="O17" s="61">
        <v>75</v>
      </c>
      <c r="P17" s="61">
        <v>100</v>
      </c>
      <c r="Q17" s="61">
        <v>75</v>
      </c>
      <c r="R17" s="61">
        <v>100</v>
      </c>
      <c r="S17" s="501">
        <f t="shared" si="6"/>
        <v>83.75</v>
      </c>
      <c r="T17" s="479"/>
      <c r="U17" s="61">
        <v>80</v>
      </c>
      <c r="V17" s="61">
        <v>100</v>
      </c>
      <c r="W17" s="61">
        <v>80</v>
      </c>
      <c r="X17" s="61">
        <v>100</v>
      </c>
      <c r="Y17" s="501">
        <f t="shared" ref="Y17:Y19" si="14">(U$13/100*U17)+(V$13/100*V17)+(W$13/100*W17)+(X$13/100*X17)</f>
        <v>87</v>
      </c>
      <c r="Z17" s="479"/>
      <c r="AA17" s="61">
        <v>90</v>
      </c>
      <c r="AB17" s="64">
        <v>80</v>
      </c>
      <c r="AC17" s="61">
        <v>75</v>
      </c>
      <c r="AD17" s="64">
        <v>85</v>
      </c>
      <c r="AE17" s="501">
        <f t="shared" si="7"/>
        <v>80</v>
      </c>
      <c r="AF17" s="479"/>
      <c r="AG17" s="61">
        <v>90</v>
      </c>
      <c r="AH17" s="61">
        <v>80</v>
      </c>
      <c r="AI17" s="61">
        <v>80</v>
      </c>
      <c r="AJ17" s="61">
        <v>80</v>
      </c>
      <c r="AK17" s="501">
        <f t="shared" si="8"/>
        <v>81.5</v>
      </c>
      <c r="AL17" s="479"/>
      <c r="AM17" s="61">
        <v>80</v>
      </c>
      <c r="AN17" s="61">
        <v>75</v>
      </c>
      <c r="AO17" s="61">
        <v>75</v>
      </c>
      <c r="AP17" s="61">
        <v>75</v>
      </c>
      <c r="AQ17" s="501">
        <f t="shared" si="9"/>
        <v>75.75</v>
      </c>
      <c r="AR17" s="479"/>
      <c r="AS17" s="61">
        <v>85</v>
      </c>
      <c r="AT17" s="61">
        <v>75</v>
      </c>
      <c r="AU17" s="61">
        <v>85</v>
      </c>
      <c r="AV17" s="61">
        <v>80</v>
      </c>
      <c r="AW17" s="501">
        <f t="shared" si="10"/>
        <v>82.5</v>
      </c>
      <c r="AX17" s="479"/>
      <c r="AY17" s="61">
        <v>80</v>
      </c>
      <c r="AZ17" s="61">
        <v>100</v>
      </c>
      <c r="BA17" s="61">
        <v>75</v>
      </c>
      <c r="BB17" s="61">
        <v>100</v>
      </c>
      <c r="BC17" s="501">
        <f t="shared" si="11"/>
        <v>84.5</v>
      </c>
      <c r="BD17" s="479"/>
      <c r="BE17" s="61">
        <v>80</v>
      </c>
      <c r="BF17" s="61">
        <v>70</v>
      </c>
      <c r="BG17" s="61">
        <v>80</v>
      </c>
      <c r="BH17" s="61">
        <v>70</v>
      </c>
      <c r="BI17" s="501">
        <f t="shared" si="12"/>
        <v>76.5</v>
      </c>
      <c r="BJ17" s="479"/>
      <c r="BK17" s="61">
        <v>85</v>
      </c>
      <c r="BL17" s="61">
        <v>90</v>
      </c>
      <c r="BM17" s="61">
        <v>80</v>
      </c>
      <c r="BN17" s="61">
        <v>90</v>
      </c>
      <c r="BO17" s="501">
        <f t="shared" si="13"/>
        <v>84.25</v>
      </c>
      <c r="BP17" s="479"/>
      <c r="BQ17" s="65">
        <f t="shared" si="0"/>
        <v>49.145454545454541</v>
      </c>
      <c r="BR17" s="122">
        <v>57</v>
      </c>
      <c r="BS17" s="122">
        <v>80</v>
      </c>
      <c r="BT17" s="66">
        <f t="shared" si="1"/>
        <v>27.4</v>
      </c>
      <c r="BU17" s="67">
        <f t="shared" si="2"/>
        <v>76.545454545454533</v>
      </c>
      <c r="BV17" s="57" t="str">
        <f t="shared" si="3"/>
        <v>A-</v>
      </c>
    </row>
    <row r="18" spans="1:74" ht="15.75">
      <c r="A18" s="511"/>
      <c r="B18" s="510"/>
      <c r="C18" s="98">
        <v>2200018015</v>
      </c>
      <c r="D18" s="99" t="s">
        <v>217</v>
      </c>
      <c r="E18" s="61" t="s">
        <v>215</v>
      </c>
      <c r="F18" s="61">
        <v>57</v>
      </c>
      <c r="G18" s="61">
        <v>100</v>
      </c>
      <c r="H18" s="51">
        <f t="shared" si="4"/>
        <v>78.5</v>
      </c>
      <c r="I18" s="61">
        <v>80</v>
      </c>
      <c r="J18" s="61">
        <v>100</v>
      </c>
      <c r="K18" s="61">
        <v>80</v>
      </c>
      <c r="L18" s="61">
        <v>80</v>
      </c>
      <c r="M18" s="501">
        <f t="shared" si="5"/>
        <v>83</v>
      </c>
      <c r="N18" s="479"/>
      <c r="O18" s="61">
        <v>75</v>
      </c>
      <c r="P18" s="61">
        <v>90</v>
      </c>
      <c r="Q18" s="61">
        <v>75</v>
      </c>
      <c r="R18" s="61">
        <v>100</v>
      </c>
      <c r="S18" s="501">
        <f t="shared" si="6"/>
        <v>82.25</v>
      </c>
      <c r="T18" s="479"/>
      <c r="U18" s="61">
        <v>80</v>
      </c>
      <c r="V18" s="61">
        <v>100</v>
      </c>
      <c r="W18" s="61">
        <v>80</v>
      </c>
      <c r="X18" s="61">
        <v>100</v>
      </c>
      <c r="Y18" s="501">
        <f t="shared" si="14"/>
        <v>87</v>
      </c>
      <c r="Z18" s="479"/>
      <c r="AA18" s="61">
        <v>90</v>
      </c>
      <c r="AB18" s="64">
        <v>80</v>
      </c>
      <c r="AC18" s="61">
        <v>75</v>
      </c>
      <c r="AD18" s="64">
        <v>85</v>
      </c>
      <c r="AE18" s="501">
        <f t="shared" si="7"/>
        <v>80</v>
      </c>
      <c r="AF18" s="479"/>
      <c r="AG18" s="61">
        <v>90</v>
      </c>
      <c r="AH18" s="61">
        <v>80</v>
      </c>
      <c r="AI18" s="61">
        <v>80</v>
      </c>
      <c r="AJ18" s="61">
        <v>80</v>
      </c>
      <c r="AK18" s="501">
        <f t="shared" si="8"/>
        <v>81.5</v>
      </c>
      <c r="AL18" s="479"/>
      <c r="AM18" s="61">
        <v>80</v>
      </c>
      <c r="AN18" s="61">
        <v>75</v>
      </c>
      <c r="AO18" s="61">
        <v>75</v>
      </c>
      <c r="AP18" s="61">
        <v>75</v>
      </c>
      <c r="AQ18" s="501">
        <f t="shared" si="9"/>
        <v>75.75</v>
      </c>
      <c r="AR18" s="479"/>
      <c r="AS18" s="61">
        <v>85</v>
      </c>
      <c r="AT18" s="61">
        <v>75</v>
      </c>
      <c r="AU18" s="61">
        <v>85</v>
      </c>
      <c r="AV18" s="61">
        <v>80</v>
      </c>
      <c r="AW18" s="501">
        <f t="shared" si="10"/>
        <v>82.5</v>
      </c>
      <c r="AX18" s="479"/>
      <c r="AY18" s="61">
        <v>85</v>
      </c>
      <c r="AZ18" s="61">
        <v>100</v>
      </c>
      <c r="BA18" s="61">
        <v>75</v>
      </c>
      <c r="BB18" s="61">
        <v>100</v>
      </c>
      <c r="BC18" s="501">
        <f t="shared" si="11"/>
        <v>85.25</v>
      </c>
      <c r="BD18" s="479"/>
      <c r="BE18" s="61">
        <v>85</v>
      </c>
      <c r="BF18" s="61">
        <v>70</v>
      </c>
      <c r="BG18" s="61">
        <v>80</v>
      </c>
      <c r="BH18" s="61">
        <v>70</v>
      </c>
      <c r="BI18" s="501">
        <f t="shared" si="12"/>
        <v>77.25</v>
      </c>
      <c r="BJ18" s="479"/>
      <c r="BK18" s="61">
        <v>90</v>
      </c>
      <c r="BL18" s="61">
        <v>90</v>
      </c>
      <c r="BM18" s="61">
        <v>80</v>
      </c>
      <c r="BN18" s="61">
        <v>90</v>
      </c>
      <c r="BO18" s="501">
        <f t="shared" si="13"/>
        <v>85</v>
      </c>
      <c r="BP18" s="479"/>
      <c r="BQ18" s="65">
        <f t="shared" si="0"/>
        <v>48.981818181818177</v>
      </c>
      <c r="BR18" s="122">
        <v>60</v>
      </c>
      <c r="BS18" s="122">
        <v>80</v>
      </c>
      <c r="BT18" s="66">
        <f t="shared" si="1"/>
        <v>28</v>
      </c>
      <c r="BU18" s="67">
        <f t="shared" si="2"/>
        <v>76.98181818181817</v>
      </c>
      <c r="BV18" s="57" t="str">
        <f t="shared" si="3"/>
        <v>A-</v>
      </c>
    </row>
    <row r="19" spans="1:74" ht="14.25" customHeight="1">
      <c r="A19" s="533">
        <v>2</v>
      </c>
      <c r="B19" s="510"/>
      <c r="C19" s="98">
        <v>2200018022</v>
      </c>
      <c r="D19" s="99" t="s">
        <v>218</v>
      </c>
      <c r="E19" s="61" t="s">
        <v>215</v>
      </c>
      <c r="F19" s="61">
        <v>45</v>
      </c>
      <c r="G19" s="61">
        <v>100</v>
      </c>
      <c r="H19" s="51">
        <f t="shared" si="4"/>
        <v>72.5</v>
      </c>
      <c r="I19" s="61">
        <v>80</v>
      </c>
      <c r="J19" s="61">
        <v>85</v>
      </c>
      <c r="K19" s="61">
        <v>80</v>
      </c>
      <c r="L19" s="61">
        <v>80</v>
      </c>
      <c r="M19" s="501">
        <f t="shared" si="5"/>
        <v>80.75</v>
      </c>
      <c r="N19" s="479"/>
      <c r="O19" s="61">
        <v>100</v>
      </c>
      <c r="P19" s="61">
        <v>80</v>
      </c>
      <c r="Q19" s="61">
        <v>85</v>
      </c>
      <c r="R19" s="61">
        <v>90</v>
      </c>
      <c r="S19" s="501">
        <f t="shared" si="6"/>
        <v>87.5</v>
      </c>
      <c r="T19" s="479"/>
      <c r="U19" s="61">
        <v>100</v>
      </c>
      <c r="V19" s="61">
        <v>100</v>
      </c>
      <c r="W19" s="61">
        <v>90</v>
      </c>
      <c r="X19" s="64">
        <v>90</v>
      </c>
      <c r="Y19" s="501">
        <f t="shared" si="14"/>
        <v>93</v>
      </c>
      <c r="Z19" s="479"/>
      <c r="AA19" s="61">
        <v>90</v>
      </c>
      <c r="AB19" s="61">
        <v>80</v>
      </c>
      <c r="AC19" s="61">
        <v>75</v>
      </c>
      <c r="AD19" s="61">
        <v>90</v>
      </c>
      <c r="AE19" s="501">
        <f t="shared" si="7"/>
        <v>81</v>
      </c>
      <c r="AF19" s="479"/>
      <c r="AG19" s="61">
        <v>95</v>
      </c>
      <c r="AH19" s="61">
        <v>80</v>
      </c>
      <c r="AI19" s="61">
        <v>90</v>
      </c>
      <c r="AJ19" s="61">
        <v>80</v>
      </c>
      <c r="AK19" s="501">
        <f t="shared" si="8"/>
        <v>87.25</v>
      </c>
      <c r="AL19" s="479"/>
      <c r="AM19" s="61">
        <v>90</v>
      </c>
      <c r="AN19" s="61">
        <v>75</v>
      </c>
      <c r="AO19" s="61">
        <v>80</v>
      </c>
      <c r="AP19" s="61">
        <v>75</v>
      </c>
      <c r="AQ19" s="501">
        <f t="shared" si="9"/>
        <v>79.75</v>
      </c>
      <c r="AR19" s="479"/>
      <c r="AS19" s="61">
        <v>95</v>
      </c>
      <c r="AT19" s="61">
        <v>75</v>
      </c>
      <c r="AU19" s="61">
        <v>80</v>
      </c>
      <c r="AV19" s="61">
        <v>80</v>
      </c>
      <c r="AW19" s="501">
        <f t="shared" si="10"/>
        <v>81.5</v>
      </c>
      <c r="AX19" s="479"/>
      <c r="AY19" s="61">
        <v>90</v>
      </c>
      <c r="AZ19" s="61">
        <v>80</v>
      </c>
      <c r="BA19" s="61">
        <v>90</v>
      </c>
      <c r="BB19" s="61">
        <v>75</v>
      </c>
      <c r="BC19" s="501">
        <f t="shared" si="11"/>
        <v>85.5</v>
      </c>
      <c r="BD19" s="479"/>
      <c r="BE19" s="61">
        <v>80</v>
      </c>
      <c r="BF19" s="61">
        <v>70</v>
      </c>
      <c r="BG19" s="61">
        <v>80</v>
      </c>
      <c r="BH19" s="61">
        <v>70</v>
      </c>
      <c r="BI19" s="501">
        <f t="shared" si="12"/>
        <v>76.5</v>
      </c>
      <c r="BJ19" s="479"/>
      <c r="BK19" s="61">
        <v>75</v>
      </c>
      <c r="BL19" s="61">
        <v>90</v>
      </c>
      <c r="BM19" s="61">
        <v>90</v>
      </c>
      <c r="BN19" s="61">
        <v>75</v>
      </c>
      <c r="BO19" s="501">
        <f t="shared" si="13"/>
        <v>84.75</v>
      </c>
      <c r="BP19" s="479"/>
      <c r="BQ19" s="65">
        <f t="shared" si="0"/>
        <v>49.63636363636364</v>
      </c>
      <c r="BR19" s="122">
        <v>70</v>
      </c>
      <c r="BS19" s="122">
        <v>86</v>
      </c>
      <c r="BT19" s="66">
        <f t="shared" si="1"/>
        <v>31.2</v>
      </c>
      <c r="BU19" s="67">
        <f t="shared" si="2"/>
        <v>80.836363636363643</v>
      </c>
      <c r="BV19" s="57" t="str">
        <f t="shared" si="3"/>
        <v>A</v>
      </c>
    </row>
    <row r="20" spans="1:74" ht="15.75">
      <c r="A20" s="510"/>
      <c r="B20" s="510"/>
      <c r="C20" s="98">
        <v>2200018054</v>
      </c>
      <c r="D20" s="99" t="s">
        <v>219</v>
      </c>
      <c r="E20" s="61" t="s">
        <v>215</v>
      </c>
      <c r="F20" s="61">
        <v>61</v>
      </c>
      <c r="G20" s="61">
        <v>100</v>
      </c>
      <c r="H20" s="51">
        <f t="shared" si="4"/>
        <v>80.5</v>
      </c>
      <c r="I20" s="61">
        <v>80</v>
      </c>
      <c r="J20" s="61">
        <v>85</v>
      </c>
      <c r="K20" s="61">
        <v>80</v>
      </c>
      <c r="L20" s="61">
        <v>80</v>
      </c>
      <c r="M20" s="501">
        <f t="shared" si="5"/>
        <v>80.75</v>
      </c>
      <c r="N20" s="479"/>
      <c r="O20" s="61">
        <v>100</v>
      </c>
      <c r="P20" s="61">
        <v>80</v>
      </c>
      <c r="Q20" s="61">
        <v>85</v>
      </c>
      <c r="R20" s="61">
        <v>90</v>
      </c>
      <c r="S20" s="501">
        <f t="shared" si="6"/>
        <v>87.5</v>
      </c>
      <c r="T20" s="479"/>
      <c r="U20" s="61">
        <v>100</v>
      </c>
      <c r="V20" s="61">
        <v>80</v>
      </c>
      <c r="W20" s="61">
        <v>90</v>
      </c>
      <c r="X20" s="61">
        <v>90</v>
      </c>
      <c r="Y20" s="501">
        <f>(U$13/100*AA20)+(V$13/100*V20)+(W$13/100*W20)+(X$13/100*X20)</f>
        <v>87</v>
      </c>
      <c r="Z20" s="479"/>
      <c r="AA20" s="61">
        <v>80</v>
      </c>
      <c r="AB20" s="64">
        <v>80</v>
      </c>
      <c r="AC20" s="61">
        <v>75</v>
      </c>
      <c r="AD20" s="64">
        <v>90</v>
      </c>
      <c r="AE20" s="501">
        <f t="shared" si="7"/>
        <v>79.5</v>
      </c>
      <c r="AF20" s="479"/>
      <c r="AG20" s="61">
        <v>95</v>
      </c>
      <c r="AH20" s="61">
        <v>80</v>
      </c>
      <c r="AI20" s="61">
        <v>90</v>
      </c>
      <c r="AJ20" s="61">
        <v>80</v>
      </c>
      <c r="AK20" s="501">
        <f t="shared" si="8"/>
        <v>87.25</v>
      </c>
      <c r="AL20" s="479"/>
      <c r="AM20" s="61">
        <v>90</v>
      </c>
      <c r="AN20" s="61">
        <v>75</v>
      </c>
      <c r="AO20" s="61">
        <v>80</v>
      </c>
      <c r="AP20" s="61">
        <v>75</v>
      </c>
      <c r="AQ20" s="501">
        <f t="shared" si="9"/>
        <v>79.75</v>
      </c>
      <c r="AR20" s="479"/>
      <c r="AS20" s="61">
        <v>95</v>
      </c>
      <c r="AT20" s="61">
        <v>75</v>
      </c>
      <c r="AU20" s="61">
        <v>80</v>
      </c>
      <c r="AV20" s="61">
        <v>80</v>
      </c>
      <c r="AW20" s="501">
        <f t="shared" si="10"/>
        <v>81.5</v>
      </c>
      <c r="AX20" s="479"/>
      <c r="AY20" s="61">
        <v>90</v>
      </c>
      <c r="AZ20" s="61">
        <v>80</v>
      </c>
      <c r="BA20" s="61">
        <v>90</v>
      </c>
      <c r="BB20" s="61">
        <v>75</v>
      </c>
      <c r="BC20" s="501">
        <f t="shared" si="11"/>
        <v>85.5</v>
      </c>
      <c r="BD20" s="479"/>
      <c r="BE20" s="62">
        <v>75</v>
      </c>
      <c r="BF20" s="62">
        <v>75</v>
      </c>
      <c r="BG20" s="62">
        <v>80</v>
      </c>
      <c r="BH20" s="62">
        <v>75</v>
      </c>
      <c r="BI20" s="501">
        <f t="shared" si="12"/>
        <v>77.5</v>
      </c>
      <c r="BJ20" s="479"/>
      <c r="BK20" s="62">
        <v>75</v>
      </c>
      <c r="BL20" s="62">
        <v>75</v>
      </c>
      <c r="BM20" s="62">
        <v>90</v>
      </c>
      <c r="BN20" s="62">
        <v>75</v>
      </c>
      <c r="BO20" s="501">
        <f t="shared" si="13"/>
        <v>82.5</v>
      </c>
      <c r="BP20" s="479"/>
      <c r="BQ20" s="65">
        <f t="shared" si="0"/>
        <v>49.595454545454544</v>
      </c>
      <c r="BR20" s="122">
        <v>70</v>
      </c>
      <c r="BS20" s="122">
        <v>86</v>
      </c>
      <c r="BT20" s="66">
        <f t="shared" si="1"/>
        <v>31.2</v>
      </c>
      <c r="BU20" s="67">
        <f t="shared" si="2"/>
        <v>80.795454545454547</v>
      </c>
      <c r="BV20" s="57" t="str">
        <f t="shared" si="3"/>
        <v>A</v>
      </c>
    </row>
    <row r="21" spans="1:74" ht="15.75">
      <c r="A21" s="510"/>
      <c r="B21" s="510"/>
      <c r="C21" s="98">
        <v>2200018012</v>
      </c>
      <c r="D21" s="99" t="s">
        <v>220</v>
      </c>
      <c r="E21" s="61" t="s">
        <v>215</v>
      </c>
      <c r="F21" s="61">
        <v>60</v>
      </c>
      <c r="G21" s="61">
        <v>100</v>
      </c>
      <c r="H21" s="51">
        <f t="shared" si="4"/>
        <v>80</v>
      </c>
      <c r="I21" s="61">
        <v>70</v>
      </c>
      <c r="J21" s="61">
        <v>85</v>
      </c>
      <c r="K21" s="61">
        <v>80</v>
      </c>
      <c r="L21" s="61">
        <v>80</v>
      </c>
      <c r="M21" s="501">
        <f t="shared" si="5"/>
        <v>79.25</v>
      </c>
      <c r="N21" s="479"/>
      <c r="O21" s="105">
        <v>100</v>
      </c>
      <c r="P21" s="61">
        <v>80</v>
      </c>
      <c r="Q21" s="61">
        <v>85</v>
      </c>
      <c r="R21" s="61">
        <v>100</v>
      </c>
      <c r="S21" s="501">
        <f t="shared" si="6"/>
        <v>89.5</v>
      </c>
      <c r="T21" s="479"/>
      <c r="U21" s="61">
        <v>100</v>
      </c>
      <c r="V21" s="61">
        <v>80</v>
      </c>
      <c r="W21" s="61">
        <v>90</v>
      </c>
      <c r="X21" s="61">
        <v>100</v>
      </c>
      <c r="Y21" s="501">
        <f>(U$13/100*Q21)+(V$13/100*V21)+(W$13/100*W21)+(X$13/100*X21)</f>
        <v>89.75</v>
      </c>
      <c r="Z21" s="479"/>
      <c r="AA21" s="61">
        <v>85</v>
      </c>
      <c r="AB21" s="64">
        <v>80</v>
      </c>
      <c r="AC21" s="61">
        <v>75</v>
      </c>
      <c r="AD21" s="64">
        <v>90</v>
      </c>
      <c r="AE21" s="501">
        <f t="shared" si="7"/>
        <v>80.25</v>
      </c>
      <c r="AF21" s="479"/>
      <c r="AG21" s="61">
        <v>95</v>
      </c>
      <c r="AH21" s="61">
        <v>80</v>
      </c>
      <c r="AI21" s="61">
        <v>90</v>
      </c>
      <c r="AJ21" s="61">
        <v>80</v>
      </c>
      <c r="AK21" s="501">
        <f t="shared" si="8"/>
        <v>87.25</v>
      </c>
      <c r="AL21" s="479"/>
      <c r="AM21" s="61">
        <v>90</v>
      </c>
      <c r="AN21" s="61">
        <v>75</v>
      </c>
      <c r="AO21" s="61">
        <v>80</v>
      </c>
      <c r="AP21" s="61">
        <v>75</v>
      </c>
      <c r="AQ21" s="501">
        <f t="shared" si="9"/>
        <v>79.75</v>
      </c>
      <c r="AR21" s="479"/>
      <c r="AS21" s="61">
        <v>95</v>
      </c>
      <c r="AT21" s="61">
        <v>90</v>
      </c>
      <c r="AU21" s="61">
        <v>80</v>
      </c>
      <c r="AV21" s="61">
        <v>80</v>
      </c>
      <c r="AW21" s="501">
        <f t="shared" si="10"/>
        <v>83.75</v>
      </c>
      <c r="AX21" s="479"/>
      <c r="AY21" s="61">
        <v>90</v>
      </c>
      <c r="AZ21" s="61">
        <v>85</v>
      </c>
      <c r="BA21" s="61">
        <v>90</v>
      </c>
      <c r="BB21" s="61">
        <v>75</v>
      </c>
      <c r="BC21" s="501">
        <f t="shared" si="11"/>
        <v>86.25</v>
      </c>
      <c r="BD21" s="479"/>
      <c r="BE21" s="61">
        <v>85</v>
      </c>
      <c r="BF21" s="61">
        <v>70</v>
      </c>
      <c r="BG21" s="61">
        <v>80</v>
      </c>
      <c r="BH21" s="61">
        <v>70</v>
      </c>
      <c r="BI21" s="501">
        <f t="shared" si="12"/>
        <v>77.25</v>
      </c>
      <c r="BJ21" s="479"/>
      <c r="BK21" s="61">
        <v>80</v>
      </c>
      <c r="BL21" s="61">
        <v>90</v>
      </c>
      <c r="BM21" s="61">
        <v>90</v>
      </c>
      <c r="BN21" s="61">
        <v>75</v>
      </c>
      <c r="BO21" s="501">
        <f t="shared" si="13"/>
        <v>85.5</v>
      </c>
      <c r="BP21" s="479"/>
      <c r="BQ21" s="65">
        <f t="shared" si="0"/>
        <v>50.1</v>
      </c>
      <c r="BR21" s="122">
        <v>70</v>
      </c>
      <c r="BS21" s="122">
        <v>86</v>
      </c>
      <c r="BT21" s="66">
        <f t="shared" si="1"/>
        <v>31.2</v>
      </c>
      <c r="BU21" s="67">
        <f t="shared" si="2"/>
        <v>81.3</v>
      </c>
      <c r="BV21" s="57" t="str">
        <f t="shared" si="3"/>
        <v>A</v>
      </c>
    </row>
    <row r="22" spans="1:74" ht="15.75">
      <c r="A22" s="517">
        <v>3</v>
      </c>
      <c r="B22" s="510"/>
      <c r="C22" s="98">
        <v>2200018013</v>
      </c>
      <c r="D22" s="99" t="s">
        <v>221</v>
      </c>
      <c r="E22" s="61" t="s">
        <v>215</v>
      </c>
      <c r="F22" s="100">
        <v>50</v>
      </c>
      <c r="G22" s="100">
        <v>100</v>
      </c>
      <c r="H22" s="51">
        <f t="shared" si="4"/>
        <v>75</v>
      </c>
      <c r="I22" s="61">
        <v>90</v>
      </c>
      <c r="J22" s="61">
        <v>85</v>
      </c>
      <c r="K22" s="61">
        <v>80</v>
      </c>
      <c r="L22" s="61">
        <v>80</v>
      </c>
      <c r="M22" s="501">
        <f t="shared" si="5"/>
        <v>82.25</v>
      </c>
      <c r="N22" s="479"/>
      <c r="O22" s="61">
        <v>75</v>
      </c>
      <c r="P22" s="61">
        <v>80</v>
      </c>
      <c r="Q22" s="61">
        <v>75</v>
      </c>
      <c r="R22" s="61">
        <v>90</v>
      </c>
      <c r="S22" s="501">
        <f t="shared" si="6"/>
        <v>78.75</v>
      </c>
      <c r="T22" s="479"/>
      <c r="U22" s="61">
        <v>85</v>
      </c>
      <c r="V22" s="61">
        <v>80</v>
      </c>
      <c r="W22" s="61">
        <v>85</v>
      </c>
      <c r="X22" s="64">
        <v>80</v>
      </c>
      <c r="Y22" s="501">
        <f>(U$13/100*AA22)+(V$13/100*V22)+(W$13/100*W22)+(X$13/100*X22)</f>
        <v>83.25</v>
      </c>
      <c r="Z22" s="479"/>
      <c r="AA22" s="61">
        <v>85</v>
      </c>
      <c r="AB22" s="64">
        <v>80</v>
      </c>
      <c r="AC22" s="61">
        <v>80</v>
      </c>
      <c r="AD22" s="64">
        <v>85</v>
      </c>
      <c r="AE22" s="501">
        <f t="shared" si="7"/>
        <v>81.75</v>
      </c>
      <c r="AF22" s="479"/>
      <c r="AG22" s="61">
        <v>90</v>
      </c>
      <c r="AH22" s="61">
        <v>80</v>
      </c>
      <c r="AI22" s="61">
        <v>80</v>
      </c>
      <c r="AJ22" s="61">
        <v>80</v>
      </c>
      <c r="AK22" s="501">
        <f t="shared" si="8"/>
        <v>81.5</v>
      </c>
      <c r="AL22" s="479"/>
      <c r="AM22" s="61">
        <v>85</v>
      </c>
      <c r="AN22" s="61">
        <v>75</v>
      </c>
      <c r="AO22" s="61">
        <v>70</v>
      </c>
      <c r="AP22" s="61">
        <v>75</v>
      </c>
      <c r="AQ22" s="501">
        <f t="shared" si="9"/>
        <v>74</v>
      </c>
      <c r="AR22" s="479"/>
      <c r="AS22" s="61">
        <v>90</v>
      </c>
      <c r="AT22" s="61">
        <v>75</v>
      </c>
      <c r="AU22" s="61">
        <v>76</v>
      </c>
      <c r="AV22" s="61">
        <v>80</v>
      </c>
      <c r="AW22" s="501">
        <f t="shared" si="10"/>
        <v>78.75</v>
      </c>
      <c r="AX22" s="479"/>
      <c r="AY22" s="61">
        <v>85</v>
      </c>
      <c r="AZ22" s="61">
        <v>80</v>
      </c>
      <c r="BA22" s="61">
        <v>85</v>
      </c>
      <c r="BB22" s="61">
        <v>75</v>
      </c>
      <c r="BC22" s="501">
        <f t="shared" si="11"/>
        <v>82.25</v>
      </c>
      <c r="BD22" s="479"/>
      <c r="BE22" s="61">
        <v>85</v>
      </c>
      <c r="BF22" s="61">
        <v>70</v>
      </c>
      <c r="BG22" s="61">
        <v>85</v>
      </c>
      <c r="BH22" s="61">
        <v>70</v>
      </c>
      <c r="BI22" s="501">
        <f t="shared" si="12"/>
        <v>79.75</v>
      </c>
      <c r="BJ22" s="479"/>
      <c r="BK22" s="61">
        <v>80</v>
      </c>
      <c r="BL22" s="61">
        <v>75</v>
      </c>
      <c r="BM22" s="61">
        <v>80</v>
      </c>
      <c r="BN22" s="61">
        <v>75</v>
      </c>
      <c r="BO22" s="501">
        <f t="shared" si="13"/>
        <v>78.25</v>
      </c>
      <c r="BP22" s="479"/>
      <c r="BQ22" s="65">
        <f t="shared" si="0"/>
        <v>47.754545454545458</v>
      </c>
      <c r="BR22" s="122">
        <v>60</v>
      </c>
      <c r="BS22" s="122">
        <v>85</v>
      </c>
      <c r="BT22" s="66">
        <f t="shared" si="1"/>
        <v>29</v>
      </c>
      <c r="BU22" s="67">
        <f t="shared" si="2"/>
        <v>76.75454545454545</v>
      </c>
      <c r="BV22" s="57" t="str">
        <f t="shared" si="3"/>
        <v>A-</v>
      </c>
    </row>
    <row r="23" spans="1:74" ht="15.75">
      <c r="A23" s="510"/>
      <c r="B23" s="510"/>
      <c r="C23" s="98">
        <v>2200018007</v>
      </c>
      <c r="D23" s="99" t="s">
        <v>222</v>
      </c>
      <c r="E23" s="61" t="s">
        <v>215</v>
      </c>
      <c r="F23" s="61">
        <v>100</v>
      </c>
      <c r="G23" s="61">
        <v>100</v>
      </c>
      <c r="H23" s="51">
        <f t="shared" si="4"/>
        <v>100</v>
      </c>
      <c r="I23" s="61">
        <v>75</v>
      </c>
      <c r="J23" s="61">
        <v>100</v>
      </c>
      <c r="K23" s="61">
        <v>80</v>
      </c>
      <c r="L23" s="61">
        <v>80</v>
      </c>
      <c r="M23" s="501">
        <f t="shared" si="5"/>
        <v>82.25</v>
      </c>
      <c r="N23" s="479"/>
      <c r="O23" s="61">
        <v>90</v>
      </c>
      <c r="P23" s="61">
        <v>100</v>
      </c>
      <c r="Q23" s="61">
        <v>75</v>
      </c>
      <c r="R23" s="61">
        <v>100</v>
      </c>
      <c r="S23" s="501">
        <f t="shared" si="6"/>
        <v>86</v>
      </c>
      <c r="T23" s="479"/>
      <c r="U23" s="61">
        <v>80</v>
      </c>
      <c r="V23" s="61">
        <v>100</v>
      </c>
      <c r="W23" s="61">
        <v>85</v>
      </c>
      <c r="X23" s="61">
        <v>100</v>
      </c>
      <c r="Y23" s="501">
        <f t="shared" ref="Y23:Y24" si="15">(U$13/100*U23)+(V$13/100*V23)+(W$13/100*W23)+(X$13/100*X23)</f>
        <v>89.5</v>
      </c>
      <c r="Z23" s="479"/>
      <c r="AA23" s="61">
        <v>80</v>
      </c>
      <c r="AB23" s="61">
        <v>100</v>
      </c>
      <c r="AC23" s="61">
        <v>80</v>
      </c>
      <c r="AD23" s="61">
        <v>100</v>
      </c>
      <c r="AE23" s="501">
        <f t="shared" si="7"/>
        <v>87</v>
      </c>
      <c r="AF23" s="479"/>
      <c r="AG23" s="61">
        <v>85</v>
      </c>
      <c r="AH23" s="61">
        <v>80</v>
      </c>
      <c r="AI23" s="61">
        <v>80</v>
      </c>
      <c r="AJ23" s="61">
        <v>80</v>
      </c>
      <c r="AK23" s="501">
        <f t="shared" si="8"/>
        <v>80.75</v>
      </c>
      <c r="AL23" s="479"/>
      <c r="AM23" s="61">
        <v>85</v>
      </c>
      <c r="AN23" s="61">
        <v>100</v>
      </c>
      <c r="AO23" s="61">
        <v>70</v>
      </c>
      <c r="AP23" s="61">
        <v>75</v>
      </c>
      <c r="AQ23" s="501">
        <f t="shared" si="9"/>
        <v>77.75</v>
      </c>
      <c r="AR23" s="479"/>
      <c r="AS23" s="61">
        <v>90</v>
      </c>
      <c r="AT23" s="61">
        <v>75</v>
      </c>
      <c r="AU23" s="61">
        <v>76</v>
      </c>
      <c r="AV23" s="61">
        <v>80</v>
      </c>
      <c r="AW23" s="501">
        <f t="shared" si="10"/>
        <v>78.75</v>
      </c>
      <c r="AX23" s="479"/>
      <c r="AY23" s="61">
        <v>80</v>
      </c>
      <c r="AZ23" s="61">
        <v>85</v>
      </c>
      <c r="BA23" s="61">
        <v>85</v>
      </c>
      <c r="BB23" s="61">
        <v>75</v>
      </c>
      <c r="BC23" s="501">
        <f t="shared" si="11"/>
        <v>82.25</v>
      </c>
      <c r="BD23" s="479"/>
      <c r="BE23" s="61">
        <v>85</v>
      </c>
      <c r="BF23" s="61">
        <v>70</v>
      </c>
      <c r="BG23" s="61">
        <v>85</v>
      </c>
      <c r="BH23" s="61">
        <v>70</v>
      </c>
      <c r="BI23" s="501">
        <f t="shared" si="12"/>
        <v>79.75</v>
      </c>
      <c r="BJ23" s="479"/>
      <c r="BK23" s="61">
        <v>80</v>
      </c>
      <c r="BL23" s="61">
        <v>85</v>
      </c>
      <c r="BM23" s="61">
        <v>80</v>
      </c>
      <c r="BN23" s="61">
        <v>90</v>
      </c>
      <c r="BO23" s="501">
        <f t="shared" si="13"/>
        <v>82.75</v>
      </c>
      <c r="BP23" s="479"/>
      <c r="BQ23" s="65">
        <f t="shared" si="0"/>
        <v>50.55</v>
      </c>
      <c r="BR23" s="122">
        <v>55</v>
      </c>
      <c r="BS23" s="122">
        <v>85</v>
      </c>
      <c r="BT23" s="66">
        <f t="shared" si="1"/>
        <v>28</v>
      </c>
      <c r="BU23" s="67">
        <f t="shared" si="2"/>
        <v>78.55</v>
      </c>
      <c r="BV23" s="57" t="str">
        <f t="shared" si="3"/>
        <v>A-</v>
      </c>
    </row>
    <row r="24" spans="1:74" ht="15.75">
      <c r="A24" s="511"/>
      <c r="B24" s="511"/>
      <c r="C24" s="98">
        <v>2200018005</v>
      </c>
      <c r="D24" s="99" t="s">
        <v>223</v>
      </c>
      <c r="E24" s="61" t="s">
        <v>215</v>
      </c>
      <c r="F24" s="61">
        <v>66</v>
      </c>
      <c r="G24" s="61">
        <v>100</v>
      </c>
      <c r="H24" s="51">
        <f t="shared" si="4"/>
        <v>83</v>
      </c>
      <c r="I24" s="61">
        <v>70</v>
      </c>
      <c r="J24" s="61">
        <v>100</v>
      </c>
      <c r="K24" s="61">
        <v>80</v>
      </c>
      <c r="L24" s="61">
        <v>80</v>
      </c>
      <c r="M24" s="501">
        <f t="shared" si="5"/>
        <v>81.5</v>
      </c>
      <c r="N24" s="479"/>
      <c r="O24" s="61">
        <v>80</v>
      </c>
      <c r="P24" s="61">
        <v>90</v>
      </c>
      <c r="Q24" s="61">
        <v>75</v>
      </c>
      <c r="R24" s="61">
        <v>100</v>
      </c>
      <c r="S24" s="501">
        <f t="shared" si="6"/>
        <v>83</v>
      </c>
      <c r="T24" s="479"/>
      <c r="U24" s="61">
        <v>85</v>
      </c>
      <c r="V24" s="61">
        <v>100</v>
      </c>
      <c r="W24" s="61">
        <v>85</v>
      </c>
      <c r="X24" s="61">
        <v>80</v>
      </c>
      <c r="Y24" s="501">
        <f t="shared" si="15"/>
        <v>86.25</v>
      </c>
      <c r="Z24" s="479"/>
      <c r="AA24" s="61">
        <v>85</v>
      </c>
      <c r="AB24" s="64">
        <v>80</v>
      </c>
      <c r="AC24" s="61">
        <v>80</v>
      </c>
      <c r="AD24" s="61">
        <v>85</v>
      </c>
      <c r="AE24" s="501">
        <f t="shared" si="7"/>
        <v>81.75</v>
      </c>
      <c r="AF24" s="479"/>
      <c r="AG24" s="61">
        <v>85</v>
      </c>
      <c r="AH24" s="61">
        <v>80</v>
      </c>
      <c r="AI24" s="61">
        <v>80</v>
      </c>
      <c r="AJ24" s="61">
        <v>80</v>
      </c>
      <c r="AK24" s="501">
        <f t="shared" si="8"/>
        <v>80.75</v>
      </c>
      <c r="AL24" s="479"/>
      <c r="AM24" s="61">
        <v>85</v>
      </c>
      <c r="AN24" s="61">
        <v>75</v>
      </c>
      <c r="AO24" s="61">
        <v>70</v>
      </c>
      <c r="AP24" s="61">
        <v>75</v>
      </c>
      <c r="AQ24" s="501">
        <f t="shared" si="9"/>
        <v>74</v>
      </c>
      <c r="AR24" s="479"/>
      <c r="AS24" s="61">
        <v>85</v>
      </c>
      <c r="AT24" s="61">
        <v>75</v>
      </c>
      <c r="AU24" s="146">
        <v>76</v>
      </c>
      <c r="AV24" s="61">
        <v>80</v>
      </c>
      <c r="AW24" s="501">
        <f t="shared" si="10"/>
        <v>78</v>
      </c>
      <c r="AX24" s="479"/>
      <c r="AY24" s="61">
        <v>80</v>
      </c>
      <c r="AZ24" s="61">
        <v>85</v>
      </c>
      <c r="BA24" s="61">
        <v>85</v>
      </c>
      <c r="BB24" s="61">
        <v>75</v>
      </c>
      <c r="BC24" s="501">
        <f t="shared" si="11"/>
        <v>82.25</v>
      </c>
      <c r="BD24" s="479"/>
      <c r="BE24" s="61">
        <v>90</v>
      </c>
      <c r="BF24" s="61">
        <v>70</v>
      </c>
      <c r="BG24" s="61">
        <v>85</v>
      </c>
      <c r="BH24" s="61">
        <v>70</v>
      </c>
      <c r="BI24" s="501">
        <f t="shared" si="12"/>
        <v>80.5</v>
      </c>
      <c r="BJ24" s="479"/>
      <c r="BK24" s="62">
        <v>75</v>
      </c>
      <c r="BL24" s="62">
        <v>75</v>
      </c>
      <c r="BM24" s="62">
        <v>100</v>
      </c>
      <c r="BN24" s="62">
        <v>75</v>
      </c>
      <c r="BO24" s="501">
        <f t="shared" si="13"/>
        <v>87.5</v>
      </c>
      <c r="BP24" s="479"/>
      <c r="BQ24" s="65">
        <f t="shared" si="0"/>
        <v>49.009090909090908</v>
      </c>
      <c r="BR24" s="122">
        <v>62</v>
      </c>
      <c r="BS24" s="122">
        <v>85</v>
      </c>
      <c r="BT24" s="66">
        <f t="shared" si="1"/>
        <v>29.4</v>
      </c>
      <c r="BU24" s="67">
        <f t="shared" si="2"/>
        <v>78.409090909090907</v>
      </c>
      <c r="BV24" s="57" t="str">
        <f t="shared" si="3"/>
        <v>A-</v>
      </c>
    </row>
    <row r="25" spans="1:74" ht="15.75">
      <c r="A25" s="517">
        <v>4</v>
      </c>
      <c r="B25" s="517" t="s">
        <v>179</v>
      </c>
      <c r="C25" s="98">
        <v>2200018056</v>
      </c>
      <c r="D25" s="99" t="s">
        <v>224</v>
      </c>
      <c r="E25" s="61" t="s">
        <v>215</v>
      </c>
      <c r="F25" s="61">
        <v>41</v>
      </c>
      <c r="G25" s="61">
        <v>100</v>
      </c>
      <c r="H25" s="51">
        <f t="shared" si="4"/>
        <v>70.5</v>
      </c>
      <c r="I25" s="61">
        <v>90</v>
      </c>
      <c r="J25" s="61">
        <v>85</v>
      </c>
      <c r="K25" s="61">
        <v>80</v>
      </c>
      <c r="L25" s="61">
        <v>80</v>
      </c>
      <c r="M25" s="501">
        <f t="shared" si="5"/>
        <v>82.25</v>
      </c>
      <c r="N25" s="479"/>
      <c r="O25" s="61">
        <v>80</v>
      </c>
      <c r="P25" s="61">
        <v>80</v>
      </c>
      <c r="Q25" s="61">
        <v>70</v>
      </c>
      <c r="R25" s="61">
        <v>80</v>
      </c>
      <c r="S25" s="501">
        <f t="shared" si="6"/>
        <v>75</v>
      </c>
      <c r="T25" s="479"/>
      <c r="U25" s="61">
        <v>80</v>
      </c>
      <c r="V25" s="61">
        <v>80</v>
      </c>
      <c r="W25" s="61">
        <v>75</v>
      </c>
      <c r="X25" s="64">
        <v>80</v>
      </c>
      <c r="Y25" s="501">
        <f>(U$13/100*AA25)+(V$13/100*V25)+(W$13/100*W25)+(X$13/100*X25)</f>
        <v>78.25</v>
      </c>
      <c r="Z25" s="479"/>
      <c r="AA25" s="61">
        <v>85</v>
      </c>
      <c r="AB25" s="61">
        <v>100</v>
      </c>
      <c r="AC25" s="61">
        <v>50</v>
      </c>
      <c r="AD25" s="64">
        <v>85</v>
      </c>
      <c r="AE25" s="501">
        <f t="shared" si="7"/>
        <v>69.75</v>
      </c>
      <c r="AF25" s="479"/>
      <c r="AG25" s="61">
        <v>90</v>
      </c>
      <c r="AH25" s="61">
        <v>80</v>
      </c>
      <c r="AI25" s="61">
        <v>70</v>
      </c>
      <c r="AJ25" s="61">
        <v>80</v>
      </c>
      <c r="AK25" s="501">
        <f t="shared" si="8"/>
        <v>76.5</v>
      </c>
      <c r="AL25" s="479"/>
      <c r="AM25" s="61">
        <v>90</v>
      </c>
      <c r="AN25" s="61">
        <v>75</v>
      </c>
      <c r="AO25" s="61">
        <v>75</v>
      </c>
      <c r="AP25" s="61">
        <v>75</v>
      </c>
      <c r="AQ25" s="501">
        <f t="shared" si="9"/>
        <v>77.25</v>
      </c>
      <c r="AR25" s="479"/>
      <c r="AS25" s="61">
        <v>85</v>
      </c>
      <c r="AT25" s="61">
        <v>90</v>
      </c>
      <c r="AU25" s="61">
        <v>80</v>
      </c>
      <c r="AV25" s="61">
        <v>80</v>
      </c>
      <c r="AW25" s="501">
        <f t="shared" si="10"/>
        <v>82.25</v>
      </c>
      <c r="AX25" s="479"/>
      <c r="AY25" s="61">
        <v>85</v>
      </c>
      <c r="AZ25" s="61">
        <v>80</v>
      </c>
      <c r="BA25" s="61">
        <v>75</v>
      </c>
      <c r="BB25" s="61">
        <v>75</v>
      </c>
      <c r="BC25" s="501">
        <f t="shared" si="11"/>
        <v>77.25</v>
      </c>
      <c r="BD25" s="479"/>
      <c r="BE25" s="61">
        <v>70</v>
      </c>
      <c r="BF25" s="61">
        <v>70</v>
      </c>
      <c r="BG25" s="61">
        <v>80</v>
      </c>
      <c r="BH25" s="61">
        <v>70</v>
      </c>
      <c r="BI25" s="501">
        <f t="shared" si="12"/>
        <v>75</v>
      </c>
      <c r="BJ25" s="479"/>
      <c r="BK25" s="61">
        <v>80</v>
      </c>
      <c r="BL25" s="61">
        <v>90</v>
      </c>
      <c r="BM25" s="61">
        <v>90</v>
      </c>
      <c r="BN25" s="61">
        <v>85</v>
      </c>
      <c r="BO25" s="501">
        <f t="shared" si="13"/>
        <v>87.5</v>
      </c>
      <c r="BP25" s="479"/>
      <c r="BQ25" s="65">
        <f t="shared" si="0"/>
        <v>46.445454545454538</v>
      </c>
      <c r="BR25" s="122">
        <v>35</v>
      </c>
      <c r="BS25" s="122">
        <v>63</v>
      </c>
      <c r="BT25" s="66">
        <f t="shared" si="1"/>
        <v>19.600000000000001</v>
      </c>
      <c r="BU25" s="67">
        <f t="shared" si="2"/>
        <v>66.045454545454533</v>
      </c>
      <c r="BV25" s="57" t="str">
        <f t="shared" si="3"/>
        <v>B</v>
      </c>
    </row>
    <row r="26" spans="1:74" ht="15.75">
      <c r="A26" s="510"/>
      <c r="B26" s="510"/>
      <c r="C26" s="98">
        <v>2200018036</v>
      </c>
      <c r="D26" s="99" t="s">
        <v>225</v>
      </c>
      <c r="E26" s="61" t="s">
        <v>215</v>
      </c>
      <c r="F26" s="61">
        <v>44</v>
      </c>
      <c r="G26" s="61">
        <v>100</v>
      </c>
      <c r="H26" s="51">
        <f t="shared" si="4"/>
        <v>72</v>
      </c>
      <c r="I26" s="61">
        <v>100</v>
      </c>
      <c r="J26" s="61">
        <v>85</v>
      </c>
      <c r="K26" s="61">
        <v>80</v>
      </c>
      <c r="L26" s="61">
        <v>80</v>
      </c>
      <c r="M26" s="501">
        <f t="shared" si="5"/>
        <v>83.75</v>
      </c>
      <c r="N26" s="479"/>
      <c r="O26" s="61">
        <v>90</v>
      </c>
      <c r="P26" s="61">
        <v>80</v>
      </c>
      <c r="Q26" s="61">
        <v>70</v>
      </c>
      <c r="R26" s="61">
        <v>80</v>
      </c>
      <c r="S26" s="501">
        <f t="shared" si="6"/>
        <v>76.5</v>
      </c>
      <c r="T26" s="479"/>
      <c r="U26" s="61">
        <v>80</v>
      </c>
      <c r="V26" s="61">
        <v>80</v>
      </c>
      <c r="W26" s="61">
        <v>75</v>
      </c>
      <c r="X26" s="64">
        <v>80</v>
      </c>
      <c r="Y26" s="501">
        <f t="shared" ref="Y26:Y32" si="16">(U$13/100*U26)+(V$13/100*V26)+(W$13/100*W26)+(X$13/100*X26)</f>
        <v>77.5</v>
      </c>
      <c r="Z26" s="479"/>
      <c r="AA26" s="61">
        <v>85</v>
      </c>
      <c r="AB26" s="64">
        <v>80</v>
      </c>
      <c r="AC26" s="61">
        <v>50</v>
      </c>
      <c r="AD26" s="64">
        <v>85</v>
      </c>
      <c r="AE26" s="501">
        <f t="shared" si="7"/>
        <v>66.75</v>
      </c>
      <c r="AF26" s="479"/>
      <c r="AG26" s="61">
        <v>90</v>
      </c>
      <c r="AH26" s="61">
        <v>80</v>
      </c>
      <c r="AI26" s="61">
        <v>70</v>
      </c>
      <c r="AJ26" s="61">
        <v>80</v>
      </c>
      <c r="AK26" s="501">
        <f t="shared" si="8"/>
        <v>76.5</v>
      </c>
      <c r="AL26" s="479"/>
      <c r="AM26" s="61">
        <v>90</v>
      </c>
      <c r="AN26" s="61">
        <v>75</v>
      </c>
      <c r="AO26" s="61">
        <v>75</v>
      </c>
      <c r="AP26" s="61">
        <v>75</v>
      </c>
      <c r="AQ26" s="501">
        <f t="shared" si="9"/>
        <v>77.25</v>
      </c>
      <c r="AR26" s="479"/>
      <c r="AS26" s="61">
        <v>85</v>
      </c>
      <c r="AT26" s="61">
        <v>90</v>
      </c>
      <c r="AU26" s="61">
        <v>80</v>
      </c>
      <c r="AV26" s="61">
        <v>80</v>
      </c>
      <c r="AW26" s="501">
        <f t="shared" si="10"/>
        <v>82.25</v>
      </c>
      <c r="AX26" s="479"/>
      <c r="AY26" s="61">
        <v>75</v>
      </c>
      <c r="AZ26" s="61">
        <v>80</v>
      </c>
      <c r="BA26" s="61">
        <v>75</v>
      </c>
      <c r="BB26" s="61">
        <v>75</v>
      </c>
      <c r="BC26" s="501">
        <f t="shared" si="11"/>
        <v>75.75</v>
      </c>
      <c r="BD26" s="479"/>
      <c r="BE26" s="61">
        <v>80</v>
      </c>
      <c r="BF26" s="61">
        <v>70</v>
      </c>
      <c r="BG26" s="61">
        <v>80</v>
      </c>
      <c r="BH26" s="61">
        <v>70</v>
      </c>
      <c r="BI26" s="501">
        <f t="shared" si="12"/>
        <v>76.5</v>
      </c>
      <c r="BJ26" s="479"/>
      <c r="BK26" s="61">
        <v>70</v>
      </c>
      <c r="BL26" s="61">
        <v>90</v>
      </c>
      <c r="BM26" s="61">
        <v>90</v>
      </c>
      <c r="BN26" s="61">
        <v>85</v>
      </c>
      <c r="BO26" s="501">
        <f t="shared" si="13"/>
        <v>86</v>
      </c>
      <c r="BP26" s="479"/>
      <c r="BQ26" s="65">
        <f t="shared" si="0"/>
        <v>46.404545454545456</v>
      </c>
      <c r="BR26" s="122">
        <v>30</v>
      </c>
      <c r="BS26" s="122">
        <v>63</v>
      </c>
      <c r="BT26" s="66">
        <f t="shared" si="1"/>
        <v>18.600000000000001</v>
      </c>
      <c r="BU26" s="67">
        <f t="shared" si="2"/>
        <v>65.00454545454545</v>
      </c>
      <c r="BV26" s="57" t="str">
        <f t="shared" si="3"/>
        <v>B</v>
      </c>
    </row>
    <row r="27" spans="1:74" ht="15.75">
      <c r="A27" s="511"/>
      <c r="B27" s="510"/>
      <c r="C27" s="98">
        <v>2200018018</v>
      </c>
      <c r="D27" s="99" t="s">
        <v>226</v>
      </c>
      <c r="E27" s="61" t="s">
        <v>215</v>
      </c>
      <c r="F27" s="61">
        <v>47</v>
      </c>
      <c r="G27" s="61">
        <v>100</v>
      </c>
      <c r="H27" s="51">
        <f t="shared" si="4"/>
        <v>73.5</v>
      </c>
      <c r="I27" s="61">
        <v>80</v>
      </c>
      <c r="J27" s="61">
        <v>85</v>
      </c>
      <c r="K27" s="61">
        <v>80</v>
      </c>
      <c r="L27" s="61">
        <v>80</v>
      </c>
      <c r="M27" s="501">
        <f t="shared" si="5"/>
        <v>80.75</v>
      </c>
      <c r="N27" s="479"/>
      <c r="O27" s="61">
        <v>80</v>
      </c>
      <c r="P27" s="61">
        <v>80</v>
      </c>
      <c r="Q27" s="61">
        <v>70</v>
      </c>
      <c r="R27" s="61">
        <v>80</v>
      </c>
      <c r="S27" s="501">
        <f t="shared" si="6"/>
        <v>75</v>
      </c>
      <c r="T27" s="479"/>
      <c r="U27" s="61">
        <v>80</v>
      </c>
      <c r="V27" s="61">
        <v>80</v>
      </c>
      <c r="W27" s="61">
        <v>75</v>
      </c>
      <c r="X27" s="64">
        <v>80</v>
      </c>
      <c r="Y27" s="501">
        <f t="shared" si="16"/>
        <v>77.5</v>
      </c>
      <c r="Z27" s="479"/>
      <c r="AA27" s="61">
        <v>85</v>
      </c>
      <c r="AB27" s="64">
        <v>80</v>
      </c>
      <c r="AC27" s="61">
        <v>50</v>
      </c>
      <c r="AD27" s="64">
        <v>85</v>
      </c>
      <c r="AE27" s="501">
        <f t="shared" si="7"/>
        <v>66.75</v>
      </c>
      <c r="AF27" s="479"/>
      <c r="AG27" s="61">
        <v>80</v>
      </c>
      <c r="AH27" s="61">
        <v>80</v>
      </c>
      <c r="AI27" s="61">
        <v>70</v>
      </c>
      <c r="AJ27" s="61">
        <v>80</v>
      </c>
      <c r="AK27" s="501">
        <f t="shared" si="8"/>
        <v>75</v>
      </c>
      <c r="AL27" s="479"/>
      <c r="AM27" s="61">
        <v>90</v>
      </c>
      <c r="AN27" s="61">
        <v>75</v>
      </c>
      <c r="AO27" s="61">
        <v>75</v>
      </c>
      <c r="AP27" s="61">
        <v>75</v>
      </c>
      <c r="AQ27" s="501">
        <f t="shared" si="9"/>
        <v>77.25</v>
      </c>
      <c r="AR27" s="479"/>
      <c r="AS27" s="61">
        <v>80</v>
      </c>
      <c r="AT27" s="61">
        <v>90</v>
      </c>
      <c r="AU27" s="61">
        <v>80</v>
      </c>
      <c r="AV27" s="61">
        <v>90</v>
      </c>
      <c r="AW27" s="501">
        <f t="shared" si="10"/>
        <v>83.5</v>
      </c>
      <c r="AX27" s="479"/>
      <c r="AY27" s="61">
        <v>80</v>
      </c>
      <c r="AZ27" s="61">
        <v>80</v>
      </c>
      <c r="BA27" s="61">
        <v>75</v>
      </c>
      <c r="BB27" s="61">
        <v>75</v>
      </c>
      <c r="BC27" s="501">
        <f t="shared" si="11"/>
        <v>76.5</v>
      </c>
      <c r="BD27" s="479"/>
      <c r="BE27" s="61">
        <v>80</v>
      </c>
      <c r="BF27" s="61">
        <v>70</v>
      </c>
      <c r="BG27" s="61">
        <v>80</v>
      </c>
      <c r="BH27" s="61">
        <v>70</v>
      </c>
      <c r="BI27" s="501">
        <f t="shared" si="12"/>
        <v>76.5</v>
      </c>
      <c r="BJ27" s="479"/>
      <c r="BK27" s="61">
        <v>75</v>
      </c>
      <c r="BL27" s="61">
        <v>90</v>
      </c>
      <c r="BM27" s="61">
        <v>90</v>
      </c>
      <c r="BN27" s="61">
        <v>90</v>
      </c>
      <c r="BO27" s="501">
        <f t="shared" si="13"/>
        <v>87.75</v>
      </c>
      <c r="BP27" s="479"/>
      <c r="BQ27" s="65">
        <f t="shared" si="0"/>
        <v>46.36363636363636</v>
      </c>
      <c r="BR27" s="122">
        <v>45</v>
      </c>
      <c r="BS27" s="122">
        <v>63</v>
      </c>
      <c r="BT27" s="66">
        <f t="shared" si="1"/>
        <v>21.6</v>
      </c>
      <c r="BU27" s="67">
        <f t="shared" si="2"/>
        <v>67.963636363636368</v>
      </c>
      <c r="BV27" s="57" t="str">
        <f t="shared" si="3"/>
        <v>B</v>
      </c>
    </row>
    <row r="28" spans="1:74" ht="15.75">
      <c r="A28" s="517">
        <v>5</v>
      </c>
      <c r="B28" s="510"/>
      <c r="C28" s="98">
        <v>2200018050</v>
      </c>
      <c r="D28" s="99" t="s">
        <v>227</v>
      </c>
      <c r="E28" s="61" t="s">
        <v>215</v>
      </c>
      <c r="F28" s="61">
        <v>62</v>
      </c>
      <c r="G28" s="61">
        <v>100</v>
      </c>
      <c r="H28" s="51">
        <f t="shared" si="4"/>
        <v>81</v>
      </c>
      <c r="I28" s="61">
        <v>85</v>
      </c>
      <c r="J28" s="61">
        <v>85</v>
      </c>
      <c r="K28" s="61">
        <v>80</v>
      </c>
      <c r="L28" s="61">
        <v>80</v>
      </c>
      <c r="M28" s="501">
        <f t="shared" si="5"/>
        <v>81.5</v>
      </c>
      <c r="N28" s="479"/>
      <c r="O28" s="62">
        <v>100</v>
      </c>
      <c r="P28" s="62">
        <v>80</v>
      </c>
      <c r="Q28" s="62">
        <v>100</v>
      </c>
      <c r="R28" s="62">
        <v>80</v>
      </c>
      <c r="S28" s="501">
        <f t="shared" si="6"/>
        <v>93</v>
      </c>
      <c r="T28" s="479"/>
      <c r="U28" s="61">
        <v>85</v>
      </c>
      <c r="V28" s="61">
        <v>80</v>
      </c>
      <c r="W28" s="61">
        <v>80</v>
      </c>
      <c r="X28" s="64">
        <v>80</v>
      </c>
      <c r="Y28" s="501">
        <f t="shared" si="16"/>
        <v>80.75</v>
      </c>
      <c r="Z28" s="479"/>
      <c r="AA28" s="61">
        <v>85</v>
      </c>
      <c r="AB28" s="64">
        <v>80</v>
      </c>
      <c r="AC28" s="61">
        <v>75</v>
      </c>
      <c r="AD28" s="64">
        <v>85</v>
      </c>
      <c r="AE28" s="501">
        <f t="shared" si="7"/>
        <v>79.25</v>
      </c>
      <c r="AF28" s="479"/>
      <c r="AG28" s="61">
        <v>85</v>
      </c>
      <c r="AH28" s="61">
        <v>80</v>
      </c>
      <c r="AI28" s="61">
        <v>80</v>
      </c>
      <c r="AJ28" s="61">
        <v>80</v>
      </c>
      <c r="AK28" s="501">
        <f t="shared" si="8"/>
        <v>80.75</v>
      </c>
      <c r="AL28" s="479"/>
      <c r="AM28" s="62">
        <v>90</v>
      </c>
      <c r="AN28" s="62">
        <v>75</v>
      </c>
      <c r="AO28" s="62">
        <v>100</v>
      </c>
      <c r="AP28" s="62">
        <v>95</v>
      </c>
      <c r="AQ28" s="501">
        <f t="shared" si="9"/>
        <v>93.75</v>
      </c>
      <c r="AR28" s="479"/>
      <c r="AS28" s="62">
        <v>83</v>
      </c>
      <c r="AT28" s="62">
        <v>100</v>
      </c>
      <c r="AU28" s="62">
        <v>95</v>
      </c>
      <c r="AV28" s="62">
        <v>75</v>
      </c>
      <c r="AW28" s="501">
        <f t="shared" si="10"/>
        <v>89.95</v>
      </c>
      <c r="AX28" s="479"/>
      <c r="AY28" s="61">
        <v>85</v>
      </c>
      <c r="AZ28" s="61">
        <v>85</v>
      </c>
      <c r="BA28" s="61">
        <v>85</v>
      </c>
      <c r="BB28" s="61">
        <v>75</v>
      </c>
      <c r="BC28" s="501">
        <f t="shared" si="11"/>
        <v>83</v>
      </c>
      <c r="BD28" s="479"/>
      <c r="BE28" s="61">
        <v>85</v>
      </c>
      <c r="BF28" s="61">
        <v>70</v>
      </c>
      <c r="BG28" s="61">
        <v>80</v>
      </c>
      <c r="BH28" s="61">
        <v>70</v>
      </c>
      <c r="BI28" s="501">
        <f t="shared" si="12"/>
        <v>77.25</v>
      </c>
      <c r="BJ28" s="479"/>
      <c r="BK28" s="61">
        <v>80</v>
      </c>
      <c r="BL28" s="61">
        <v>85</v>
      </c>
      <c r="BM28" s="61">
        <v>90</v>
      </c>
      <c r="BN28" s="61">
        <v>75</v>
      </c>
      <c r="BO28" s="501">
        <f t="shared" si="13"/>
        <v>84.75</v>
      </c>
      <c r="BP28" s="479"/>
      <c r="BQ28" s="65">
        <f t="shared" si="0"/>
        <v>50.45181818181819</v>
      </c>
      <c r="BR28" s="122">
        <v>30</v>
      </c>
      <c r="BS28" s="122">
        <v>80</v>
      </c>
      <c r="BT28" s="66">
        <f t="shared" si="1"/>
        <v>22</v>
      </c>
      <c r="BU28" s="67">
        <f t="shared" si="2"/>
        <v>72.451818181818197</v>
      </c>
      <c r="BV28" s="57" t="str">
        <f t="shared" si="3"/>
        <v>B+</v>
      </c>
    </row>
    <row r="29" spans="1:74" ht="15.75">
      <c r="A29" s="510"/>
      <c r="B29" s="510"/>
      <c r="C29" s="98">
        <v>2200018010</v>
      </c>
      <c r="D29" s="99" t="s">
        <v>228</v>
      </c>
      <c r="E29" s="61" t="s">
        <v>215</v>
      </c>
      <c r="F29" s="61">
        <v>92</v>
      </c>
      <c r="G29" s="61">
        <v>100</v>
      </c>
      <c r="H29" s="51">
        <f t="shared" si="4"/>
        <v>96</v>
      </c>
      <c r="I29" s="61">
        <v>85</v>
      </c>
      <c r="J29" s="61">
        <v>100</v>
      </c>
      <c r="K29" s="61">
        <v>80</v>
      </c>
      <c r="L29" s="61">
        <v>80</v>
      </c>
      <c r="M29" s="501">
        <f t="shared" si="5"/>
        <v>83.75</v>
      </c>
      <c r="N29" s="479"/>
      <c r="O29" s="62">
        <v>100</v>
      </c>
      <c r="P29" s="62">
        <v>80</v>
      </c>
      <c r="Q29" s="62">
        <v>100</v>
      </c>
      <c r="R29" s="62">
        <v>80</v>
      </c>
      <c r="S29" s="501">
        <f t="shared" si="6"/>
        <v>93</v>
      </c>
      <c r="T29" s="479"/>
      <c r="U29" s="61">
        <v>85</v>
      </c>
      <c r="V29" s="61">
        <v>100</v>
      </c>
      <c r="W29" s="61">
        <v>80</v>
      </c>
      <c r="X29" s="64">
        <v>80</v>
      </c>
      <c r="Y29" s="501">
        <f t="shared" si="16"/>
        <v>83.75</v>
      </c>
      <c r="Z29" s="479"/>
      <c r="AA29" s="61">
        <v>80</v>
      </c>
      <c r="AB29" s="64">
        <v>80</v>
      </c>
      <c r="AC29" s="61">
        <v>75</v>
      </c>
      <c r="AD29" s="64">
        <v>85</v>
      </c>
      <c r="AE29" s="501">
        <f t="shared" si="7"/>
        <v>78.5</v>
      </c>
      <c r="AF29" s="479"/>
      <c r="AG29" s="61">
        <v>85</v>
      </c>
      <c r="AH29" s="61">
        <v>80</v>
      </c>
      <c r="AI29" s="61">
        <v>80</v>
      </c>
      <c r="AJ29" s="61">
        <v>80</v>
      </c>
      <c r="AK29" s="501">
        <f t="shared" si="8"/>
        <v>80.75</v>
      </c>
      <c r="AL29" s="479"/>
      <c r="AM29" s="61">
        <v>80</v>
      </c>
      <c r="AN29" s="61">
        <v>75</v>
      </c>
      <c r="AO29" s="61">
        <v>75</v>
      </c>
      <c r="AP29" s="61">
        <v>75</v>
      </c>
      <c r="AQ29" s="501">
        <f t="shared" si="9"/>
        <v>75.75</v>
      </c>
      <c r="AR29" s="479"/>
      <c r="AS29" s="61">
        <v>90</v>
      </c>
      <c r="AT29" s="61">
        <v>90</v>
      </c>
      <c r="AU29" s="61">
        <v>75</v>
      </c>
      <c r="AV29" s="61">
        <v>100</v>
      </c>
      <c r="AW29" s="501">
        <f t="shared" si="10"/>
        <v>84.5</v>
      </c>
      <c r="AX29" s="479"/>
      <c r="AY29" s="61">
        <v>80</v>
      </c>
      <c r="AZ29" s="61">
        <v>90</v>
      </c>
      <c r="BA29" s="61">
        <v>85</v>
      </c>
      <c r="BB29" s="61">
        <v>75</v>
      </c>
      <c r="BC29" s="501">
        <f t="shared" si="11"/>
        <v>83</v>
      </c>
      <c r="BD29" s="479"/>
      <c r="BE29" s="61">
        <v>85</v>
      </c>
      <c r="BF29" s="61">
        <v>70</v>
      </c>
      <c r="BG29" s="61">
        <v>80</v>
      </c>
      <c r="BH29" s="61">
        <v>100</v>
      </c>
      <c r="BI29" s="501">
        <f t="shared" si="12"/>
        <v>83.25</v>
      </c>
      <c r="BJ29" s="479"/>
      <c r="BK29" s="61">
        <v>85</v>
      </c>
      <c r="BL29" s="61">
        <v>100</v>
      </c>
      <c r="BM29" s="61">
        <v>90</v>
      </c>
      <c r="BN29" s="61">
        <v>85</v>
      </c>
      <c r="BO29" s="501">
        <f t="shared" si="13"/>
        <v>89.75</v>
      </c>
      <c r="BP29" s="479"/>
      <c r="BQ29" s="65">
        <f t="shared" si="0"/>
        <v>50.836363636363643</v>
      </c>
      <c r="BR29" s="122">
        <v>55</v>
      </c>
      <c r="BS29" s="122">
        <v>80</v>
      </c>
      <c r="BT29" s="66">
        <f t="shared" si="1"/>
        <v>27</v>
      </c>
      <c r="BU29" s="67">
        <f t="shared" si="2"/>
        <v>77.836363636363643</v>
      </c>
      <c r="BV29" s="57" t="str">
        <f t="shared" si="3"/>
        <v>A-</v>
      </c>
    </row>
    <row r="30" spans="1:74" ht="15.75">
      <c r="A30" s="511"/>
      <c r="B30" s="510"/>
      <c r="C30" s="98">
        <v>2200018019</v>
      </c>
      <c r="D30" s="99" t="s">
        <v>229</v>
      </c>
      <c r="E30" s="61" t="s">
        <v>215</v>
      </c>
      <c r="F30" s="61">
        <v>67</v>
      </c>
      <c r="G30" s="61">
        <v>100</v>
      </c>
      <c r="H30" s="51">
        <f t="shared" si="4"/>
        <v>83.5</v>
      </c>
      <c r="I30" s="61">
        <v>85</v>
      </c>
      <c r="J30" s="61">
        <v>100</v>
      </c>
      <c r="K30" s="61">
        <v>80</v>
      </c>
      <c r="L30" s="61">
        <v>80</v>
      </c>
      <c r="M30" s="501">
        <f t="shared" si="5"/>
        <v>83.75</v>
      </c>
      <c r="N30" s="479"/>
      <c r="O30" s="62">
        <v>100</v>
      </c>
      <c r="P30" s="62">
        <v>80</v>
      </c>
      <c r="Q30" s="62">
        <v>100</v>
      </c>
      <c r="R30" s="62">
        <v>80</v>
      </c>
      <c r="S30" s="501">
        <f t="shared" si="6"/>
        <v>93</v>
      </c>
      <c r="T30" s="479"/>
      <c r="U30" s="61">
        <v>85</v>
      </c>
      <c r="V30" s="61">
        <v>80</v>
      </c>
      <c r="W30" s="61">
        <v>80</v>
      </c>
      <c r="X30" s="61">
        <v>100</v>
      </c>
      <c r="Y30" s="501">
        <f t="shared" si="16"/>
        <v>84.75</v>
      </c>
      <c r="Z30" s="479"/>
      <c r="AA30" s="61">
        <v>85</v>
      </c>
      <c r="AB30" s="64">
        <v>80</v>
      </c>
      <c r="AC30" s="61">
        <v>75</v>
      </c>
      <c r="AD30" s="64">
        <v>85</v>
      </c>
      <c r="AE30" s="501">
        <f t="shared" si="7"/>
        <v>79.25</v>
      </c>
      <c r="AF30" s="479"/>
      <c r="AG30" s="61">
        <v>80</v>
      </c>
      <c r="AH30" s="61">
        <v>80</v>
      </c>
      <c r="AI30" s="61">
        <v>80</v>
      </c>
      <c r="AJ30" s="61">
        <v>80</v>
      </c>
      <c r="AK30" s="501">
        <f t="shared" si="8"/>
        <v>80</v>
      </c>
      <c r="AL30" s="479"/>
      <c r="AM30" s="61">
        <v>90</v>
      </c>
      <c r="AN30" s="61">
        <v>75</v>
      </c>
      <c r="AO30" s="61">
        <v>75</v>
      </c>
      <c r="AP30" s="61">
        <v>75</v>
      </c>
      <c r="AQ30" s="501">
        <f t="shared" si="9"/>
        <v>77.25</v>
      </c>
      <c r="AR30" s="479"/>
      <c r="AS30" s="61">
        <v>90</v>
      </c>
      <c r="AT30" s="61">
        <v>75</v>
      </c>
      <c r="AU30" s="61">
        <v>75</v>
      </c>
      <c r="AV30" s="61">
        <v>80</v>
      </c>
      <c r="AW30" s="501">
        <f t="shared" si="10"/>
        <v>78.25</v>
      </c>
      <c r="AX30" s="479"/>
      <c r="AY30" s="61">
        <v>90</v>
      </c>
      <c r="AZ30" s="61">
        <v>80</v>
      </c>
      <c r="BA30" s="61">
        <v>85</v>
      </c>
      <c r="BB30" s="61">
        <v>75</v>
      </c>
      <c r="BC30" s="501">
        <f t="shared" si="11"/>
        <v>83</v>
      </c>
      <c r="BD30" s="479"/>
      <c r="BE30" s="61">
        <v>85</v>
      </c>
      <c r="BF30" s="61">
        <v>70</v>
      </c>
      <c r="BG30" s="61">
        <v>80</v>
      </c>
      <c r="BH30" s="61">
        <v>70</v>
      </c>
      <c r="BI30" s="501">
        <f t="shared" si="12"/>
        <v>77.25</v>
      </c>
      <c r="BJ30" s="479"/>
      <c r="BK30" s="61">
        <v>80</v>
      </c>
      <c r="BL30" s="61">
        <v>100</v>
      </c>
      <c r="BM30" s="61">
        <v>90</v>
      </c>
      <c r="BN30" s="61">
        <v>85</v>
      </c>
      <c r="BO30" s="501">
        <f t="shared" si="13"/>
        <v>89</v>
      </c>
      <c r="BP30" s="479"/>
      <c r="BQ30" s="65">
        <f t="shared" si="0"/>
        <v>49.581818181818178</v>
      </c>
      <c r="BR30" s="122">
        <v>65</v>
      </c>
      <c r="BS30" s="122">
        <v>80</v>
      </c>
      <c r="BT30" s="66">
        <f t="shared" si="1"/>
        <v>29</v>
      </c>
      <c r="BU30" s="67">
        <f t="shared" si="2"/>
        <v>78.581818181818178</v>
      </c>
      <c r="BV30" s="57" t="str">
        <f t="shared" si="3"/>
        <v>A-</v>
      </c>
    </row>
    <row r="31" spans="1:74" ht="15.75">
      <c r="A31" s="533">
        <v>6</v>
      </c>
      <c r="B31" s="510"/>
      <c r="C31" s="98">
        <v>2200018006</v>
      </c>
      <c r="D31" s="99" t="s">
        <v>230</v>
      </c>
      <c r="E31" s="61" t="s">
        <v>215</v>
      </c>
      <c r="F31" s="61">
        <v>66</v>
      </c>
      <c r="G31" s="61">
        <v>100</v>
      </c>
      <c r="H31" s="51">
        <f t="shared" si="4"/>
        <v>83</v>
      </c>
      <c r="I31" s="61">
        <v>75</v>
      </c>
      <c r="J31" s="61">
        <v>85</v>
      </c>
      <c r="K31" s="61">
        <v>80</v>
      </c>
      <c r="L31" s="61">
        <v>80</v>
      </c>
      <c r="M31" s="501">
        <f t="shared" si="5"/>
        <v>80</v>
      </c>
      <c r="N31" s="479"/>
      <c r="O31" s="61">
        <v>80</v>
      </c>
      <c r="P31" s="61">
        <v>100</v>
      </c>
      <c r="Q31" s="61">
        <v>75</v>
      </c>
      <c r="R31" s="61">
        <v>80</v>
      </c>
      <c r="S31" s="501">
        <f t="shared" si="6"/>
        <v>80.5</v>
      </c>
      <c r="T31" s="479"/>
      <c r="U31" s="61">
        <v>80</v>
      </c>
      <c r="V31" s="61">
        <v>80</v>
      </c>
      <c r="W31" s="61">
        <v>80</v>
      </c>
      <c r="X31" s="61">
        <v>90</v>
      </c>
      <c r="Y31" s="501">
        <f t="shared" si="16"/>
        <v>82</v>
      </c>
      <c r="Z31" s="479"/>
      <c r="AA31" s="61">
        <v>85</v>
      </c>
      <c r="AB31" s="64">
        <v>80</v>
      </c>
      <c r="AC31" s="61">
        <v>85</v>
      </c>
      <c r="AD31" s="61">
        <v>100</v>
      </c>
      <c r="AE31" s="501">
        <f t="shared" si="7"/>
        <v>87.25</v>
      </c>
      <c r="AF31" s="479"/>
      <c r="AG31" s="61">
        <v>90</v>
      </c>
      <c r="AH31" s="61">
        <v>80</v>
      </c>
      <c r="AI31" s="61">
        <v>80</v>
      </c>
      <c r="AJ31" s="61">
        <v>80</v>
      </c>
      <c r="AK31" s="501">
        <f t="shared" si="8"/>
        <v>81.5</v>
      </c>
      <c r="AL31" s="479"/>
      <c r="AM31" s="61">
        <v>90</v>
      </c>
      <c r="AN31" s="61">
        <v>75</v>
      </c>
      <c r="AO31" s="61">
        <v>85</v>
      </c>
      <c r="AP31" s="61">
        <v>100</v>
      </c>
      <c r="AQ31" s="501">
        <f t="shared" si="9"/>
        <v>87.25</v>
      </c>
      <c r="AR31" s="479"/>
      <c r="AS31" s="61">
        <v>95</v>
      </c>
      <c r="AT31" s="61">
        <v>75</v>
      </c>
      <c r="AU31" s="61">
        <v>70</v>
      </c>
      <c r="AV31" s="61">
        <v>80</v>
      </c>
      <c r="AW31" s="501">
        <f t="shared" si="10"/>
        <v>76.5</v>
      </c>
      <c r="AX31" s="479"/>
      <c r="AY31" s="61">
        <v>85</v>
      </c>
      <c r="AZ31" s="61">
        <v>85</v>
      </c>
      <c r="BA31" s="61">
        <v>90</v>
      </c>
      <c r="BB31" s="61">
        <v>75</v>
      </c>
      <c r="BC31" s="501">
        <f t="shared" si="11"/>
        <v>85.5</v>
      </c>
      <c r="BD31" s="479"/>
      <c r="BE31" s="61">
        <v>80</v>
      </c>
      <c r="BF31" s="61">
        <v>70</v>
      </c>
      <c r="BG31" s="61">
        <v>90</v>
      </c>
      <c r="BH31" s="61">
        <v>70</v>
      </c>
      <c r="BI31" s="501">
        <f t="shared" si="12"/>
        <v>81.5</v>
      </c>
      <c r="BJ31" s="479"/>
      <c r="BK31" s="61">
        <v>75</v>
      </c>
      <c r="BL31" s="61">
        <v>100</v>
      </c>
      <c r="BM31" s="61">
        <v>85</v>
      </c>
      <c r="BN31" s="61">
        <v>75</v>
      </c>
      <c r="BO31" s="501">
        <f t="shared" si="13"/>
        <v>83.75</v>
      </c>
      <c r="BP31" s="479"/>
      <c r="BQ31" s="65">
        <f t="shared" si="0"/>
        <v>49.56818181818182</v>
      </c>
      <c r="BR31" s="122">
        <v>72</v>
      </c>
      <c r="BS31" s="122">
        <v>76</v>
      </c>
      <c r="BT31" s="66">
        <f t="shared" si="1"/>
        <v>29.6</v>
      </c>
      <c r="BU31" s="67">
        <f t="shared" si="2"/>
        <v>79.168181818181822</v>
      </c>
      <c r="BV31" s="57" t="str">
        <f t="shared" si="3"/>
        <v>A-</v>
      </c>
    </row>
    <row r="32" spans="1:74" ht="15.75">
      <c r="A32" s="510"/>
      <c r="B32" s="510"/>
      <c r="C32" s="98">
        <v>2200018008</v>
      </c>
      <c r="D32" s="99" t="s">
        <v>231</v>
      </c>
      <c r="E32" s="61" t="s">
        <v>215</v>
      </c>
      <c r="F32" s="61">
        <v>72</v>
      </c>
      <c r="G32" s="61">
        <v>100</v>
      </c>
      <c r="H32" s="51">
        <f t="shared" si="4"/>
        <v>86</v>
      </c>
      <c r="I32" s="61">
        <v>90</v>
      </c>
      <c r="J32" s="61">
        <v>90</v>
      </c>
      <c r="K32" s="61">
        <v>80</v>
      </c>
      <c r="L32" s="61">
        <v>80</v>
      </c>
      <c r="M32" s="501">
        <f t="shared" si="5"/>
        <v>83</v>
      </c>
      <c r="N32" s="479"/>
      <c r="O32" s="61">
        <v>75</v>
      </c>
      <c r="P32" s="61">
        <v>80</v>
      </c>
      <c r="Q32" s="61">
        <v>75</v>
      </c>
      <c r="R32" s="61">
        <v>80</v>
      </c>
      <c r="S32" s="501">
        <f t="shared" si="6"/>
        <v>76.75</v>
      </c>
      <c r="T32" s="479"/>
      <c r="U32" s="61">
        <v>85</v>
      </c>
      <c r="V32" s="61">
        <v>80</v>
      </c>
      <c r="W32" s="61">
        <v>80</v>
      </c>
      <c r="X32" s="64">
        <v>80</v>
      </c>
      <c r="Y32" s="501">
        <f t="shared" si="16"/>
        <v>80.75</v>
      </c>
      <c r="Z32" s="479"/>
      <c r="AA32" s="61">
        <v>85</v>
      </c>
      <c r="AB32" s="64">
        <v>80</v>
      </c>
      <c r="AC32" s="61">
        <v>85</v>
      </c>
      <c r="AD32" s="64">
        <v>85</v>
      </c>
      <c r="AE32" s="501">
        <f t="shared" si="7"/>
        <v>84.25</v>
      </c>
      <c r="AF32" s="479"/>
      <c r="AG32" s="61">
        <v>75</v>
      </c>
      <c r="AH32" s="61">
        <v>80</v>
      </c>
      <c r="AI32" s="61">
        <v>80</v>
      </c>
      <c r="AJ32" s="61">
        <v>80</v>
      </c>
      <c r="AK32" s="501">
        <f t="shared" si="8"/>
        <v>79.25</v>
      </c>
      <c r="AL32" s="479"/>
      <c r="AM32" s="61">
        <v>70</v>
      </c>
      <c r="AN32" s="61">
        <v>75</v>
      </c>
      <c r="AO32" s="61">
        <v>85</v>
      </c>
      <c r="AP32" s="61">
        <v>75</v>
      </c>
      <c r="AQ32" s="501">
        <f t="shared" si="9"/>
        <v>79.25</v>
      </c>
      <c r="AR32" s="479"/>
      <c r="AS32" s="61">
        <v>80</v>
      </c>
      <c r="AT32" s="61">
        <v>75</v>
      </c>
      <c r="AU32" s="61">
        <v>70</v>
      </c>
      <c r="AV32" s="61">
        <v>80</v>
      </c>
      <c r="AW32" s="501">
        <f t="shared" si="10"/>
        <v>74.25</v>
      </c>
      <c r="AX32" s="479"/>
      <c r="AY32" s="61">
        <v>85</v>
      </c>
      <c r="AZ32" s="61">
        <v>80</v>
      </c>
      <c r="BA32" s="61">
        <v>90</v>
      </c>
      <c r="BB32" s="61">
        <v>75</v>
      </c>
      <c r="BC32" s="501">
        <f t="shared" si="11"/>
        <v>84.75</v>
      </c>
      <c r="BD32" s="479"/>
      <c r="BE32" s="61">
        <v>80</v>
      </c>
      <c r="BF32" s="61">
        <v>70</v>
      </c>
      <c r="BG32" s="61">
        <v>90</v>
      </c>
      <c r="BH32" s="61">
        <v>70</v>
      </c>
      <c r="BI32" s="501">
        <f t="shared" si="12"/>
        <v>81.5</v>
      </c>
      <c r="BJ32" s="479"/>
      <c r="BK32" s="61">
        <v>75</v>
      </c>
      <c r="BL32" s="61">
        <v>75</v>
      </c>
      <c r="BM32" s="61">
        <v>85</v>
      </c>
      <c r="BN32" s="61">
        <v>75</v>
      </c>
      <c r="BO32" s="501">
        <f t="shared" si="13"/>
        <v>80</v>
      </c>
      <c r="BP32" s="479"/>
      <c r="BQ32" s="65">
        <f t="shared" si="0"/>
        <v>48.531818181818181</v>
      </c>
      <c r="BR32" s="122">
        <v>40</v>
      </c>
      <c r="BS32" s="122">
        <v>76</v>
      </c>
      <c r="BT32" s="66">
        <f t="shared" si="1"/>
        <v>23.2</v>
      </c>
      <c r="BU32" s="67">
        <f t="shared" si="2"/>
        <v>71.731818181818184</v>
      </c>
      <c r="BV32" s="57" t="str">
        <f t="shared" si="3"/>
        <v>B+</v>
      </c>
    </row>
    <row r="33" spans="1:74" ht="15.75">
      <c r="A33" s="511"/>
      <c r="B33" s="511"/>
      <c r="C33" s="147">
        <v>2200018051</v>
      </c>
      <c r="D33" s="147" t="s">
        <v>232</v>
      </c>
      <c r="E33" s="61" t="s">
        <v>215</v>
      </c>
      <c r="F33" s="68"/>
      <c r="G33" s="68"/>
      <c r="H33" s="51">
        <f t="shared" si="4"/>
        <v>0</v>
      </c>
      <c r="I33" s="61">
        <v>80</v>
      </c>
      <c r="J33" s="61">
        <v>85</v>
      </c>
      <c r="K33" s="61">
        <v>80</v>
      </c>
      <c r="L33" s="61">
        <v>80</v>
      </c>
      <c r="M33" s="501">
        <f t="shared" si="5"/>
        <v>80.75</v>
      </c>
      <c r="N33" s="479"/>
      <c r="O33" s="61">
        <v>80</v>
      </c>
      <c r="P33" s="61">
        <v>90</v>
      </c>
      <c r="Q33" s="61">
        <v>75</v>
      </c>
      <c r="R33" s="61">
        <v>100</v>
      </c>
      <c r="S33" s="501">
        <f t="shared" si="6"/>
        <v>83</v>
      </c>
      <c r="T33" s="479"/>
      <c r="U33" s="61">
        <v>85</v>
      </c>
      <c r="V33" s="61">
        <v>100</v>
      </c>
      <c r="W33" s="61">
        <v>80</v>
      </c>
      <c r="X33" s="64">
        <v>80</v>
      </c>
      <c r="Y33" s="501">
        <f t="shared" ref="Y33:Y35" si="17">(U$13/100*AA33)+(V$13/100*V33)+(W$13/100*W33)+(X$13/100*X33)</f>
        <v>84.5</v>
      </c>
      <c r="Z33" s="479"/>
      <c r="AA33" s="61">
        <v>90</v>
      </c>
      <c r="AB33" s="64">
        <v>80</v>
      </c>
      <c r="AC33" s="61">
        <v>85</v>
      </c>
      <c r="AD33" s="61">
        <v>100</v>
      </c>
      <c r="AE33" s="501">
        <f t="shared" si="7"/>
        <v>88</v>
      </c>
      <c r="AF33" s="479"/>
      <c r="AG33" s="61">
        <v>90</v>
      </c>
      <c r="AH33" s="61">
        <v>80</v>
      </c>
      <c r="AI33" s="61">
        <v>80</v>
      </c>
      <c r="AJ33" s="61">
        <v>80</v>
      </c>
      <c r="AK33" s="501">
        <f t="shared" si="8"/>
        <v>81.5</v>
      </c>
      <c r="AL33" s="479"/>
      <c r="AM33" s="61">
        <v>90</v>
      </c>
      <c r="AN33" s="61">
        <v>75</v>
      </c>
      <c r="AO33" s="61">
        <v>85</v>
      </c>
      <c r="AP33" s="61">
        <v>75</v>
      </c>
      <c r="AQ33" s="501">
        <f t="shared" si="9"/>
        <v>82.25</v>
      </c>
      <c r="AR33" s="479"/>
      <c r="AS33" s="61">
        <v>80</v>
      </c>
      <c r="AT33" s="61">
        <v>100</v>
      </c>
      <c r="AU33" s="61">
        <v>70</v>
      </c>
      <c r="AV33" s="61">
        <v>80</v>
      </c>
      <c r="AW33" s="501">
        <f t="shared" si="10"/>
        <v>78</v>
      </c>
      <c r="AX33" s="479"/>
      <c r="AY33" s="61">
        <v>80</v>
      </c>
      <c r="AZ33" s="61">
        <v>80</v>
      </c>
      <c r="BA33" s="61">
        <v>90</v>
      </c>
      <c r="BB33" s="61">
        <v>75</v>
      </c>
      <c r="BC33" s="501">
        <f t="shared" si="11"/>
        <v>84</v>
      </c>
      <c r="BD33" s="479"/>
      <c r="BE33" s="61">
        <v>80</v>
      </c>
      <c r="BF33" s="61">
        <v>70</v>
      </c>
      <c r="BG33" s="61">
        <v>90</v>
      </c>
      <c r="BH33" s="61">
        <v>70</v>
      </c>
      <c r="BI33" s="501">
        <f t="shared" si="12"/>
        <v>81.5</v>
      </c>
      <c r="BJ33" s="479"/>
      <c r="BK33" s="61">
        <v>90</v>
      </c>
      <c r="BL33" s="61">
        <v>75</v>
      </c>
      <c r="BM33" s="61">
        <v>85</v>
      </c>
      <c r="BN33" s="61">
        <v>75</v>
      </c>
      <c r="BO33" s="501">
        <f t="shared" si="13"/>
        <v>82.25</v>
      </c>
      <c r="BP33" s="479"/>
      <c r="BQ33" s="65">
        <f t="shared" si="0"/>
        <v>45.040909090909089</v>
      </c>
      <c r="BR33" s="122">
        <v>10</v>
      </c>
      <c r="BS33" s="122">
        <v>76</v>
      </c>
      <c r="BT33" s="66">
        <f t="shared" si="1"/>
        <v>17.2</v>
      </c>
      <c r="BU33" s="67">
        <f t="shared" si="2"/>
        <v>62.240909090909085</v>
      </c>
      <c r="BV33" s="57" t="str">
        <f t="shared" si="3"/>
        <v>B-</v>
      </c>
    </row>
    <row r="34" spans="1:74" ht="15.75">
      <c r="A34" s="517">
        <v>7</v>
      </c>
      <c r="B34" s="517" t="s">
        <v>233</v>
      </c>
      <c r="C34" s="98">
        <v>2200018057</v>
      </c>
      <c r="D34" s="99" t="s">
        <v>234</v>
      </c>
      <c r="E34" s="61" t="s">
        <v>215</v>
      </c>
      <c r="F34" s="61">
        <v>36</v>
      </c>
      <c r="G34" s="61">
        <v>100</v>
      </c>
      <c r="H34" s="51">
        <f t="shared" si="4"/>
        <v>68</v>
      </c>
      <c r="I34" s="61">
        <v>70</v>
      </c>
      <c r="J34" s="61">
        <v>100</v>
      </c>
      <c r="K34" s="61">
        <v>80</v>
      </c>
      <c r="L34" s="61">
        <v>80</v>
      </c>
      <c r="M34" s="501">
        <f t="shared" si="5"/>
        <v>81.5</v>
      </c>
      <c r="N34" s="479"/>
      <c r="O34" s="61">
        <v>80</v>
      </c>
      <c r="P34" s="61">
        <v>80</v>
      </c>
      <c r="Q34" s="61">
        <v>80</v>
      </c>
      <c r="R34" s="61">
        <v>100</v>
      </c>
      <c r="S34" s="501">
        <f t="shared" si="6"/>
        <v>84</v>
      </c>
      <c r="T34" s="479"/>
      <c r="U34" s="61">
        <v>90</v>
      </c>
      <c r="V34" s="61">
        <v>100</v>
      </c>
      <c r="W34" s="61">
        <v>85</v>
      </c>
      <c r="X34" s="61">
        <v>100</v>
      </c>
      <c r="Y34" s="501">
        <f t="shared" si="17"/>
        <v>91</v>
      </c>
      <c r="Z34" s="479"/>
      <c r="AA34" s="61">
        <v>90</v>
      </c>
      <c r="AB34" s="64">
        <v>80</v>
      </c>
      <c r="AC34" s="61">
        <v>85</v>
      </c>
      <c r="AD34" s="61">
        <v>100</v>
      </c>
      <c r="AE34" s="501">
        <f t="shared" si="7"/>
        <v>88</v>
      </c>
      <c r="AF34" s="479"/>
      <c r="AG34" s="61">
        <v>90</v>
      </c>
      <c r="AH34" s="61">
        <v>80</v>
      </c>
      <c r="AI34" s="61">
        <v>90</v>
      </c>
      <c r="AJ34" s="40">
        <v>91</v>
      </c>
      <c r="AK34" s="501">
        <f t="shared" si="8"/>
        <v>88.7</v>
      </c>
      <c r="AL34" s="479"/>
      <c r="AM34" s="40">
        <v>90</v>
      </c>
      <c r="AN34" s="61">
        <v>100</v>
      </c>
      <c r="AO34" s="61">
        <v>85</v>
      </c>
      <c r="AP34" s="61">
        <v>75</v>
      </c>
      <c r="AQ34" s="501">
        <f t="shared" si="9"/>
        <v>86</v>
      </c>
      <c r="AR34" s="479"/>
      <c r="AS34" s="61">
        <v>95</v>
      </c>
      <c r="AT34" s="61">
        <v>90</v>
      </c>
      <c r="AU34" s="61">
        <v>90</v>
      </c>
      <c r="AV34" s="40">
        <v>83</v>
      </c>
      <c r="AW34" s="501">
        <f t="shared" si="10"/>
        <v>89.35</v>
      </c>
      <c r="AX34" s="479"/>
      <c r="AY34" s="61">
        <v>90</v>
      </c>
      <c r="AZ34" s="61">
        <v>85</v>
      </c>
      <c r="BA34" s="61">
        <v>90</v>
      </c>
      <c r="BB34" s="61">
        <v>75</v>
      </c>
      <c r="BC34" s="501">
        <f t="shared" si="11"/>
        <v>86.25</v>
      </c>
      <c r="BD34" s="479"/>
      <c r="BE34" s="61">
        <v>85</v>
      </c>
      <c r="BF34" s="61">
        <v>70</v>
      </c>
      <c r="BG34" s="61">
        <v>85</v>
      </c>
      <c r="BH34" s="61">
        <v>70</v>
      </c>
      <c r="BI34" s="501">
        <f t="shared" si="12"/>
        <v>79.75</v>
      </c>
      <c r="BJ34" s="479"/>
      <c r="BK34" s="61">
        <v>90</v>
      </c>
      <c r="BL34" s="61">
        <v>85</v>
      </c>
      <c r="BM34" s="61">
        <v>85</v>
      </c>
      <c r="BN34" s="61">
        <v>90</v>
      </c>
      <c r="BO34" s="501">
        <f t="shared" si="13"/>
        <v>86.75</v>
      </c>
      <c r="BP34" s="479"/>
      <c r="BQ34" s="65">
        <f t="shared" si="0"/>
        <v>50.689090909090908</v>
      </c>
      <c r="BR34" s="122">
        <v>55</v>
      </c>
      <c r="BS34" s="122">
        <v>84</v>
      </c>
      <c r="BT34" s="66">
        <f t="shared" si="1"/>
        <v>27.8</v>
      </c>
      <c r="BU34" s="67">
        <f t="shared" si="2"/>
        <v>78.489090909090905</v>
      </c>
      <c r="BV34" s="57" t="str">
        <f t="shared" si="3"/>
        <v>A-</v>
      </c>
    </row>
    <row r="35" spans="1:74" ht="15.75">
      <c r="A35" s="510"/>
      <c r="B35" s="510"/>
      <c r="C35" s="98">
        <v>2200018055</v>
      </c>
      <c r="D35" s="102" t="s">
        <v>235</v>
      </c>
      <c r="E35" s="61" t="s">
        <v>215</v>
      </c>
      <c r="F35" s="61">
        <v>58</v>
      </c>
      <c r="G35" s="61">
        <v>100</v>
      </c>
      <c r="H35" s="51">
        <f t="shared" si="4"/>
        <v>79</v>
      </c>
      <c r="I35" s="61">
        <v>70</v>
      </c>
      <c r="J35" s="61">
        <v>85</v>
      </c>
      <c r="K35" s="61">
        <v>80</v>
      </c>
      <c r="L35" s="61">
        <v>80</v>
      </c>
      <c r="M35" s="501">
        <f t="shared" si="5"/>
        <v>79.25</v>
      </c>
      <c r="N35" s="479"/>
      <c r="O35" s="61">
        <v>100</v>
      </c>
      <c r="P35" s="61">
        <v>80</v>
      </c>
      <c r="Q35" s="61">
        <v>80</v>
      </c>
      <c r="R35" s="61">
        <v>80</v>
      </c>
      <c r="S35" s="501">
        <f t="shared" si="6"/>
        <v>83</v>
      </c>
      <c r="T35" s="479"/>
      <c r="U35" s="61">
        <v>100</v>
      </c>
      <c r="V35" s="61">
        <v>80</v>
      </c>
      <c r="W35" s="61">
        <v>85</v>
      </c>
      <c r="X35" s="64">
        <v>80</v>
      </c>
      <c r="Y35" s="501">
        <f t="shared" si="17"/>
        <v>84</v>
      </c>
      <c r="Z35" s="479"/>
      <c r="AA35" s="61">
        <v>90</v>
      </c>
      <c r="AB35" s="64">
        <v>80</v>
      </c>
      <c r="AC35" s="61">
        <v>85</v>
      </c>
      <c r="AD35" s="64">
        <v>85</v>
      </c>
      <c r="AE35" s="501">
        <f t="shared" si="7"/>
        <v>85</v>
      </c>
      <c r="AF35" s="479"/>
      <c r="AG35" s="61">
        <v>90</v>
      </c>
      <c r="AH35" s="61">
        <v>80</v>
      </c>
      <c r="AI35" s="61">
        <v>90</v>
      </c>
      <c r="AJ35" s="40">
        <v>93</v>
      </c>
      <c r="AK35" s="501">
        <f t="shared" si="8"/>
        <v>89.1</v>
      </c>
      <c r="AL35" s="479"/>
      <c r="AM35" s="40">
        <v>98</v>
      </c>
      <c r="AN35" s="61">
        <v>75</v>
      </c>
      <c r="AO35" s="61">
        <v>85</v>
      </c>
      <c r="AP35" s="61">
        <v>75</v>
      </c>
      <c r="AQ35" s="501">
        <f t="shared" si="9"/>
        <v>83.45</v>
      </c>
      <c r="AR35" s="479"/>
      <c r="AS35" s="61">
        <v>85</v>
      </c>
      <c r="AT35" s="61">
        <v>75</v>
      </c>
      <c r="AU35" s="61">
        <v>90</v>
      </c>
      <c r="AV35" s="40">
        <v>88</v>
      </c>
      <c r="AW35" s="501">
        <f t="shared" si="10"/>
        <v>86.6</v>
      </c>
      <c r="AX35" s="479"/>
      <c r="AY35" s="61">
        <v>90</v>
      </c>
      <c r="AZ35" s="61">
        <v>80</v>
      </c>
      <c r="BA35" s="61">
        <v>90</v>
      </c>
      <c r="BB35" s="61">
        <v>75</v>
      </c>
      <c r="BC35" s="501">
        <f t="shared" si="11"/>
        <v>85.5</v>
      </c>
      <c r="BD35" s="479"/>
      <c r="BE35" s="61">
        <v>85</v>
      </c>
      <c r="BF35" s="61">
        <v>70</v>
      </c>
      <c r="BG35" s="61">
        <v>85</v>
      </c>
      <c r="BH35" s="61">
        <v>70</v>
      </c>
      <c r="BI35" s="501">
        <f t="shared" si="12"/>
        <v>79.75</v>
      </c>
      <c r="BJ35" s="479"/>
      <c r="BK35" s="61">
        <v>90</v>
      </c>
      <c r="BL35" s="61">
        <v>75</v>
      </c>
      <c r="BM35" s="61">
        <v>85</v>
      </c>
      <c r="BN35" s="61">
        <v>90</v>
      </c>
      <c r="BO35" s="501">
        <f t="shared" si="13"/>
        <v>85.25</v>
      </c>
      <c r="BP35" s="479"/>
      <c r="BQ35" s="65">
        <f t="shared" si="0"/>
        <v>50.176363636363639</v>
      </c>
      <c r="BR35" s="122">
        <v>40</v>
      </c>
      <c r="BS35" s="122">
        <v>84</v>
      </c>
      <c r="BT35" s="66">
        <f t="shared" si="1"/>
        <v>24.8</v>
      </c>
      <c r="BU35" s="67">
        <f t="shared" si="2"/>
        <v>74.976363636363644</v>
      </c>
      <c r="BV35" s="57" t="str">
        <f t="shared" si="3"/>
        <v>B+</v>
      </c>
    </row>
    <row r="36" spans="1:74" ht="15.75">
      <c r="A36" s="511"/>
      <c r="B36" s="510"/>
      <c r="C36" s="98">
        <v>2200018061</v>
      </c>
      <c r="D36" s="99" t="s">
        <v>236</v>
      </c>
      <c r="E36" s="61" t="s">
        <v>215</v>
      </c>
      <c r="F36" s="61">
        <v>42</v>
      </c>
      <c r="G36" s="61">
        <v>100</v>
      </c>
      <c r="H36" s="51">
        <f t="shared" si="4"/>
        <v>71</v>
      </c>
      <c r="I36" s="61">
        <v>70</v>
      </c>
      <c r="J36" s="61">
        <v>85</v>
      </c>
      <c r="K36" s="61">
        <v>80</v>
      </c>
      <c r="L36" s="61">
        <v>80</v>
      </c>
      <c r="M36" s="501">
        <f t="shared" si="5"/>
        <v>79.25</v>
      </c>
      <c r="N36" s="479"/>
      <c r="O36" s="61">
        <v>100</v>
      </c>
      <c r="P36" s="61">
        <v>80</v>
      </c>
      <c r="Q36" s="61">
        <v>80</v>
      </c>
      <c r="R36" s="61">
        <v>80</v>
      </c>
      <c r="S36" s="501">
        <f t="shared" si="6"/>
        <v>83</v>
      </c>
      <c r="T36" s="479"/>
      <c r="U36" s="61">
        <v>100</v>
      </c>
      <c r="V36" s="61">
        <v>100</v>
      </c>
      <c r="W36" s="61">
        <v>85</v>
      </c>
      <c r="X36" s="61">
        <v>90</v>
      </c>
      <c r="Y36" s="501">
        <f t="shared" ref="Y36:Y40" si="18">(U$13/100*U36)+(V$13/100*V36)+(W$13/100*W36)+(X$13/100*X36)</f>
        <v>90.5</v>
      </c>
      <c r="Z36" s="479"/>
      <c r="AA36" s="61">
        <v>90</v>
      </c>
      <c r="AB36" s="64">
        <v>80</v>
      </c>
      <c r="AC36" s="61">
        <v>85</v>
      </c>
      <c r="AD36" s="61">
        <v>100</v>
      </c>
      <c r="AE36" s="501">
        <f t="shared" si="7"/>
        <v>88</v>
      </c>
      <c r="AF36" s="479"/>
      <c r="AG36" s="61">
        <v>90</v>
      </c>
      <c r="AH36" s="61">
        <v>80</v>
      </c>
      <c r="AI36" s="61">
        <v>90</v>
      </c>
      <c r="AJ36" s="40">
        <v>90</v>
      </c>
      <c r="AK36" s="501">
        <f t="shared" si="8"/>
        <v>88.5</v>
      </c>
      <c r="AL36" s="479"/>
      <c r="AM36" s="40">
        <v>97</v>
      </c>
      <c r="AN36" s="61">
        <v>75</v>
      </c>
      <c r="AO36" s="61">
        <v>85</v>
      </c>
      <c r="AP36" s="61">
        <v>75</v>
      </c>
      <c r="AQ36" s="501">
        <f t="shared" si="9"/>
        <v>83.3</v>
      </c>
      <c r="AR36" s="479"/>
      <c r="AS36" s="61">
        <v>90</v>
      </c>
      <c r="AT36" s="61">
        <v>75</v>
      </c>
      <c r="AU36" s="61">
        <v>90</v>
      </c>
      <c r="AV36" s="40">
        <v>86</v>
      </c>
      <c r="AW36" s="501">
        <f t="shared" si="10"/>
        <v>86.95</v>
      </c>
      <c r="AX36" s="479"/>
      <c r="AY36" s="61">
        <v>90</v>
      </c>
      <c r="AZ36" s="61">
        <v>80</v>
      </c>
      <c r="BA36" s="61">
        <v>90</v>
      </c>
      <c r="BB36" s="61">
        <v>75</v>
      </c>
      <c r="BC36" s="501">
        <f t="shared" si="11"/>
        <v>85.5</v>
      </c>
      <c r="BD36" s="479"/>
      <c r="BE36" s="61">
        <v>85</v>
      </c>
      <c r="BF36" s="61">
        <v>70</v>
      </c>
      <c r="BG36" s="61">
        <v>85</v>
      </c>
      <c r="BH36" s="61">
        <v>70</v>
      </c>
      <c r="BI36" s="501">
        <f t="shared" si="12"/>
        <v>79.75</v>
      </c>
      <c r="BJ36" s="479"/>
      <c r="BK36" s="61">
        <v>90</v>
      </c>
      <c r="BL36" s="61">
        <v>85</v>
      </c>
      <c r="BM36" s="61">
        <v>85</v>
      </c>
      <c r="BN36" s="61">
        <v>85</v>
      </c>
      <c r="BO36" s="501">
        <f t="shared" si="13"/>
        <v>85.75</v>
      </c>
      <c r="BP36" s="479"/>
      <c r="BQ36" s="65">
        <f t="shared" si="0"/>
        <v>50.263636363636358</v>
      </c>
      <c r="BR36" s="122">
        <v>60</v>
      </c>
      <c r="BS36" s="122">
        <v>84</v>
      </c>
      <c r="BT36" s="66">
        <f t="shared" si="1"/>
        <v>28.8</v>
      </c>
      <c r="BU36" s="67">
        <f t="shared" si="2"/>
        <v>79.063636363636363</v>
      </c>
      <c r="BV36" s="57" t="str">
        <f t="shared" si="3"/>
        <v>A-</v>
      </c>
    </row>
    <row r="37" spans="1:74" ht="15.75">
      <c r="A37" s="517">
        <v>8</v>
      </c>
      <c r="B37" s="510"/>
      <c r="C37" s="98">
        <v>2200018009</v>
      </c>
      <c r="D37" s="99" t="s">
        <v>237</v>
      </c>
      <c r="E37" s="61" t="s">
        <v>215</v>
      </c>
      <c r="F37" s="61">
        <v>48</v>
      </c>
      <c r="G37" s="61">
        <v>100</v>
      </c>
      <c r="H37" s="51">
        <f t="shared" si="4"/>
        <v>74</v>
      </c>
      <c r="I37" s="61">
        <v>75</v>
      </c>
      <c r="J37" s="61">
        <v>85</v>
      </c>
      <c r="K37" s="61">
        <v>80</v>
      </c>
      <c r="L37" s="61">
        <v>80</v>
      </c>
      <c r="M37" s="501">
        <f t="shared" si="5"/>
        <v>80</v>
      </c>
      <c r="N37" s="479"/>
      <c r="O37" s="61">
        <v>100</v>
      </c>
      <c r="P37" s="61">
        <v>100</v>
      </c>
      <c r="Q37" s="61">
        <v>75</v>
      </c>
      <c r="R37" s="61">
        <v>90</v>
      </c>
      <c r="S37" s="501">
        <f t="shared" si="6"/>
        <v>85.5</v>
      </c>
      <c r="T37" s="479"/>
      <c r="U37" s="61">
        <v>85</v>
      </c>
      <c r="V37" s="61">
        <v>80</v>
      </c>
      <c r="W37" s="61">
        <v>90</v>
      </c>
      <c r="X37" s="64">
        <v>80</v>
      </c>
      <c r="Y37" s="501">
        <f t="shared" si="18"/>
        <v>85.75</v>
      </c>
      <c r="Z37" s="479"/>
      <c r="AA37" s="61">
        <v>85</v>
      </c>
      <c r="AB37" s="64">
        <v>80</v>
      </c>
      <c r="AC37" s="61">
        <v>95</v>
      </c>
      <c r="AD37" s="64">
        <v>85</v>
      </c>
      <c r="AE37" s="501">
        <f t="shared" si="7"/>
        <v>89.25</v>
      </c>
      <c r="AF37" s="479"/>
      <c r="AG37" s="61">
        <v>75</v>
      </c>
      <c r="AH37" s="61">
        <v>80</v>
      </c>
      <c r="AI37" s="61">
        <v>90</v>
      </c>
      <c r="AJ37" s="40">
        <v>92</v>
      </c>
      <c r="AK37" s="501">
        <f t="shared" si="8"/>
        <v>86.65</v>
      </c>
      <c r="AL37" s="479"/>
      <c r="AM37" s="40">
        <v>97</v>
      </c>
      <c r="AN37" s="61">
        <v>75</v>
      </c>
      <c r="AO37" s="61">
        <v>85</v>
      </c>
      <c r="AP37" s="61">
        <v>75</v>
      </c>
      <c r="AQ37" s="501">
        <f t="shared" si="9"/>
        <v>83.3</v>
      </c>
      <c r="AR37" s="479"/>
      <c r="AS37" s="61">
        <v>80</v>
      </c>
      <c r="AT37" s="61">
        <v>75</v>
      </c>
      <c r="AU37" s="61">
        <v>90</v>
      </c>
      <c r="AV37" s="61">
        <v>100</v>
      </c>
      <c r="AW37" s="501">
        <f t="shared" si="10"/>
        <v>88.25</v>
      </c>
      <c r="AX37" s="479"/>
      <c r="AY37" s="40">
        <v>91</v>
      </c>
      <c r="AZ37" s="61">
        <v>100</v>
      </c>
      <c r="BA37" s="61">
        <v>90</v>
      </c>
      <c r="BB37" s="61">
        <v>75</v>
      </c>
      <c r="BC37" s="501">
        <f t="shared" si="11"/>
        <v>88.65</v>
      </c>
      <c r="BD37" s="479"/>
      <c r="BE37" s="61">
        <v>70</v>
      </c>
      <c r="BF37" s="61">
        <v>70</v>
      </c>
      <c r="BG37" s="61">
        <v>85</v>
      </c>
      <c r="BH37" s="61">
        <v>70</v>
      </c>
      <c r="BI37" s="501">
        <f t="shared" si="12"/>
        <v>77.5</v>
      </c>
      <c r="BJ37" s="479"/>
      <c r="BK37" s="61">
        <v>75</v>
      </c>
      <c r="BL37" s="61">
        <v>85</v>
      </c>
      <c r="BM37" s="61">
        <v>85</v>
      </c>
      <c r="BN37" s="61">
        <v>90</v>
      </c>
      <c r="BO37" s="501">
        <f t="shared" si="13"/>
        <v>84.5</v>
      </c>
      <c r="BP37" s="479"/>
      <c r="BQ37" s="65">
        <f t="shared" si="0"/>
        <v>50.36454545454545</v>
      </c>
      <c r="BR37" s="122">
        <v>50</v>
      </c>
      <c r="BS37" s="122">
        <v>84</v>
      </c>
      <c r="BT37" s="66">
        <f t="shared" si="1"/>
        <v>26.8</v>
      </c>
      <c r="BU37" s="67">
        <f t="shared" si="2"/>
        <v>77.164545454545447</v>
      </c>
      <c r="BV37" s="57" t="str">
        <f t="shared" si="3"/>
        <v>A-</v>
      </c>
    </row>
    <row r="38" spans="1:74" ht="15.75">
      <c r="A38" s="510"/>
      <c r="B38" s="510"/>
      <c r="C38" s="98">
        <v>2200018020</v>
      </c>
      <c r="D38" s="99" t="s">
        <v>238</v>
      </c>
      <c r="E38" s="61" t="s">
        <v>215</v>
      </c>
      <c r="F38" s="61">
        <v>60</v>
      </c>
      <c r="G38" s="61">
        <v>100</v>
      </c>
      <c r="H38" s="51">
        <f t="shared" si="4"/>
        <v>80</v>
      </c>
      <c r="I38" s="61">
        <v>100</v>
      </c>
      <c r="J38" s="61">
        <v>85</v>
      </c>
      <c r="K38" s="61">
        <v>80</v>
      </c>
      <c r="L38" s="61">
        <v>80</v>
      </c>
      <c r="M38" s="501">
        <f t="shared" si="5"/>
        <v>83.75</v>
      </c>
      <c r="N38" s="479"/>
      <c r="O38" s="61">
        <v>100</v>
      </c>
      <c r="P38" s="61">
        <v>100</v>
      </c>
      <c r="Q38" s="61">
        <v>85</v>
      </c>
      <c r="R38" s="61">
        <v>90</v>
      </c>
      <c r="S38" s="501">
        <f t="shared" si="6"/>
        <v>90.5</v>
      </c>
      <c r="T38" s="479"/>
      <c r="U38" s="61">
        <v>85</v>
      </c>
      <c r="V38" s="61">
        <v>80</v>
      </c>
      <c r="W38" s="61">
        <v>90</v>
      </c>
      <c r="X38" s="64">
        <v>80</v>
      </c>
      <c r="Y38" s="501">
        <f t="shared" si="18"/>
        <v>85.75</v>
      </c>
      <c r="Z38" s="479"/>
      <c r="AA38" s="61">
        <v>90</v>
      </c>
      <c r="AB38" s="64">
        <v>80</v>
      </c>
      <c r="AC38" s="61">
        <v>95</v>
      </c>
      <c r="AD38" s="64">
        <v>85</v>
      </c>
      <c r="AE38" s="501">
        <f t="shared" si="7"/>
        <v>90</v>
      </c>
      <c r="AF38" s="479"/>
      <c r="AG38" s="61">
        <v>90</v>
      </c>
      <c r="AH38" s="61">
        <v>80</v>
      </c>
      <c r="AI38" s="61">
        <v>90</v>
      </c>
      <c r="AJ38" s="40">
        <v>95</v>
      </c>
      <c r="AK38" s="501">
        <f t="shared" si="8"/>
        <v>89.5</v>
      </c>
      <c r="AL38" s="479"/>
      <c r="AM38" s="40">
        <v>95</v>
      </c>
      <c r="AN38" s="61">
        <v>75</v>
      </c>
      <c r="AO38" s="61">
        <v>85</v>
      </c>
      <c r="AP38" s="61">
        <v>75</v>
      </c>
      <c r="AQ38" s="501">
        <f t="shared" si="9"/>
        <v>83</v>
      </c>
      <c r="AR38" s="479"/>
      <c r="AS38" s="61">
        <v>90</v>
      </c>
      <c r="AT38" s="61">
        <v>75</v>
      </c>
      <c r="AU38" s="61">
        <v>90</v>
      </c>
      <c r="AV38" s="61">
        <v>100</v>
      </c>
      <c r="AW38" s="501">
        <f t="shared" si="10"/>
        <v>89.75</v>
      </c>
      <c r="AX38" s="479"/>
      <c r="AY38" s="40">
        <v>91</v>
      </c>
      <c r="AZ38" s="61">
        <v>90</v>
      </c>
      <c r="BA38" s="61">
        <v>90</v>
      </c>
      <c r="BB38" s="61">
        <v>75</v>
      </c>
      <c r="BC38" s="501">
        <f t="shared" si="11"/>
        <v>87.15</v>
      </c>
      <c r="BD38" s="479"/>
      <c r="BE38" s="61">
        <v>85</v>
      </c>
      <c r="BF38" s="61">
        <v>70</v>
      </c>
      <c r="BG38" s="61">
        <v>85</v>
      </c>
      <c r="BH38" s="61">
        <v>70</v>
      </c>
      <c r="BI38" s="501">
        <f t="shared" si="12"/>
        <v>79.75</v>
      </c>
      <c r="BJ38" s="479"/>
      <c r="BK38" s="61">
        <v>80</v>
      </c>
      <c r="BL38" s="61">
        <v>85</v>
      </c>
      <c r="BM38" s="61">
        <v>85</v>
      </c>
      <c r="BN38" s="61">
        <v>90</v>
      </c>
      <c r="BO38" s="501">
        <f t="shared" si="13"/>
        <v>85.25</v>
      </c>
      <c r="BP38" s="479"/>
      <c r="BQ38" s="65">
        <f t="shared" si="0"/>
        <v>51.512727272727282</v>
      </c>
      <c r="BR38" s="122">
        <v>50</v>
      </c>
      <c r="BS38" s="122">
        <v>84</v>
      </c>
      <c r="BT38" s="66">
        <f t="shared" si="1"/>
        <v>26.8</v>
      </c>
      <c r="BU38" s="67">
        <f t="shared" si="2"/>
        <v>78.312727272727287</v>
      </c>
      <c r="BV38" s="57" t="str">
        <f t="shared" si="3"/>
        <v>A-</v>
      </c>
    </row>
    <row r="39" spans="1:74" ht="15.75">
      <c r="A39" s="511"/>
      <c r="B39" s="510"/>
      <c r="C39" s="98">
        <v>2200018033</v>
      </c>
      <c r="D39" s="99" t="s">
        <v>239</v>
      </c>
      <c r="E39" s="61" t="s">
        <v>215</v>
      </c>
      <c r="F39" s="61">
        <v>30</v>
      </c>
      <c r="G39" s="61">
        <v>100</v>
      </c>
      <c r="H39" s="51">
        <f t="shared" si="4"/>
        <v>65</v>
      </c>
      <c r="I39" s="61">
        <v>100</v>
      </c>
      <c r="J39" s="61">
        <v>85</v>
      </c>
      <c r="K39" s="61">
        <v>80</v>
      </c>
      <c r="L39" s="61">
        <v>80</v>
      </c>
      <c r="M39" s="501">
        <f t="shared" si="5"/>
        <v>83.75</v>
      </c>
      <c r="N39" s="479"/>
      <c r="O39" s="61">
        <v>70</v>
      </c>
      <c r="P39" s="61">
        <v>100</v>
      </c>
      <c r="Q39" s="61">
        <v>85</v>
      </c>
      <c r="R39" s="61">
        <v>80</v>
      </c>
      <c r="S39" s="501">
        <f t="shared" si="6"/>
        <v>84</v>
      </c>
      <c r="T39" s="479"/>
      <c r="U39" s="61">
        <v>85</v>
      </c>
      <c r="V39" s="61">
        <v>80</v>
      </c>
      <c r="W39" s="61">
        <v>90</v>
      </c>
      <c r="X39" s="64">
        <v>80</v>
      </c>
      <c r="Y39" s="501">
        <f t="shared" si="18"/>
        <v>85.75</v>
      </c>
      <c r="Z39" s="479"/>
      <c r="AA39" s="61">
        <v>85</v>
      </c>
      <c r="AB39" s="64">
        <v>80</v>
      </c>
      <c r="AC39" s="61">
        <v>95</v>
      </c>
      <c r="AD39" s="64">
        <v>85</v>
      </c>
      <c r="AE39" s="501">
        <f t="shared" si="7"/>
        <v>89.25</v>
      </c>
      <c r="AF39" s="479"/>
      <c r="AG39" s="61">
        <v>90</v>
      </c>
      <c r="AH39" s="61">
        <v>80</v>
      </c>
      <c r="AI39" s="61">
        <v>90</v>
      </c>
      <c r="AJ39" s="40">
        <v>88</v>
      </c>
      <c r="AK39" s="501">
        <f t="shared" si="8"/>
        <v>88.1</v>
      </c>
      <c r="AL39" s="479"/>
      <c r="AM39" s="40">
        <v>91</v>
      </c>
      <c r="AN39" s="61">
        <v>75</v>
      </c>
      <c r="AO39" s="61">
        <v>85</v>
      </c>
      <c r="AP39" s="61">
        <v>75</v>
      </c>
      <c r="AQ39" s="501">
        <f t="shared" si="9"/>
        <v>82.4</v>
      </c>
      <c r="AR39" s="479"/>
      <c r="AS39" s="61">
        <v>80</v>
      </c>
      <c r="AT39" s="61">
        <v>75</v>
      </c>
      <c r="AU39" s="61">
        <v>90</v>
      </c>
      <c r="AV39" s="61">
        <v>100</v>
      </c>
      <c r="AW39" s="501">
        <f t="shared" si="10"/>
        <v>88.25</v>
      </c>
      <c r="AX39" s="479"/>
      <c r="AY39" s="40">
        <v>91</v>
      </c>
      <c r="AZ39" s="61">
        <v>90</v>
      </c>
      <c r="BA39" s="61">
        <v>90</v>
      </c>
      <c r="BB39" s="61">
        <v>75</v>
      </c>
      <c r="BC39" s="501">
        <f t="shared" si="11"/>
        <v>87.15</v>
      </c>
      <c r="BD39" s="479"/>
      <c r="BE39" s="61">
        <v>80</v>
      </c>
      <c r="BF39" s="61">
        <v>70</v>
      </c>
      <c r="BG39" s="61">
        <v>85</v>
      </c>
      <c r="BH39" s="61">
        <v>70</v>
      </c>
      <c r="BI39" s="501">
        <f t="shared" si="12"/>
        <v>79</v>
      </c>
      <c r="BJ39" s="479"/>
      <c r="BK39" s="61">
        <v>70</v>
      </c>
      <c r="BL39" s="61">
        <v>85</v>
      </c>
      <c r="BM39" s="61">
        <v>85</v>
      </c>
      <c r="BN39" s="61">
        <v>90</v>
      </c>
      <c r="BO39" s="501">
        <f t="shared" si="13"/>
        <v>83.75</v>
      </c>
      <c r="BP39" s="479"/>
      <c r="BQ39" s="65">
        <f t="shared" si="0"/>
        <v>49.985454545454552</v>
      </c>
      <c r="BR39" s="122">
        <v>50</v>
      </c>
      <c r="BS39" s="122">
        <v>84</v>
      </c>
      <c r="BT39" s="66">
        <f t="shared" si="1"/>
        <v>26.8</v>
      </c>
      <c r="BU39" s="67">
        <f t="shared" si="2"/>
        <v>76.785454545454556</v>
      </c>
      <c r="BV39" s="57" t="str">
        <f t="shared" si="3"/>
        <v>A-</v>
      </c>
    </row>
    <row r="40" spans="1:74" ht="15.75">
      <c r="A40" s="533">
        <v>9</v>
      </c>
      <c r="B40" s="510"/>
      <c r="C40" s="98">
        <v>2200018029</v>
      </c>
      <c r="D40" s="99" t="s">
        <v>240</v>
      </c>
      <c r="E40" s="61" t="s">
        <v>215</v>
      </c>
      <c r="F40" s="61">
        <v>49</v>
      </c>
      <c r="G40" s="61">
        <v>100</v>
      </c>
      <c r="H40" s="51">
        <f t="shared" si="4"/>
        <v>74.5</v>
      </c>
      <c r="I40" s="61">
        <v>70</v>
      </c>
      <c r="J40" s="61">
        <v>85</v>
      </c>
      <c r="K40" s="61">
        <v>80</v>
      </c>
      <c r="L40" s="61">
        <v>80</v>
      </c>
      <c r="M40" s="501">
        <f t="shared" si="5"/>
        <v>79.25</v>
      </c>
      <c r="N40" s="479"/>
      <c r="O40" s="61">
        <v>100</v>
      </c>
      <c r="P40" s="61">
        <v>80</v>
      </c>
      <c r="Q40" s="61">
        <v>75</v>
      </c>
      <c r="R40" s="61">
        <v>80</v>
      </c>
      <c r="S40" s="501">
        <f t="shared" si="6"/>
        <v>80.5</v>
      </c>
      <c r="T40" s="479"/>
      <c r="U40" s="61">
        <v>80</v>
      </c>
      <c r="V40" s="61">
        <v>80</v>
      </c>
      <c r="W40" s="61">
        <v>85</v>
      </c>
      <c r="X40" s="64">
        <v>80</v>
      </c>
      <c r="Y40" s="501">
        <f t="shared" si="18"/>
        <v>82.5</v>
      </c>
      <c r="Z40" s="479"/>
      <c r="AA40" s="61">
        <v>85</v>
      </c>
      <c r="AB40" s="64">
        <v>80</v>
      </c>
      <c r="AC40" s="61">
        <v>85</v>
      </c>
      <c r="AD40" s="64">
        <v>85</v>
      </c>
      <c r="AE40" s="501">
        <f t="shared" si="7"/>
        <v>84.25</v>
      </c>
      <c r="AF40" s="479"/>
      <c r="AG40" s="61">
        <v>80</v>
      </c>
      <c r="AH40" s="61">
        <v>80</v>
      </c>
      <c r="AI40" s="61">
        <v>90</v>
      </c>
      <c r="AJ40" s="40">
        <v>88</v>
      </c>
      <c r="AK40" s="501">
        <f t="shared" si="8"/>
        <v>86.6</v>
      </c>
      <c r="AL40" s="479"/>
      <c r="AM40" s="40">
        <v>97</v>
      </c>
      <c r="AN40" s="61">
        <v>75</v>
      </c>
      <c r="AO40" s="61">
        <v>85</v>
      </c>
      <c r="AP40" s="61">
        <v>75</v>
      </c>
      <c r="AQ40" s="501">
        <f t="shared" si="9"/>
        <v>83.3</v>
      </c>
      <c r="AR40" s="479"/>
      <c r="AS40" s="61">
        <v>95</v>
      </c>
      <c r="AT40" s="61">
        <v>75</v>
      </c>
      <c r="AU40" s="61">
        <v>90</v>
      </c>
      <c r="AV40" s="61">
        <v>100</v>
      </c>
      <c r="AW40" s="501">
        <f t="shared" si="10"/>
        <v>90.5</v>
      </c>
      <c r="AX40" s="479"/>
      <c r="AY40" s="40">
        <v>93</v>
      </c>
      <c r="AZ40" s="61">
        <v>80</v>
      </c>
      <c r="BA40" s="61">
        <v>90</v>
      </c>
      <c r="BB40" s="61">
        <v>75</v>
      </c>
      <c r="BC40" s="501">
        <f t="shared" si="11"/>
        <v>85.95</v>
      </c>
      <c r="BD40" s="479"/>
      <c r="BE40" s="61">
        <v>80</v>
      </c>
      <c r="BF40" s="61">
        <v>70</v>
      </c>
      <c r="BG40" s="61">
        <v>85</v>
      </c>
      <c r="BH40" s="61">
        <v>70</v>
      </c>
      <c r="BI40" s="501">
        <f t="shared" si="12"/>
        <v>79</v>
      </c>
      <c r="BJ40" s="479"/>
      <c r="BK40" s="61">
        <v>80</v>
      </c>
      <c r="BL40" s="61">
        <v>90</v>
      </c>
      <c r="BM40" s="61">
        <v>85</v>
      </c>
      <c r="BN40" s="61">
        <v>75</v>
      </c>
      <c r="BO40" s="501">
        <f t="shared" si="13"/>
        <v>83</v>
      </c>
      <c r="BP40" s="479"/>
      <c r="BQ40" s="65">
        <f t="shared" si="0"/>
        <v>49.600909090909092</v>
      </c>
      <c r="BR40" s="122">
        <v>50</v>
      </c>
      <c r="BS40" s="122">
        <v>68</v>
      </c>
      <c r="BT40" s="66">
        <f t="shared" si="1"/>
        <v>23.6</v>
      </c>
      <c r="BU40" s="67">
        <f t="shared" si="2"/>
        <v>73.200909090909093</v>
      </c>
      <c r="BV40" s="57" t="str">
        <f t="shared" si="3"/>
        <v>B+</v>
      </c>
    </row>
    <row r="41" spans="1:74" ht="15.75">
      <c r="A41" s="510"/>
      <c r="B41" s="510"/>
      <c r="C41" s="98">
        <v>2200018024</v>
      </c>
      <c r="D41" s="99" t="s">
        <v>241</v>
      </c>
      <c r="E41" s="61" t="s">
        <v>215</v>
      </c>
      <c r="F41" s="62">
        <v>39</v>
      </c>
      <c r="G41" s="62">
        <v>100</v>
      </c>
      <c r="H41" s="51">
        <f t="shared" si="4"/>
        <v>69.5</v>
      </c>
      <c r="I41" s="62">
        <v>95</v>
      </c>
      <c r="J41" s="62">
        <v>90</v>
      </c>
      <c r="K41" s="62">
        <v>80</v>
      </c>
      <c r="L41" s="62">
        <v>70</v>
      </c>
      <c r="M41" s="501">
        <f t="shared" si="5"/>
        <v>81.75</v>
      </c>
      <c r="N41" s="479"/>
      <c r="O41" s="61">
        <v>75</v>
      </c>
      <c r="P41" s="61">
        <v>80</v>
      </c>
      <c r="Q41" s="61">
        <v>75</v>
      </c>
      <c r="R41" s="61">
        <v>80</v>
      </c>
      <c r="S41" s="501">
        <f t="shared" si="6"/>
        <v>76.75</v>
      </c>
      <c r="T41" s="479"/>
      <c r="U41" s="61">
        <v>85</v>
      </c>
      <c r="V41" s="61">
        <v>80</v>
      </c>
      <c r="W41" s="61">
        <v>85</v>
      </c>
      <c r="X41" s="61">
        <v>85</v>
      </c>
      <c r="Y41" s="501">
        <f>(U$13/100*AA41)+(V$13/100*V41)+(W$13/100*W41)+(X$13/100*X41)</f>
        <v>85</v>
      </c>
      <c r="Z41" s="479"/>
      <c r="AA41" s="61">
        <v>90</v>
      </c>
      <c r="AB41" s="64">
        <v>80</v>
      </c>
      <c r="AC41" s="61">
        <v>85</v>
      </c>
      <c r="AD41" s="61">
        <v>100</v>
      </c>
      <c r="AE41" s="501">
        <f t="shared" si="7"/>
        <v>88</v>
      </c>
      <c r="AF41" s="479"/>
      <c r="AG41" s="61">
        <v>80</v>
      </c>
      <c r="AH41" s="61">
        <v>80</v>
      </c>
      <c r="AI41" s="61">
        <v>90</v>
      </c>
      <c r="AJ41" s="40">
        <v>91</v>
      </c>
      <c r="AK41" s="501">
        <f t="shared" si="8"/>
        <v>87.2</v>
      </c>
      <c r="AL41" s="479"/>
      <c r="AM41" s="40">
        <v>87</v>
      </c>
      <c r="AN41" s="61">
        <v>75</v>
      </c>
      <c r="AO41" s="61">
        <v>85</v>
      </c>
      <c r="AP41" s="61">
        <v>75</v>
      </c>
      <c r="AQ41" s="501">
        <f t="shared" si="9"/>
        <v>81.8</v>
      </c>
      <c r="AR41" s="479"/>
      <c r="AS41" s="61">
        <v>85</v>
      </c>
      <c r="AT41" s="61">
        <v>75</v>
      </c>
      <c r="AU41" s="61">
        <v>90</v>
      </c>
      <c r="AV41" s="40">
        <v>89</v>
      </c>
      <c r="AW41" s="501">
        <f t="shared" si="10"/>
        <v>86.8</v>
      </c>
      <c r="AX41" s="479"/>
      <c r="AY41" s="40">
        <f ca="1">RANDBETWEEN(90,95)</f>
        <v>92</v>
      </c>
      <c r="AZ41" s="61">
        <v>85</v>
      </c>
      <c r="BA41" s="61">
        <v>90</v>
      </c>
      <c r="BB41" s="61">
        <v>75</v>
      </c>
      <c r="BC41" s="501">
        <f t="shared" ca="1" si="11"/>
        <v>86.55</v>
      </c>
      <c r="BD41" s="479"/>
      <c r="BE41" s="61">
        <v>90</v>
      </c>
      <c r="BF41" s="61">
        <v>70</v>
      </c>
      <c r="BG41" s="61">
        <v>85</v>
      </c>
      <c r="BH41" s="61">
        <v>70</v>
      </c>
      <c r="BI41" s="501">
        <f t="shared" si="12"/>
        <v>80.5</v>
      </c>
      <c r="BJ41" s="479"/>
      <c r="BK41" s="61">
        <v>80</v>
      </c>
      <c r="BL41" s="61">
        <v>90</v>
      </c>
      <c r="BM41" s="61">
        <v>85</v>
      </c>
      <c r="BN41" s="61">
        <v>75</v>
      </c>
      <c r="BO41" s="501">
        <f t="shared" si="13"/>
        <v>83</v>
      </c>
      <c r="BP41" s="479"/>
      <c r="BQ41" s="65">
        <f t="shared" ca="1" si="0"/>
        <v>49.464545454545451</v>
      </c>
      <c r="BR41" s="122">
        <v>50</v>
      </c>
      <c r="BS41" s="122">
        <v>68</v>
      </c>
      <c r="BT41" s="66">
        <f t="shared" si="1"/>
        <v>23.6</v>
      </c>
      <c r="BU41" s="67">
        <f t="shared" ca="1" si="2"/>
        <v>73.064545454545453</v>
      </c>
      <c r="BV41" s="57" t="str">
        <f t="shared" ca="1" si="3"/>
        <v>B+</v>
      </c>
    </row>
    <row r="42" spans="1:74" ht="15.75">
      <c r="A42" s="510"/>
      <c r="B42" s="510"/>
      <c r="C42" s="98">
        <v>2200018028</v>
      </c>
      <c r="D42" s="99" t="str">
        <f>UPPER("Ilham Rizqi Pratama")</f>
        <v>ILHAM RIZQI PRATAMA</v>
      </c>
      <c r="E42" s="61" t="s">
        <v>215</v>
      </c>
      <c r="F42" s="68"/>
      <c r="G42" s="68"/>
      <c r="H42" s="51">
        <f t="shared" si="4"/>
        <v>0</v>
      </c>
      <c r="I42" s="68"/>
      <c r="J42" s="68"/>
      <c r="K42" s="68"/>
      <c r="L42" s="68"/>
      <c r="M42" s="501">
        <f t="shared" si="5"/>
        <v>0</v>
      </c>
      <c r="N42" s="479"/>
      <c r="O42" s="61">
        <v>75</v>
      </c>
      <c r="P42" s="61">
        <v>80</v>
      </c>
      <c r="Q42" s="61">
        <v>75</v>
      </c>
      <c r="R42" s="61">
        <v>80</v>
      </c>
      <c r="S42" s="501">
        <f t="shared" si="6"/>
        <v>76.75</v>
      </c>
      <c r="T42" s="479"/>
      <c r="U42" s="62"/>
      <c r="V42" s="62"/>
      <c r="W42" s="68"/>
      <c r="X42" s="63"/>
      <c r="Y42" s="501">
        <f t="shared" ref="Y42:Y43" si="19">(U$13/100*U42)+(V$13/100*V42)+(W$13/100*W42)+(X$13/100*X42)</f>
        <v>0</v>
      </c>
      <c r="Z42" s="479"/>
      <c r="AA42" s="68"/>
      <c r="AB42" s="68"/>
      <c r="AC42" s="68"/>
      <c r="AD42" s="68"/>
      <c r="AE42" s="501">
        <f t="shared" si="7"/>
        <v>0</v>
      </c>
      <c r="AF42" s="479"/>
      <c r="AG42" s="61">
        <v>90</v>
      </c>
      <c r="AH42" s="61">
        <v>80</v>
      </c>
      <c r="AI42" s="61">
        <v>90</v>
      </c>
      <c r="AJ42" s="40">
        <v>94</v>
      </c>
      <c r="AK42" s="501">
        <f t="shared" si="8"/>
        <v>89.3</v>
      </c>
      <c r="AL42" s="479"/>
      <c r="AM42" s="40">
        <v>89</v>
      </c>
      <c r="AN42" s="61">
        <v>75</v>
      </c>
      <c r="AO42" s="61">
        <v>85</v>
      </c>
      <c r="AP42" s="61">
        <v>75</v>
      </c>
      <c r="AQ42" s="501">
        <f t="shared" si="9"/>
        <v>82.1</v>
      </c>
      <c r="AR42" s="479"/>
      <c r="AS42" s="61">
        <v>80</v>
      </c>
      <c r="AT42" s="61">
        <v>75</v>
      </c>
      <c r="AU42" s="61">
        <v>90</v>
      </c>
      <c r="AV42" s="40">
        <v>83</v>
      </c>
      <c r="AW42" s="501">
        <f t="shared" si="10"/>
        <v>84.85</v>
      </c>
      <c r="AX42" s="479"/>
      <c r="AY42" s="61">
        <v>80</v>
      </c>
      <c r="AZ42" s="61">
        <v>80</v>
      </c>
      <c r="BA42" s="61">
        <v>90</v>
      </c>
      <c r="BB42" s="61">
        <v>75</v>
      </c>
      <c r="BC42" s="501">
        <f t="shared" si="11"/>
        <v>84</v>
      </c>
      <c r="BD42" s="479"/>
      <c r="BE42" s="61">
        <v>85</v>
      </c>
      <c r="BF42" s="61">
        <v>70</v>
      </c>
      <c r="BG42" s="61">
        <v>85</v>
      </c>
      <c r="BH42" s="61">
        <v>70</v>
      </c>
      <c r="BI42" s="501">
        <f t="shared" si="12"/>
        <v>79.75</v>
      </c>
      <c r="BJ42" s="479"/>
      <c r="BK42" s="61">
        <v>80</v>
      </c>
      <c r="BL42" s="61">
        <v>75</v>
      </c>
      <c r="BM42" s="61">
        <v>85</v>
      </c>
      <c r="BN42" s="61">
        <v>75</v>
      </c>
      <c r="BO42" s="501">
        <f t="shared" si="13"/>
        <v>80.75</v>
      </c>
      <c r="BP42" s="479"/>
      <c r="BQ42" s="65">
        <f t="shared" si="0"/>
        <v>31.5</v>
      </c>
      <c r="BR42" s="122">
        <v>50</v>
      </c>
      <c r="BS42" s="122">
        <v>68</v>
      </c>
      <c r="BT42" s="66">
        <f t="shared" si="1"/>
        <v>23.6</v>
      </c>
      <c r="BU42" s="67">
        <f t="shared" si="2"/>
        <v>55.1</v>
      </c>
      <c r="BV42" s="57" t="str">
        <f t="shared" si="3"/>
        <v>C</v>
      </c>
    </row>
    <row r="43" spans="1:74" ht="15.75">
      <c r="A43" s="517">
        <v>10</v>
      </c>
      <c r="B43" s="510"/>
      <c r="C43" s="98">
        <v>2200018046</v>
      </c>
      <c r="D43" s="99" t="s">
        <v>242</v>
      </c>
      <c r="E43" s="61" t="s">
        <v>215</v>
      </c>
      <c r="F43" s="61">
        <v>56</v>
      </c>
      <c r="G43" s="61">
        <v>100</v>
      </c>
      <c r="H43" s="51">
        <f t="shared" si="4"/>
        <v>78</v>
      </c>
      <c r="I43" s="61">
        <v>90</v>
      </c>
      <c r="J43" s="61">
        <v>85</v>
      </c>
      <c r="K43" s="61">
        <v>80</v>
      </c>
      <c r="L43" s="61">
        <v>80</v>
      </c>
      <c r="M43" s="501">
        <f t="shared" si="5"/>
        <v>82.25</v>
      </c>
      <c r="N43" s="479"/>
      <c r="O43" s="61">
        <v>70</v>
      </c>
      <c r="P43" s="61">
        <v>80</v>
      </c>
      <c r="Q43" s="61">
        <v>80</v>
      </c>
      <c r="R43" s="61">
        <v>80</v>
      </c>
      <c r="S43" s="501">
        <f t="shared" si="6"/>
        <v>78.5</v>
      </c>
      <c r="T43" s="479"/>
      <c r="U43" s="61">
        <v>85</v>
      </c>
      <c r="V43" s="61">
        <v>80</v>
      </c>
      <c r="W43" s="40"/>
      <c r="X43" s="64">
        <v>80</v>
      </c>
      <c r="Y43" s="501">
        <f t="shared" si="19"/>
        <v>40.75</v>
      </c>
      <c r="Z43" s="479"/>
      <c r="AA43" s="61">
        <v>85</v>
      </c>
      <c r="AB43" s="64">
        <v>80</v>
      </c>
      <c r="AC43" s="40"/>
      <c r="AD43" s="64">
        <v>85</v>
      </c>
      <c r="AE43" s="501">
        <f t="shared" si="7"/>
        <v>41.75</v>
      </c>
      <c r="AF43" s="479"/>
      <c r="AG43" s="61">
        <v>85</v>
      </c>
      <c r="AH43" s="61">
        <v>80</v>
      </c>
      <c r="AI43" s="40"/>
      <c r="AJ43" s="40">
        <v>90</v>
      </c>
      <c r="AK43" s="501">
        <f t="shared" si="8"/>
        <v>42.75</v>
      </c>
      <c r="AL43" s="479"/>
      <c r="AM43" s="40">
        <v>92</v>
      </c>
      <c r="AN43" s="61">
        <v>75</v>
      </c>
      <c r="AO43" s="40"/>
      <c r="AP43" s="61">
        <v>75</v>
      </c>
      <c r="AQ43" s="501">
        <f t="shared" si="9"/>
        <v>40.049999999999997</v>
      </c>
      <c r="AR43" s="479"/>
      <c r="AS43" s="61">
        <v>80</v>
      </c>
      <c r="AT43" s="61">
        <v>75</v>
      </c>
      <c r="AU43" s="40"/>
      <c r="AV43" s="40">
        <v>82</v>
      </c>
      <c r="AW43" s="501">
        <f t="shared" si="10"/>
        <v>39.650000000000006</v>
      </c>
      <c r="AX43" s="479"/>
      <c r="AY43" s="40">
        <v>95</v>
      </c>
      <c r="AZ43" s="61">
        <v>90</v>
      </c>
      <c r="BA43" s="40"/>
      <c r="BB43" s="61">
        <v>75</v>
      </c>
      <c r="BC43" s="501">
        <f t="shared" si="11"/>
        <v>42.75</v>
      </c>
      <c r="BD43" s="479"/>
      <c r="BE43" s="61">
        <v>70</v>
      </c>
      <c r="BF43" s="61">
        <v>70</v>
      </c>
      <c r="BG43" s="40"/>
      <c r="BH43" s="61">
        <v>70</v>
      </c>
      <c r="BI43" s="501">
        <f t="shared" si="12"/>
        <v>35</v>
      </c>
      <c r="BJ43" s="479"/>
      <c r="BK43" s="61">
        <v>75</v>
      </c>
      <c r="BL43" s="61">
        <v>75</v>
      </c>
      <c r="BM43" s="61">
        <v>85</v>
      </c>
      <c r="BN43" s="61">
        <v>85</v>
      </c>
      <c r="BO43" s="501">
        <f t="shared" si="13"/>
        <v>82</v>
      </c>
      <c r="BP43" s="479"/>
      <c r="BQ43" s="65">
        <f t="shared" si="0"/>
        <v>32.915454545454551</v>
      </c>
      <c r="BR43" s="122">
        <v>20</v>
      </c>
      <c r="BS43" s="122">
        <v>86</v>
      </c>
      <c r="BT43" s="66">
        <f t="shared" si="1"/>
        <v>21.2</v>
      </c>
      <c r="BU43" s="67">
        <f t="shared" si="2"/>
        <v>54.115454545454554</v>
      </c>
      <c r="BV43" s="57" t="str">
        <f t="shared" si="3"/>
        <v>C-</v>
      </c>
    </row>
    <row r="44" spans="1:74" ht="15.75">
      <c r="A44" s="511"/>
      <c r="B44" s="511"/>
      <c r="C44" s="98">
        <v>2200018038</v>
      </c>
      <c r="D44" s="99" t="s">
        <v>243</v>
      </c>
      <c r="E44" s="61" t="s">
        <v>215</v>
      </c>
      <c r="F44" s="61">
        <v>43</v>
      </c>
      <c r="G44" s="61">
        <v>100</v>
      </c>
      <c r="H44" s="51">
        <f t="shared" si="4"/>
        <v>71.5</v>
      </c>
      <c r="I44" s="61">
        <v>75</v>
      </c>
      <c r="J44" s="61">
        <v>85</v>
      </c>
      <c r="K44" s="61">
        <v>80</v>
      </c>
      <c r="L44" s="61">
        <v>80</v>
      </c>
      <c r="M44" s="501">
        <f t="shared" si="5"/>
        <v>80</v>
      </c>
      <c r="N44" s="479"/>
      <c r="O44" s="61">
        <v>70</v>
      </c>
      <c r="P44" s="61">
        <v>80</v>
      </c>
      <c r="Q44" s="61">
        <v>80</v>
      </c>
      <c r="R44" s="61">
        <v>80</v>
      </c>
      <c r="S44" s="501">
        <f t="shared" si="6"/>
        <v>78.5</v>
      </c>
      <c r="T44" s="479"/>
      <c r="U44" s="61">
        <v>85</v>
      </c>
      <c r="V44" s="61">
        <v>80</v>
      </c>
      <c r="W44" s="40"/>
      <c r="X44" s="64">
        <v>80</v>
      </c>
      <c r="Y44" s="501">
        <f t="shared" ref="Y44:Y45" si="20">(U$13/100*AA44)+(V$13/100*V44)+(W$13/100*W44)+(X$13/100*X44)</f>
        <v>40.75</v>
      </c>
      <c r="Z44" s="479"/>
      <c r="AA44" s="61">
        <v>85</v>
      </c>
      <c r="AB44" s="64">
        <v>80</v>
      </c>
      <c r="AC44" s="40"/>
      <c r="AD44" s="64">
        <v>85</v>
      </c>
      <c r="AE44" s="501">
        <f t="shared" si="7"/>
        <v>41.75</v>
      </c>
      <c r="AF44" s="479"/>
      <c r="AG44" s="61">
        <v>85</v>
      </c>
      <c r="AH44" s="61">
        <v>80</v>
      </c>
      <c r="AI44" s="40"/>
      <c r="AJ44" s="40">
        <v>84</v>
      </c>
      <c r="AK44" s="501">
        <f t="shared" si="8"/>
        <v>41.55</v>
      </c>
      <c r="AL44" s="479"/>
      <c r="AM44" s="40">
        <v>97</v>
      </c>
      <c r="AN44" s="61">
        <v>75</v>
      </c>
      <c r="AO44" s="40"/>
      <c r="AP44" s="61">
        <v>75</v>
      </c>
      <c r="AQ44" s="501">
        <f t="shared" si="9"/>
        <v>40.799999999999997</v>
      </c>
      <c r="AR44" s="479"/>
      <c r="AS44" s="61">
        <v>80</v>
      </c>
      <c r="AT44" s="61">
        <v>75</v>
      </c>
      <c r="AU44" s="40"/>
      <c r="AV44" s="40">
        <v>92</v>
      </c>
      <c r="AW44" s="501">
        <f t="shared" si="10"/>
        <v>41.650000000000006</v>
      </c>
      <c r="AX44" s="479"/>
      <c r="AY44" s="40">
        <v>95</v>
      </c>
      <c r="AZ44" s="61">
        <v>90</v>
      </c>
      <c r="BA44" s="40"/>
      <c r="BB44" s="61">
        <v>75</v>
      </c>
      <c r="BC44" s="501">
        <f t="shared" si="11"/>
        <v>42.75</v>
      </c>
      <c r="BD44" s="479"/>
      <c r="BE44" s="61">
        <v>70</v>
      </c>
      <c r="BF44" s="61">
        <v>70</v>
      </c>
      <c r="BG44" s="40"/>
      <c r="BH44" s="61">
        <v>70</v>
      </c>
      <c r="BI44" s="501">
        <f t="shared" si="12"/>
        <v>35</v>
      </c>
      <c r="BJ44" s="479"/>
      <c r="BK44" s="68"/>
      <c r="BL44" s="68"/>
      <c r="BM44" s="68"/>
      <c r="BN44" s="68"/>
      <c r="BO44" s="501">
        <f t="shared" si="13"/>
        <v>0</v>
      </c>
      <c r="BP44" s="479"/>
      <c r="BQ44" s="65">
        <f t="shared" si="0"/>
        <v>28.05</v>
      </c>
      <c r="BR44" s="139"/>
      <c r="BS44" s="139"/>
      <c r="BT44" s="66">
        <f t="shared" si="1"/>
        <v>0</v>
      </c>
      <c r="BU44" s="67">
        <f t="shared" si="2"/>
        <v>28.05</v>
      </c>
      <c r="BV44" s="57" t="str">
        <f t="shared" si="3"/>
        <v>E</v>
      </c>
    </row>
    <row r="45" spans="1:74" ht="15.75">
      <c r="A45" s="517">
        <v>11</v>
      </c>
      <c r="B45" s="517" t="s">
        <v>152</v>
      </c>
      <c r="C45" s="98">
        <v>2200018040</v>
      </c>
      <c r="D45" s="99" t="s">
        <v>244</v>
      </c>
      <c r="E45" s="61" t="s">
        <v>215</v>
      </c>
      <c r="F45" s="61">
        <v>41</v>
      </c>
      <c r="G45" s="61">
        <v>100</v>
      </c>
      <c r="H45" s="51">
        <f t="shared" si="4"/>
        <v>70.5</v>
      </c>
      <c r="I45" s="61">
        <v>100</v>
      </c>
      <c r="J45" s="61">
        <v>100</v>
      </c>
      <c r="K45" s="61">
        <v>80</v>
      </c>
      <c r="L45" s="61">
        <v>80</v>
      </c>
      <c r="M45" s="501">
        <f t="shared" si="5"/>
        <v>86</v>
      </c>
      <c r="N45" s="479"/>
      <c r="O45" s="61">
        <v>90</v>
      </c>
      <c r="P45" s="61">
        <v>90</v>
      </c>
      <c r="Q45" s="61">
        <v>80</v>
      </c>
      <c r="R45" s="61">
        <v>90</v>
      </c>
      <c r="S45" s="501">
        <f t="shared" si="6"/>
        <v>85</v>
      </c>
      <c r="T45" s="479"/>
      <c r="U45" s="61">
        <v>100</v>
      </c>
      <c r="V45" s="61">
        <v>80</v>
      </c>
      <c r="W45" s="61">
        <v>75</v>
      </c>
      <c r="X45" s="64">
        <v>80</v>
      </c>
      <c r="Y45" s="501">
        <f t="shared" si="20"/>
        <v>79</v>
      </c>
      <c r="Z45" s="479"/>
      <c r="AA45" s="61">
        <v>90</v>
      </c>
      <c r="AB45" s="64">
        <v>80</v>
      </c>
      <c r="AC45" s="61">
        <v>85</v>
      </c>
      <c r="AD45" s="64">
        <v>85</v>
      </c>
      <c r="AE45" s="501">
        <f t="shared" si="7"/>
        <v>85</v>
      </c>
      <c r="AF45" s="479"/>
      <c r="AG45" s="61">
        <v>90</v>
      </c>
      <c r="AH45" s="61">
        <v>80</v>
      </c>
      <c r="AI45" s="61">
        <v>90</v>
      </c>
      <c r="AJ45" s="61">
        <v>80</v>
      </c>
      <c r="AK45" s="501">
        <f t="shared" si="8"/>
        <v>86.5</v>
      </c>
      <c r="AL45" s="479"/>
      <c r="AM45" s="61">
        <v>95</v>
      </c>
      <c r="AN45" s="61">
        <v>75</v>
      </c>
      <c r="AO45" s="61">
        <v>90</v>
      </c>
      <c r="AP45" s="61">
        <v>75</v>
      </c>
      <c r="AQ45" s="501">
        <f t="shared" si="9"/>
        <v>85.5</v>
      </c>
      <c r="AR45" s="479"/>
      <c r="AS45" s="61">
        <v>90</v>
      </c>
      <c r="AT45" s="61">
        <v>100</v>
      </c>
      <c r="AU45" s="61">
        <v>80</v>
      </c>
      <c r="AV45" s="61">
        <v>80</v>
      </c>
      <c r="AW45" s="501">
        <f t="shared" si="10"/>
        <v>84.5</v>
      </c>
      <c r="AX45" s="479"/>
      <c r="AY45" s="61">
        <v>90</v>
      </c>
      <c r="AZ45" s="61">
        <v>90</v>
      </c>
      <c r="BA45" s="61">
        <v>80</v>
      </c>
      <c r="BB45" s="61">
        <v>75</v>
      </c>
      <c r="BC45" s="501">
        <f t="shared" si="11"/>
        <v>82</v>
      </c>
      <c r="BD45" s="479"/>
      <c r="BE45" s="61">
        <v>85</v>
      </c>
      <c r="BF45" s="61">
        <v>70</v>
      </c>
      <c r="BG45" s="61">
        <v>85</v>
      </c>
      <c r="BH45" s="61">
        <v>70</v>
      </c>
      <c r="BI45" s="501">
        <f t="shared" si="12"/>
        <v>79.75</v>
      </c>
      <c r="BJ45" s="479"/>
      <c r="BK45" s="61">
        <v>80</v>
      </c>
      <c r="BL45" s="61">
        <v>100</v>
      </c>
      <c r="BM45" s="75">
        <v>80</v>
      </c>
      <c r="BN45" s="61">
        <v>100</v>
      </c>
      <c r="BO45" s="501">
        <f t="shared" si="13"/>
        <v>87</v>
      </c>
      <c r="BP45" s="479"/>
      <c r="BQ45" s="65">
        <f t="shared" si="0"/>
        <v>49.677272727272729</v>
      </c>
      <c r="BR45" s="122">
        <v>20</v>
      </c>
      <c r="BS45" s="122">
        <v>80</v>
      </c>
      <c r="BT45" s="66">
        <f t="shared" si="1"/>
        <v>20</v>
      </c>
      <c r="BU45" s="67">
        <f t="shared" si="2"/>
        <v>69.677272727272737</v>
      </c>
      <c r="BV45" s="57" t="str">
        <f t="shared" si="3"/>
        <v>B+</v>
      </c>
    </row>
    <row r="46" spans="1:74" ht="15.75">
      <c r="A46" s="510"/>
      <c r="B46" s="510"/>
      <c r="C46" s="98">
        <v>2200018030</v>
      </c>
      <c r="D46" s="99" t="s">
        <v>245</v>
      </c>
      <c r="E46" s="61" t="s">
        <v>215</v>
      </c>
      <c r="F46" s="61">
        <v>53</v>
      </c>
      <c r="G46" s="61">
        <v>100</v>
      </c>
      <c r="H46" s="51">
        <f t="shared" si="4"/>
        <v>76.5</v>
      </c>
      <c r="I46" s="61">
        <v>90</v>
      </c>
      <c r="J46" s="61">
        <v>85</v>
      </c>
      <c r="K46" s="61">
        <v>80</v>
      </c>
      <c r="L46" s="61">
        <v>80</v>
      </c>
      <c r="M46" s="501">
        <f t="shared" si="5"/>
        <v>82.25</v>
      </c>
      <c r="N46" s="479"/>
      <c r="O46" s="61">
        <v>85</v>
      </c>
      <c r="P46" s="61">
        <v>80</v>
      </c>
      <c r="Q46" s="61">
        <v>80</v>
      </c>
      <c r="R46" s="61">
        <v>80</v>
      </c>
      <c r="S46" s="501">
        <f t="shared" si="6"/>
        <v>80.75</v>
      </c>
      <c r="T46" s="479"/>
      <c r="U46" s="61">
        <v>90</v>
      </c>
      <c r="V46" s="61">
        <v>80</v>
      </c>
      <c r="W46" s="61">
        <v>75</v>
      </c>
      <c r="X46" s="64">
        <v>80</v>
      </c>
      <c r="Y46" s="501">
        <f t="shared" ref="Y46:Y50" si="21">(U$13/100*U46)+(V$13/100*V46)+(W$13/100*W46)+(X$13/100*X46)</f>
        <v>79</v>
      </c>
      <c r="Z46" s="479"/>
      <c r="AA46" s="61">
        <v>90</v>
      </c>
      <c r="AB46" s="64">
        <v>80</v>
      </c>
      <c r="AC46" s="61">
        <v>85</v>
      </c>
      <c r="AD46" s="64">
        <v>85</v>
      </c>
      <c r="AE46" s="501">
        <f t="shared" si="7"/>
        <v>85</v>
      </c>
      <c r="AF46" s="479"/>
      <c r="AG46" s="61">
        <v>90</v>
      </c>
      <c r="AH46" s="61">
        <v>80</v>
      </c>
      <c r="AI46" s="61">
        <v>90</v>
      </c>
      <c r="AJ46" s="61">
        <v>80</v>
      </c>
      <c r="AK46" s="501">
        <f t="shared" si="8"/>
        <v>86.5</v>
      </c>
      <c r="AL46" s="479"/>
      <c r="AM46" s="61">
        <v>90</v>
      </c>
      <c r="AN46" s="61">
        <v>75</v>
      </c>
      <c r="AO46" s="61">
        <v>90</v>
      </c>
      <c r="AP46" s="61">
        <v>75</v>
      </c>
      <c r="AQ46" s="501">
        <f t="shared" si="9"/>
        <v>84.75</v>
      </c>
      <c r="AR46" s="479"/>
      <c r="AS46" s="61">
        <v>90</v>
      </c>
      <c r="AT46" s="61">
        <v>100</v>
      </c>
      <c r="AU46" s="61">
        <v>80</v>
      </c>
      <c r="AV46" s="61">
        <v>80</v>
      </c>
      <c r="AW46" s="501">
        <f t="shared" si="10"/>
        <v>84.5</v>
      </c>
      <c r="AX46" s="479"/>
      <c r="AY46" s="61">
        <v>85</v>
      </c>
      <c r="AZ46" s="61">
        <v>85</v>
      </c>
      <c r="BA46" s="61">
        <v>80</v>
      </c>
      <c r="BB46" s="61">
        <v>75</v>
      </c>
      <c r="BC46" s="501">
        <f t="shared" si="11"/>
        <v>80.5</v>
      </c>
      <c r="BD46" s="479"/>
      <c r="BE46" s="61">
        <v>90</v>
      </c>
      <c r="BF46" s="61">
        <v>70</v>
      </c>
      <c r="BG46" s="61">
        <v>85</v>
      </c>
      <c r="BH46" s="61">
        <v>70</v>
      </c>
      <c r="BI46" s="501">
        <f t="shared" si="12"/>
        <v>80.5</v>
      </c>
      <c r="BJ46" s="479"/>
      <c r="BK46" s="61">
        <v>75</v>
      </c>
      <c r="BL46" s="61">
        <v>100</v>
      </c>
      <c r="BM46" s="61">
        <v>80</v>
      </c>
      <c r="BN46" s="61">
        <v>85</v>
      </c>
      <c r="BO46" s="501">
        <f t="shared" si="13"/>
        <v>83.25</v>
      </c>
      <c r="BP46" s="479"/>
      <c r="BQ46" s="65">
        <f t="shared" si="0"/>
        <v>49.281818181818181</v>
      </c>
      <c r="BR46" s="122">
        <v>30</v>
      </c>
      <c r="BS46" s="122">
        <v>80</v>
      </c>
      <c r="BT46" s="66">
        <f t="shared" si="1"/>
        <v>22</v>
      </c>
      <c r="BU46" s="67">
        <f t="shared" si="2"/>
        <v>71.281818181818181</v>
      </c>
      <c r="BV46" s="57" t="str">
        <f t="shared" si="3"/>
        <v>B+</v>
      </c>
    </row>
    <row r="47" spans="1:74" ht="15.75">
      <c r="A47" s="511"/>
      <c r="B47" s="510"/>
      <c r="C47" s="98">
        <v>2200018017</v>
      </c>
      <c r="D47" s="99" t="s">
        <v>246</v>
      </c>
      <c r="E47" s="61" t="s">
        <v>215</v>
      </c>
      <c r="F47" s="61">
        <v>47</v>
      </c>
      <c r="G47" s="61">
        <v>100</v>
      </c>
      <c r="H47" s="51">
        <f t="shared" si="4"/>
        <v>73.5</v>
      </c>
      <c r="I47" s="61">
        <v>75</v>
      </c>
      <c r="J47" s="61">
        <v>85</v>
      </c>
      <c r="K47" s="61">
        <v>80</v>
      </c>
      <c r="L47" s="61">
        <v>80</v>
      </c>
      <c r="M47" s="501">
        <f t="shared" si="5"/>
        <v>80</v>
      </c>
      <c r="N47" s="479"/>
      <c r="O47" s="61">
        <v>80</v>
      </c>
      <c r="P47" s="61">
        <v>80</v>
      </c>
      <c r="Q47" s="75">
        <v>80</v>
      </c>
      <c r="R47" s="61">
        <v>80</v>
      </c>
      <c r="S47" s="501">
        <f>(O$13/100*O47)+(P$13/100*P47)+(Q$13/100*Q46)+(R$13/100*R47)</f>
        <v>80</v>
      </c>
      <c r="T47" s="479"/>
      <c r="U47" s="61">
        <v>90</v>
      </c>
      <c r="V47" s="61">
        <v>80</v>
      </c>
      <c r="W47" s="61">
        <v>75</v>
      </c>
      <c r="X47" s="64">
        <v>80</v>
      </c>
      <c r="Y47" s="501">
        <f t="shared" si="21"/>
        <v>79</v>
      </c>
      <c r="Z47" s="479"/>
      <c r="AA47" s="61">
        <v>85</v>
      </c>
      <c r="AB47" s="64">
        <v>80</v>
      </c>
      <c r="AC47" s="61">
        <v>85</v>
      </c>
      <c r="AD47" s="64">
        <v>85</v>
      </c>
      <c r="AE47" s="501">
        <f t="shared" si="7"/>
        <v>84.25</v>
      </c>
      <c r="AF47" s="479"/>
      <c r="AG47" s="61">
        <v>90</v>
      </c>
      <c r="AH47" s="61">
        <v>80</v>
      </c>
      <c r="AI47" s="61">
        <v>90</v>
      </c>
      <c r="AJ47" s="61">
        <v>80</v>
      </c>
      <c r="AK47" s="501">
        <f t="shared" si="8"/>
        <v>86.5</v>
      </c>
      <c r="AL47" s="479"/>
      <c r="AM47" s="61">
        <v>90</v>
      </c>
      <c r="AN47" s="61">
        <v>75</v>
      </c>
      <c r="AO47" s="61">
        <v>90</v>
      </c>
      <c r="AP47" s="61">
        <v>75</v>
      </c>
      <c r="AQ47" s="501">
        <f t="shared" si="9"/>
        <v>84.75</v>
      </c>
      <c r="AR47" s="479"/>
      <c r="AS47" s="61">
        <v>90</v>
      </c>
      <c r="AT47" s="61">
        <v>100</v>
      </c>
      <c r="AU47" s="61">
        <v>80</v>
      </c>
      <c r="AV47" s="61">
        <v>80</v>
      </c>
      <c r="AW47" s="501">
        <f t="shared" si="10"/>
        <v>84.5</v>
      </c>
      <c r="AX47" s="479"/>
      <c r="AY47" s="61">
        <v>85</v>
      </c>
      <c r="AZ47" s="61">
        <v>85</v>
      </c>
      <c r="BA47" s="61">
        <v>80</v>
      </c>
      <c r="BB47" s="61">
        <v>75</v>
      </c>
      <c r="BC47" s="501">
        <f t="shared" si="11"/>
        <v>80.5</v>
      </c>
      <c r="BD47" s="479"/>
      <c r="BE47" s="61">
        <v>85</v>
      </c>
      <c r="BF47" s="61">
        <v>70</v>
      </c>
      <c r="BG47" s="61">
        <v>85</v>
      </c>
      <c r="BH47" s="61">
        <v>70</v>
      </c>
      <c r="BI47" s="501">
        <f t="shared" si="12"/>
        <v>79.75</v>
      </c>
      <c r="BJ47" s="479"/>
      <c r="BK47" s="61">
        <v>80</v>
      </c>
      <c r="BL47" s="61">
        <v>100</v>
      </c>
      <c r="BM47" s="61">
        <v>80</v>
      </c>
      <c r="BN47" s="61">
        <v>85</v>
      </c>
      <c r="BO47" s="501">
        <f t="shared" si="13"/>
        <v>84</v>
      </c>
      <c r="BP47" s="479"/>
      <c r="BQ47" s="65">
        <f t="shared" si="0"/>
        <v>48.913636363636357</v>
      </c>
      <c r="BR47" s="122">
        <v>20</v>
      </c>
      <c r="BS47" s="122">
        <v>80</v>
      </c>
      <c r="BT47" s="66">
        <f t="shared" si="1"/>
        <v>20</v>
      </c>
      <c r="BU47" s="67">
        <f t="shared" si="2"/>
        <v>68.913636363636357</v>
      </c>
      <c r="BV47" s="57" t="str">
        <f t="shared" si="3"/>
        <v>B+</v>
      </c>
    </row>
    <row r="48" spans="1:74" ht="15.75">
      <c r="A48" s="517">
        <v>12</v>
      </c>
      <c r="B48" s="510"/>
      <c r="C48" s="98">
        <v>2200018023</v>
      </c>
      <c r="D48" s="99" t="s">
        <v>247</v>
      </c>
      <c r="E48" s="61" t="s">
        <v>215</v>
      </c>
      <c r="F48" s="61">
        <v>38</v>
      </c>
      <c r="G48" s="61">
        <v>100</v>
      </c>
      <c r="H48" s="51">
        <f t="shared" si="4"/>
        <v>69</v>
      </c>
      <c r="I48" s="61">
        <v>70</v>
      </c>
      <c r="J48" s="61">
        <v>85</v>
      </c>
      <c r="K48" s="61">
        <v>80</v>
      </c>
      <c r="L48" s="61">
        <v>80</v>
      </c>
      <c r="M48" s="501">
        <f t="shared" si="5"/>
        <v>79.25</v>
      </c>
      <c r="N48" s="479"/>
      <c r="O48" s="62">
        <v>87</v>
      </c>
      <c r="P48" s="62">
        <v>80</v>
      </c>
      <c r="Q48" s="62">
        <v>100</v>
      </c>
      <c r="R48" s="62">
        <v>80</v>
      </c>
      <c r="S48" s="501">
        <f t="shared" ref="S48:S57" si="22">(O$13/100*O48)+(P$13/100*P48)+(Q$13/100*Q48)+(R$13/100*R48)</f>
        <v>91.05</v>
      </c>
      <c r="T48" s="479"/>
      <c r="U48" s="61">
        <v>90</v>
      </c>
      <c r="V48" s="61">
        <v>90</v>
      </c>
      <c r="W48" s="61">
        <v>90</v>
      </c>
      <c r="X48" s="61">
        <v>90</v>
      </c>
      <c r="Y48" s="501">
        <f t="shared" si="21"/>
        <v>90</v>
      </c>
      <c r="Z48" s="479"/>
      <c r="AA48" s="61">
        <v>75</v>
      </c>
      <c r="AB48" s="64">
        <v>80</v>
      </c>
      <c r="AC48" s="61">
        <v>100</v>
      </c>
      <c r="AD48" s="64">
        <v>85</v>
      </c>
      <c r="AE48" s="501">
        <f t="shared" si="7"/>
        <v>90.25</v>
      </c>
      <c r="AF48" s="479"/>
      <c r="AG48" s="61">
        <v>90</v>
      </c>
      <c r="AH48" s="61">
        <v>90</v>
      </c>
      <c r="AI48" s="61">
        <v>90</v>
      </c>
      <c r="AJ48" s="61">
        <v>90</v>
      </c>
      <c r="AK48" s="501">
        <f t="shared" si="8"/>
        <v>90</v>
      </c>
      <c r="AL48" s="479"/>
      <c r="AM48" s="61">
        <v>75</v>
      </c>
      <c r="AN48" s="61">
        <v>100</v>
      </c>
      <c r="AO48" s="61">
        <v>90</v>
      </c>
      <c r="AP48" s="61">
        <v>75</v>
      </c>
      <c r="AQ48" s="501">
        <f t="shared" si="9"/>
        <v>86.25</v>
      </c>
      <c r="AR48" s="479"/>
      <c r="AS48" s="62">
        <v>100</v>
      </c>
      <c r="AT48" s="62">
        <v>100</v>
      </c>
      <c r="AU48" s="62">
        <v>100</v>
      </c>
      <c r="AV48" s="62">
        <v>50</v>
      </c>
      <c r="AW48" s="501">
        <f t="shared" si="10"/>
        <v>90</v>
      </c>
      <c r="AX48" s="479"/>
      <c r="AY48" s="62">
        <v>92</v>
      </c>
      <c r="AZ48" s="62">
        <v>100</v>
      </c>
      <c r="BA48" s="62">
        <v>100</v>
      </c>
      <c r="BB48" s="62">
        <v>90</v>
      </c>
      <c r="BC48" s="501">
        <f t="shared" si="11"/>
        <v>96.8</v>
      </c>
      <c r="BD48" s="479"/>
      <c r="BE48" s="61">
        <v>85</v>
      </c>
      <c r="BF48" s="61">
        <v>70</v>
      </c>
      <c r="BG48" s="61">
        <v>100</v>
      </c>
      <c r="BH48" s="61">
        <v>70</v>
      </c>
      <c r="BI48" s="501">
        <f t="shared" si="12"/>
        <v>87.25</v>
      </c>
      <c r="BJ48" s="479"/>
      <c r="BK48" s="61">
        <v>75</v>
      </c>
      <c r="BL48" s="61">
        <v>85</v>
      </c>
      <c r="BM48" s="61">
        <v>90</v>
      </c>
      <c r="BN48" s="61">
        <v>75</v>
      </c>
      <c r="BO48" s="501">
        <f t="shared" si="13"/>
        <v>84</v>
      </c>
      <c r="BP48" s="479"/>
      <c r="BQ48" s="65">
        <f t="shared" si="0"/>
        <v>52.028181818181814</v>
      </c>
      <c r="BR48" s="122">
        <v>30</v>
      </c>
      <c r="BS48" s="122">
        <v>82</v>
      </c>
      <c r="BT48" s="66">
        <f t="shared" si="1"/>
        <v>22.4</v>
      </c>
      <c r="BU48" s="67">
        <f t="shared" si="2"/>
        <v>74.428181818181812</v>
      </c>
      <c r="BV48" s="57" t="str">
        <f t="shared" si="3"/>
        <v>B+</v>
      </c>
    </row>
    <row r="49" spans="1:74" ht="15.75">
      <c r="A49" s="510"/>
      <c r="B49" s="510"/>
      <c r="C49" s="98">
        <v>2200018058</v>
      </c>
      <c r="D49" s="99" t="s">
        <v>248</v>
      </c>
      <c r="E49" s="61" t="s">
        <v>215</v>
      </c>
      <c r="F49" s="61">
        <v>91</v>
      </c>
      <c r="G49" s="61">
        <v>100</v>
      </c>
      <c r="H49" s="51">
        <f t="shared" si="4"/>
        <v>95.5</v>
      </c>
      <c r="I49" s="61">
        <v>100</v>
      </c>
      <c r="J49" s="61">
        <v>85</v>
      </c>
      <c r="K49" s="61">
        <v>80</v>
      </c>
      <c r="L49" s="61">
        <v>80</v>
      </c>
      <c r="M49" s="501">
        <f t="shared" si="5"/>
        <v>83.75</v>
      </c>
      <c r="N49" s="479"/>
      <c r="O49" s="61">
        <v>85</v>
      </c>
      <c r="P49" s="61">
        <v>80</v>
      </c>
      <c r="Q49" s="61">
        <v>100</v>
      </c>
      <c r="R49" s="61">
        <v>90</v>
      </c>
      <c r="S49" s="501">
        <f t="shared" si="22"/>
        <v>92.75</v>
      </c>
      <c r="T49" s="479"/>
      <c r="U49" s="61">
        <v>90</v>
      </c>
      <c r="V49" s="61">
        <v>100</v>
      </c>
      <c r="W49" s="61">
        <v>90</v>
      </c>
      <c r="X49" s="61">
        <v>90</v>
      </c>
      <c r="Y49" s="501">
        <f t="shared" si="21"/>
        <v>91.5</v>
      </c>
      <c r="Z49" s="479"/>
      <c r="AA49" s="61">
        <v>90</v>
      </c>
      <c r="AB49" s="64">
        <v>80</v>
      </c>
      <c r="AC49" s="61">
        <v>100</v>
      </c>
      <c r="AD49" s="64">
        <v>85</v>
      </c>
      <c r="AE49" s="501">
        <f t="shared" si="7"/>
        <v>92.5</v>
      </c>
      <c r="AF49" s="479"/>
      <c r="AG49" s="61">
        <v>90</v>
      </c>
      <c r="AH49" s="61">
        <v>90</v>
      </c>
      <c r="AI49" s="61">
        <v>90</v>
      </c>
      <c r="AJ49" s="61">
        <v>90</v>
      </c>
      <c r="AK49" s="501">
        <f t="shared" si="8"/>
        <v>90</v>
      </c>
      <c r="AL49" s="479"/>
      <c r="AM49" s="61">
        <v>85</v>
      </c>
      <c r="AN49" s="61">
        <v>100</v>
      </c>
      <c r="AO49" s="61">
        <v>90</v>
      </c>
      <c r="AP49" s="61">
        <v>75</v>
      </c>
      <c r="AQ49" s="501">
        <f t="shared" si="9"/>
        <v>87.75</v>
      </c>
      <c r="AR49" s="479"/>
      <c r="AS49" s="61">
        <v>80</v>
      </c>
      <c r="AT49" s="61">
        <v>100</v>
      </c>
      <c r="AU49" s="61">
        <v>90</v>
      </c>
      <c r="AV49" s="61">
        <v>80</v>
      </c>
      <c r="AW49" s="501">
        <f t="shared" si="10"/>
        <v>88</v>
      </c>
      <c r="AX49" s="479"/>
      <c r="AY49" s="61">
        <v>90</v>
      </c>
      <c r="AZ49" s="61">
        <v>90</v>
      </c>
      <c r="BA49" s="61">
        <v>90</v>
      </c>
      <c r="BB49" s="61">
        <v>90</v>
      </c>
      <c r="BC49" s="501">
        <f t="shared" si="11"/>
        <v>90</v>
      </c>
      <c r="BD49" s="479"/>
      <c r="BE49" s="61">
        <v>90</v>
      </c>
      <c r="BF49" s="61">
        <v>70</v>
      </c>
      <c r="BG49" s="61">
        <v>100</v>
      </c>
      <c r="BH49" s="61">
        <v>70</v>
      </c>
      <c r="BI49" s="501">
        <f t="shared" si="12"/>
        <v>88</v>
      </c>
      <c r="BJ49" s="479"/>
      <c r="BK49" s="61">
        <v>100</v>
      </c>
      <c r="BL49" s="61">
        <v>85</v>
      </c>
      <c r="BM49" s="61">
        <v>90</v>
      </c>
      <c r="BN49" s="61">
        <v>100</v>
      </c>
      <c r="BO49" s="501">
        <f t="shared" si="13"/>
        <v>92.75</v>
      </c>
      <c r="BP49" s="479"/>
      <c r="BQ49" s="65">
        <f t="shared" si="0"/>
        <v>54.13636363636364</v>
      </c>
      <c r="BR49" s="122">
        <v>60</v>
      </c>
      <c r="BS49" s="122">
        <v>82</v>
      </c>
      <c r="BT49" s="66">
        <f t="shared" si="1"/>
        <v>28.4</v>
      </c>
      <c r="BU49" s="67">
        <f t="shared" si="2"/>
        <v>82.536363636363632</v>
      </c>
      <c r="BV49" s="57" t="str">
        <f t="shared" si="3"/>
        <v>A</v>
      </c>
    </row>
    <row r="50" spans="1:74" ht="15.75">
      <c r="A50" s="511"/>
      <c r="B50" s="510"/>
      <c r="C50" s="98">
        <v>2200018053</v>
      </c>
      <c r="D50" s="99" t="s">
        <v>249</v>
      </c>
      <c r="E50" s="61" t="s">
        <v>215</v>
      </c>
      <c r="F50" s="61">
        <v>35</v>
      </c>
      <c r="G50" s="61">
        <v>100</v>
      </c>
      <c r="H50" s="51">
        <f t="shared" si="4"/>
        <v>67.5</v>
      </c>
      <c r="I50" s="61">
        <v>85</v>
      </c>
      <c r="J50" s="61">
        <v>85</v>
      </c>
      <c r="K50" s="61">
        <v>80</v>
      </c>
      <c r="L50" s="61">
        <v>100</v>
      </c>
      <c r="M50" s="501">
        <f t="shared" si="5"/>
        <v>85.5</v>
      </c>
      <c r="N50" s="479"/>
      <c r="O50" s="61">
        <v>75</v>
      </c>
      <c r="P50" s="61">
        <v>80</v>
      </c>
      <c r="Q50" s="61">
        <v>100</v>
      </c>
      <c r="R50" s="61">
        <v>90</v>
      </c>
      <c r="S50" s="501">
        <f t="shared" si="22"/>
        <v>91.25</v>
      </c>
      <c r="T50" s="479"/>
      <c r="U50" s="61">
        <v>90</v>
      </c>
      <c r="V50" s="61">
        <v>100</v>
      </c>
      <c r="W50" s="61">
        <v>90</v>
      </c>
      <c r="X50" s="61">
        <v>100</v>
      </c>
      <c r="Y50" s="501">
        <f t="shared" si="21"/>
        <v>93.5</v>
      </c>
      <c r="Z50" s="479"/>
      <c r="AA50" s="61">
        <v>90</v>
      </c>
      <c r="AB50" s="64">
        <v>80</v>
      </c>
      <c r="AC50" s="61">
        <v>100</v>
      </c>
      <c r="AD50" s="64">
        <v>85</v>
      </c>
      <c r="AE50" s="501">
        <f t="shared" si="7"/>
        <v>92.5</v>
      </c>
      <c r="AF50" s="479"/>
      <c r="AG50" s="61">
        <v>90</v>
      </c>
      <c r="AH50" s="61">
        <v>90</v>
      </c>
      <c r="AI50" s="61">
        <v>90</v>
      </c>
      <c r="AJ50" s="61">
        <v>90</v>
      </c>
      <c r="AK50" s="501">
        <f t="shared" si="8"/>
        <v>90</v>
      </c>
      <c r="AL50" s="479"/>
      <c r="AM50" s="61">
        <v>85</v>
      </c>
      <c r="AN50" s="61">
        <v>100</v>
      </c>
      <c r="AO50" s="61">
        <v>90</v>
      </c>
      <c r="AP50" s="61">
        <v>75</v>
      </c>
      <c r="AQ50" s="501">
        <f t="shared" si="9"/>
        <v>87.75</v>
      </c>
      <c r="AR50" s="479"/>
      <c r="AS50" s="61">
        <v>100</v>
      </c>
      <c r="AT50" s="61">
        <v>100</v>
      </c>
      <c r="AU50" s="61">
        <v>90</v>
      </c>
      <c r="AV50" s="61">
        <v>80</v>
      </c>
      <c r="AW50" s="501">
        <f t="shared" si="10"/>
        <v>91</v>
      </c>
      <c r="AX50" s="479"/>
      <c r="AY50" s="61">
        <v>90</v>
      </c>
      <c r="AZ50" s="61">
        <v>90</v>
      </c>
      <c r="BA50" s="61">
        <v>90</v>
      </c>
      <c r="BB50" s="61">
        <v>90</v>
      </c>
      <c r="BC50" s="501">
        <f t="shared" si="11"/>
        <v>90</v>
      </c>
      <c r="BD50" s="479"/>
      <c r="BE50" s="61">
        <v>85</v>
      </c>
      <c r="BF50" s="61">
        <v>100</v>
      </c>
      <c r="BG50" s="61">
        <v>100</v>
      </c>
      <c r="BH50" s="61">
        <v>100</v>
      </c>
      <c r="BI50" s="501">
        <f t="shared" si="12"/>
        <v>97.75</v>
      </c>
      <c r="BJ50" s="479"/>
      <c r="BK50" s="61">
        <v>90</v>
      </c>
      <c r="BL50" s="61">
        <v>85</v>
      </c>
      <c r="BM50" s="61">
        <v>90</v>
      </c>
      <c r="BN50" s="61">
        <v>100</v>
      </c>
      <c r="BO50" s="501">
        <f t="shared" si="13"/>
        <v>91.25</v>
      </c>
      <c r="BP50" s="479"/>
      <c r="BQ50" s="65">
        <f t="shared" si="0"/>
        <v>53.345454545454544</v>
      </c>
      <c r="BR50" s="122">
        <v>45</v>
      </c>
      <c r="BS50" s="122">
        <v>82</v>
      </c>
      <c r="BT50" s="66">
        <f t="shared" si="1"/>
        <v>25.4</v>
      </c>
      <c r="BU50" s="67">
        <f t="shared" si="2"/>
        <v>78.74545454545455</v>
      </c>
      <c r="BV50" s="57" t="str">
        <f t="shared" si="3"/>
        <v>A-</v>
      </c>
    </row>
    <row r="51" spans="1:74" ht="15.75">
      <c r="A51" s="517">
        <v>13</v>
      </c>
      <c r="B51" s="510"/>
      <c r="C51" s="98">
        <v>2200018041</v>
      </c>
      <c r="D51" s="99" t="s">
        <v>250</v>
      </c>
      <c r="E51" s="61" t="s">
        <v>215</v>
      </c>
      <c r="F51" s="61">
        <v>91</v>
      </c>
      <c r="G51" s="61">
        <v>100</v>
      </c>
      <c r="H51" s="51">
        <f t="shared" si="4"/>
        <v>95.5</v>
      </c>
      <c r="I51" s="61">
        <v>85</v>
      </c>
      <c r="J51" s="61">
        <v>100</v>
      </c>
      <c r="K51" s="61">
        <v>80</v>
      </c>
      <c r="L51" s="61">
        <v>80</v>
      </c>
      <c r="M51" s="501">
        <f t="shared" si="5"/>
        <v>83.75</v>
      </c>
      <c r="N51" s="479"/>
      <c r="O51" s="61">
        <v>100</v>
      </c>
      <c r="P51" s="61">
        <v>80</v>
      </c>
      <c r="Q51" s="61">
        <v>90</v>
      </c>
      <c r="R51" s="61">
        <v>80</v>
      </c>
      <c r="S51" s="501">
        <f t="shared" si="22"/>
        <v>88</v>
      </c>
      <c r="T51" s="479"/>
      <c r="U51" s="61">
        <v>80</v>
      </c>
      <c r="V51" s="61">
        <v>80</v>
      </c>
      <c r="W51" s="61">
        <v>80</v>
      </c>
      <c r="X51" s="64">
        <v>80</v>
      </c>
      <c r="Y51" s="501">
        <f>(U$13/100*AA51)+(V$13/100*V51)+(W$13/100*W51)+(X$13/100*X51)</f>
        <v>80.75</v>
      </c>
      <c r="Z51" s="479"/>
      <c r="AA51" s="61">
        <v>85</v>
      </c>
      <c r="AB51" s="64">
        <v>80</v>
      </c>
      <c r="AC51" s="61">
        <v>75</v>
      </c>
      <c r="AD51" s="64">
        <v>85</v>
      </c>
      <c r="AE51" s="501">
        <f t="shared" si="7"/>
        <v>79.25</v>
      </c>
      <c r="AF51" s="479"/>
      <c r="AG51" s="61">
        <v>85</v>
      </c>
      <c r="AH51" s="61">
        <v>80</v>
      </c>
      <c r="AI51" s="61">
        <v>75</v>
      </c>
      <c r="AJ51" s="61">
        <v>80</v>
      </c>
      <c r="AK51" s="501">
        <f t="shared" si="8"/>
        <v>78.25</v>
      </c>
      <c r="AL51" s="479"/>
      <c r="AM51" s="61">
        <v>80</v>
      </c>
      <c r="AN51" s="61">
        <v>75</v>
      </c>
      <c r="AO51" s="61">
        <v>80</v>
      </c>
      <c r="AP51" s="61">
        <v>75</v>
      </c>
      <c r="AQ51" s="501">
        <f t="shared" si="9"/>
        <v>78.25</v>
      </c>
      <c r="AR51" s="479"/>
      <c r="AS51" s="61">
        <v>85</v>
      </c>
      <c r="AT51" s="61">
        <v>100</v>
      </c>
      <c r="AU51" s="61">
        <v>80</v>
      </c>
      <c r="AV51" s="61">
        <v>80</v>
      </c>
      <c r="AW51" s="501">
        <f t="shared" si="10"/>
        <v>83.75</v>
      </c>
      <c r="AX51" s="479"/>
      <c r="AY51" s="61">
        <v>0</v>
      </c>
      <c r="AZ51" s="61">
        <v>80</v>
      </c>
      <c r="BA51" s="61">
        <v>85</v>
      </c>
      <c r="BB51" s="61">
        <v>75</v>
      </c>
      <c r="BC51" s="501">
        <f t="shared" si="11"/>
        <v>69.5</v>
      </c>
      <c r="BD51" s="479"/>
      <c r="BE51" s="61">
        <v>70</v>
      </c>
      <c r="BF51" s="61">
        <v>70</v>
      </c>
      <c r="BG51" s="61">
        <v>80</v>
      </c>
      <c r="BH51" s="61">
        <v>70</v>
      </c>
      <c r="BI51" s="501">
        <f t="shared" si="12"/>
        <v>75</v>
      </c>
      <c r="BJ51" s="479"/>
      <c r="BK51" s="61">
        <v>90</v>
      </c>
      <c r="BL51" s="61">
        <v>90</v>
      </c>
      <c r="BM51" s="61">
        <v>80</v>
      </c>
      <c r="BN51" s="61">
        <v>100</v>
      </c>
      <c r="BO51" s="501">
        <f t="shared" si="13"/>
        <v>87</v>
      </c>
      <c r="BP51" s="479"/>
      <c r="BQ51" s="65">
        <f t="shared" si="0"/>
        <v>49.036363636363639</v>
      </c>
      <c r="BR51" s="122">
        <v>20</v>
      </c>
      <c r="BS51" s="122">
        <v>90</v>
      </c>
      <c r="BT51" s="66">
        <f t="shared" si="1"/>
        <v>22</v>
      </c>
      <c r="BU51" s="67">
        <f t="shared" si="2"/>
        <v>71.036363636363632</v>
      </c>
      <c r="BV51" s="57" t="str">
        <f t="shared" si="3"/>
        <v>B+</v>
      </c>
    </row>
    <row r="52" spans="1:74" ht="15.75">
      <c r="A52" s="510"/>
      <c r="B52" s="510"/>
      <c r="C52" s="98">
        <v>2200018025</v>
      </c>
      <c r="D52" s="99" t="s">
        <v>251</v>
      </c>
      <c r="E52" s="61" t="s">
        <v>215</v>
      </c>
      <c r="F52" s="61">
        <v>88</v>
      </c>
      <c r="G52" s="61">
        <v>100</v>
      </c>
      <c r="H52" s="51">
        <f t="shared" si="4"/>
        <v>94</v>
      </c>
      <c r="I52" s="61">
        <v>88</v>
      </c>
      <c r="J52" s="61">
        <v>100</v>
      </c>
      <c r="K52" s="61">
        <v>80</v>
      </c>
      <c r="L52" s="61">
        <v>80</v>
      </c>
      <c r="M52" s="501">
        <f t="shared" si="5"/>
        <v>84.2</v>
      </c>
      <c r="N52" s="479"/>
      <c r="O52" s="61">
        <v>80</v>
      </c>
      <c r="P52" s="61">
        <v>90</v>
      </c>
      <c r="Q52" s="61">
        <v>90</v>
      </c>
      <c r="R52" s="61">
        <v>100</v>
      </c>
      <c r="S52" s="501">
        <f t="shared" si="22"/>
        <v>90.5</v>
      </c>
      <c r="T52" s="479"/>
      <c r="U52" s="61">
        <v>95</v>
      </c>
      <c r="V52" s="61">
        <v>80</v>
      </c>
      <c r="W52" s="61">
        <v>80</v>
      </c>
      <c r="X52" s="64">
        <v>80</v>
      </c>
      <c r="Y52" s="501">
        <f t="shared" ref="Y52:Y55" si="23">(U$13/100*U52)+(V$13/100*V52)+(W$13/100*W52)+(X$13/100*X52)</f>
        <v>82.25</v>
      </c>
      <c r="Z52" s="479"/>
      <c r="AA52" s="61">
        <v>80</v>
      </c>
      <c r="AB52" s="64">
        <v>80</v>
      </c>
      <c r="AC52" s="61">
        <v>75</v>
      </c>
      <c r="AD52" s="64">
        <v>85</v>
      </c>
      <c r="AE52" s="501">
        <f t="shared" si="7"/>
        <v>78.5</v>
      </c>
      <c r="AF52" s="479"/>
      <c r="AG52" s="61">
        <v>75</v>
      </c>
      <c r="AH52" s="61">
        <v>80</v>
      </c>
      <c r="AI52" s="61">
        <v>75</v>
      </c>
      <c r="AJ52" s="61">
        <v>80</v>
      </c>
      <c r="AK52" s="501">
        <f t="shared" si="8"/>
        <v>76.75</v>
      </c>
      <c r="AL52" s="479"/>
      <c r="AM52" s="61">
        <v>80</v>
      </c>
      <c r="AN52" s="61">
        <v>100</v>
      </c>
      <c r="AO52" s="61">
        <v>80</v>
      </c>
      <c r="AP52" s="61">
        <v>75</v>
      </c>
      <c r="AQ52" s="501">
        <f t="shared" si="9"/>
        <v>82</v>
      </c>
      <c r="AR52" s="479"/>
      <c r="AS52" s="61">
        <v>70</v>
      </c>
      <c r="AT52" s="61">
        <v>100</v>
      </c>
      <c r="AU52" s="61">
        <v>80</v>
      </c>
      <c r="AV52" s="61">
        <v>80</v>
      </c>
      <c r="AW52" s="501">
        <f t="shared" si="10"/>
        <v>81.5</v>
      </c>
      <c r="AX52" s="479"/>
      <c r="AY52" s="61">
        <v>75</v>
      </c>
      <c r="AZ52" s="61">
        <v>90</v>
      </c>
      <c r="BA52" s="61">
        <v>85</v>
      </c>
      <c r="BB52" s="61">
        <v>75</v>
      </c>
      <c r="BC52" s="501">
        <f t="shared" si="11"/>
        <v>82.25</v>
      </c>
      <c r="BD52" s="479"/>
      <c r="BE52" s="61">
        <v>80</v>
      </c>
      <c r="BF52" s="61">
        <v>70</v>
      </c>
      <c r="BG52" s="61">
        <v>80</v>
      </c>
      <c r="BH52" s="61">
        <v>70</v>
      </c>
      <c r="BI52" s="501">
        <f t="shared" si="12"/>
        <v>76.5</v>
      </c>
      <c r="BJ52" s="479"/>
      <c r="BK52" s="61">
        <v>75</v>
      </c>
      <c r="BL52" s="61">
        <v>100</v>
      </c>
      <c r="BM52" s="61">
        <v>80</v>
      </c>
      <c r="BN52" s="61">
        <v>100</v>
      </c>
      <c r="BO52" s="501">
        <f t="shared" si="13"/>
        <v>86.25</v>
      </c>
      <c r="BP52" s="479"/>
      <c r="BQ52" s="65">
        <f t="shared" si="0"/>
        <v>49.892727272727271</v>
      </c>
      <c r="BR52" s="122">
        <v>40</v>
      </c>
      <c r="BS52" s="122">
        <v>90</v>
      </c>
      <c r="BT52" s="66">
        <f t="shared" si="1"/>
        <v>26</v>
      </c>
      <c r="BU52" s="67">
        <f t="shared" si="2"/>
        <v>75.892727272727271</v>
      </c>
      <c r="BV52" s="57" t="str">
        <f t="shared" si="3"/>
        <v>B+</v>
      </c>
    </row>
    <row r="53" spans="1:74" ht="15.75">
      <c r="A53" s="511"/>
      <c r="B53" s="510"/>
      <c r="C53" s="98">
        <v>2200018039</v>
      </c>
      <c r="D53" s="102" t="s">
        <v>252</v>
      </c>
      <c r="E53" s="61" t="s">
        <v>215</v>
      </c>
      <c r="F53" s="61">
        <v>49</v>
      </c>
      <c r="G53" s="61">
        <v>100</v>
      </c>
      <c r="H53" s="51">
        <f t="shared" si="4"/>
        <v>74.5</v>
      </c>
      <c r="I53" s="61">
        <v>100</v>
      </c>
      <c r="J53" s="61">
        <v>100</v>
      </c>
      <c r="K53" s="61">
        <v>80</v>
      </c>
      <c r="L53" s="61">
        <v>80</v>
      </c>
      <c r="M53" s="501">
        <f t="shared" si="5"/>
        <v>86</v>
      </c>
      <c r="N53" s="479"/>
      <c r="O53" s="61">
        <v>90</v>
      </c>
      <c r="P53" s="61">
        <v>80</v>
      </c>
      <c r="Q53" s="61">
        <v>90</v>
      </c>
      <c r="R53" s="61">
        <v>90</v>
      </c>
      <c r="S53" s="501">
        <f t="shared" si="22"/>
        <v>88.5</v>
      </c>
      <c r="T53" s="479"/>
      <c r="U53" s="61">
        <v>85</v>
      </c>
      <c r="V53" s="61">
        <v>80</v>
      </c>
      <c r="W53" s="61">
        <v>80</v>
      </c>
      <c r="X53" s="64">
        <v>80</v>
      </c>
      <c r="Y53" s="501">
        <f t="shared" si="23"/>
        <v>80.75</v>
      </c>
      <c r="Z53" s="479"/>
      <c r="AA53" s="61">
        <v>85</v>
      </c>
      <c r="AB53" s="64">
        <v>80</v>
      </c>
      <c r="AC53" s="61">
        <v>75</v>
      </c>
      <c r="AD53" s="64">
        <v>85</v>
      </c>
      <c r="AE53" s="501">
        <f t="shared" si="7"/>
        <v>79.25</v>
      </c>
      <c r="AF53" s="479"/>
      <c r="AG53" s="61">
        <v>75</v>
      </c>
      <c r="AH53" s="61">
        <v>80</v>
      </c>
      <c r="AI53" s="61">
        <v>75</v>
      </c>
      <c r="AJ53" s="61">
        <v>80</v>
      </c>
      <c r="AK53" s="501">
        <f t="shared" si="8"/>
        <v>76.75</v>
      </c>
      <c r="AL53" s="479"/>
      <c r="AM53" s="61">
        <v>80</v>
      </c>
      <c r="AN53" s="61">
        <v>75</v>
      </c>
      <c r="AO53" s="61">
        <v>80</v>
      </c>
      <c r="AP53" s="61">
        <v>75</v>
      </c>
      <c r="AQ53" s="501">
        <f t="shared" si="9"/>
        <v>78.25</v>
      </c>
      <c r="AR53" s="479"/>
      <c r="AS53" s="61">
        <v>75</v>
      </c>
      <c r="AT53" s="61">
        <v>100</v>
      </c>
      <c r="AU53" s="61">
        <v>80</v>
      </c>
      <c r="AV53" s="61">
        <v>80</v>
      </c>
      <c r="AW53" s="501">
        <f t="shared" si="10"/>
        <v>82.25</v>
      </c>
      <c r="AX53" s="479"/>
      <c r="AY53" s="61">
        <v>75</v>
      </c>
      <c r="AZ53" s="61">
        <v>90</v>
      </c>
      <c r="BA53" s="61">
        <v>85</v>
      </c>
      <c r="BB53" s="61">
        <v>75</v>
      </c>
      <c r="BC53" s="501">
        <f t="shared" si="11"/>
        <v>82.25</v>
      </c>
      <c r="BD53" s="479"/>
      <c r="BE53" s="61">
        <v>70</v>
      </c>
      <c r="BF53" s="61">
        <v>70</v>
      </c>
      <c r="BG53" s="61">
        <v>80</v>
      </c>
      <c r="BH53" s="61">
        <v>70</v>
      </c>
      <c r="BI53" s="501">
        <f t="shared" si="12"/>
        <v>75</v>
      </c>
      <c r="BJ53" s="479"/>
      <c r="BK53" s="61">
        <v>70</v>
      </c>
      <c r="BL53" s="61">
        <v>90</v>
      </c>
      <c r="BM53" s="61">
        <v>80</v>
      </c>
      <c r="BN53" s="61">
        <v>85</v>
      </c>
      <c r="BO53" s="501">
        <f t="shared" si="13"/>
        <v>81</v>
      </c>
      <c r="BP53" s="479"/>
      <c r="BQ53" s="65">
        <f t="shared" si="0"/>
        <v>48.245454545454542</v>
      </c>
      <c r="BR53" s="122">
        <v>20</v>
      </c>
      <c r="BS53" s="122">
        <v>90</v>
      </c>
      <c r="BT53" s="66">
        <f t="shared" si="1"/>
        <v>22</v>
      </c>
      <c r="BU53" s="67">
        <f t="shared" si="2"/>
        <v>70.24545454545455</v>
      </c>
      <c r="BV53" s="57" t="str">
        <f t="shared" si="3"/>
        <v>B+</v>
      </c>
    </row>
    <row r="54" spans="1:74" ht="15.75">
      <c r="A54" s="517">
        <v>14</v>
      </c>
      <c r="B54" s="510"/>
      <c r="C54" s="98">
        <v>2200018048</v>
      </c>
      <c r="D54" s="99" t="s">
        <v>253</v>
      </c>
      <c r="E54" s="61" t="s">
        <v>215</v>
      </c>
      <c r="F54" s="61">
        <v>55</v>
      </c>
      <c r="G54" s="61">
        <v>100</v>
      </c>
      <c r="H54" s="51">
        <f t="shared" si="4"/>
        <v>77.5</v>
      </c>
      <c r="I54" s="61">
        <v>100</v>
      </c>
      <c r="J54" s="61">
        <v>85</v>
      </c>
      <c r="K54" s="61">
        <v>80</v>
      </c>
      <c r="L54" s="61">
        <v>100</v>
      </c>
      <c r="M54" s="501">
        <f t="shared" si="5"/>
        <v>87.75</v>
      </c>
      <c r="N54" s="479"/>
      <c r="O54" s="61">
        <v>100</v>
      </c>
      <c r="P54" s="61">
        <v>100</v>
      </c>
      <c r="Q54" s="61">
        <v>80</v>
      </c>
      <c r="R54" s="61">
        <v>100</v>
      </c>
      <c r="S54" s="501">
        <f t="shared" si="22"/>
        <v>90</v>
      </c>
      <c r="T54" s="479"/>
      <c r="U54" s="61">
        <v>80</v>
      </c>
      <c r="V54" s="61">
        <v>80</v>
      </c>
      <c r="W54" s="61">
        <v>75</v>
      </c>
      <c r="X54" s="61">
        <v>100</v>
      </c>
      <c r="Y54" s="501">
        <f t="shared" si="23"/>
        <v>81.5</v>
      </c>
      <c r="Z54" s="479"/>
      <c r="AA54" s="61">
        <v>85</v>
      </c>
      <c r="AB54" s="61">
        <v>100</v>
      </c>
      <c r="AC54" s="61">
        <v>75</v>
      </c>
      <c r="AD54" s="64">
        <v>85</v>
      </c>
      <c r="AE54" s="501">
        <f>(AA$13/100*AA54)+(AB$13/100*AB54)+(AC$13/100*AC53)+(AD$13/100*AD54)</f>
        <v>82.25</v>
      </c>
      <c r="AF54" s="479"/>
      <c r="AG54" s="61">
        <v>90</v>
      </c>
      <c r="AH54" s="61">
        <v>80</v>
      </c>
      <c r="AI54" s="61">
        <v>75</v>
      </c>
      <c r="AJ54" s="61">
        <v>80</v>
      </c>
      <c r="AK54" s="501">
        <f t="shared" si="8"/>
        <v>79</v>
      </c>
      <c r="AL54" s="479"/>
      <c r="AM54" s="75">
        <v>80</v>
      </c>
      <c r="AN54" s="61">
        <v>100</v>
      </c>
      <c r="AO54" s="61">
        <v>90</v>
      </c>
      <c r="AP54" s="61">
        <v>75</v>
      </c>
      <c r="AQ54" s="501">
        <f t="shared" si="9"/>
        <v>87</v>
      </c>
      <c r="AR54" s="479"/>
      <c r="AS54" s="90">
        <v>80</v>
      </c>
      <c r="AT54" s="61">
        <v>100</v>
      </c>
      <c r="AU54" s="61">
        <v>80</v>
      </c>
      <c r="AV54" s="61">
        <v>80</v>
      </c>
      <c r="AW54" s="501">
        <f t="shared" si="10"/>
        <v>83</v>
      </c>
      <c r="AX54" s="479"/>
      <c r="AY54" s="61">
        <v>70</v>
      </c>
      <c r="AZ54" s="61">
        <v>100</v>
      </c>
      <c r="BA54" s="61">
        <v>90</v>
      </c>
      <c r="BB54" s="61">
        <v>75</v>
      </c>
      <c r="BC54" s="501">
        <f t="shared" si="11"/>
        <v>85.5</v>
      </c>
      <c r="BD54" s="479"/>
      <c r="BE54" s="61">
        <v>70</v>
      </c>
      <c r="BF54" s="61">
        <v>70</v>
      </c>
      <c r="BG54" s="61">
        <v>80</v>
      </c>
      <c r="BH54" s="61">
        <v>70</v>
      </c>
      <c r="BI54" s="501">
        <f t="shared" si="12"/>
        <v>75</v>
      </c>
      <c r="BJ54" s="479"/>
      <c r="BK54" s="61">
        <v>85</v>
      </c>
      <c r="BL54" s="61">
        <v>100</v>
      </c>
      <c r="BM54" s="61">
        <v>90</v>
      </c>
      <c r="BN54" s="61">
        <v>85</v>
      </c>
      <c r="BO54" s="501">
        <f t="shared" si="13"/>
        <v>89.75</v>
      </c>
      <c r="BP54" s="479"/>
      <c r="BQ54" s="65">
        <f t="shared" si="0"/>
        <v>50.086363636363643</v>
      </c>
      <c r="BR54" s="122">
        <v>35</v>
      </c>
      <c r="BS54" s="122">
        <v>76</v>
      </c>
      <c r="BT54" s="66">
        <f t="shared" si="1"/>
        <v>22.2</v>
      </c>
      <c r="BU54" s="67">
        <f t="shared" si="2"/>
        <v>72.286363636363646</v>
      </c>
      <c r="BV54" s="57" t="str">
        <f t="shared" si="3"/>
        <v>B+</v>
      </c>
    </row>
    <row r="55" spans="1:74" ht="15.75">
      <c r="A55" s="510"/>
      <c r="B55" s="510"/>
      <c r="C55" s="98">
        <v>2200018021</v>
      </c>
      <c r="D55" s="99" t="s">
        <v>254</v>
      </c>
      <c r="E55" s="61" t="s">
        <v>215</v>
      </c>
      <c r="F55" s="61">
        <v>44</v>
      </c>
      <c r="G55" s="61">
        <v>100</v>
      </c>
      <c r="H55" s="51">
        <f t="shared" si="4"/>
        <v>72</v>
      </c>
      <c r="I55" s="61">
        <v>80</v>
      </c>
      <c r="J55" s="61">
        <v>85</v>
      </c>
      <c r="K55" s="61">
        <v>80</v>
      </c>
      <c r="L55" s="61">
        <v>80</v>
      </c>
      <c r="M55" s="501">
        <f t="shared" si="5"/>
        <v>80.75</v>
      </c>
      <c r="N55" s="479"/>
      <c r="O55" s="61">
        <v>80</v>
      </c>
      <c r="P55" s="61">
        <v>100</v>
      </c>
      <c r="Q55" s="61">
        <v>80</v>
      </c>
      <c r="R55" s="61">
        <v>90</v>
      </c>
      <c r="S55" s="501">
        <f t="shared" si="22"/>
        <v>85</v>
      </c>
      <c r="T55" s="479"/>
      <c r="U55" s="61">
        <v>80</v>
      </c>
      <c r="V55" s="61">
        <v>80</v>
      </c>
      <c r="W55" s="61">
        <v>75</v>
      </c>
      <c r="X55" s="61">
        <v>100</v>
      </c>
      <c r="Y55" s="501">
        <f t="shared" si="23"/>
        <v>81.5</v>
      </c>
      <c r="Z55" s="479"/>
      <c r="AA55" s="61">
        <v>85</v>
      </c>
      <c r="AB55" s="61">
        <v>100</v>
      </c>
      <c r="AC55" s="61">
        <v>75</v>
      </c>
      <c r="AD55" s="64">
        <v>85</v>
      </c>
      <c r="AE55" s="501">
        <f t="shared" ref="AE55:AE57" si="24">(AA$13/100*AA55)+(AB$13/100*AB55)+(AC$13/100*AC55)+(AD$13/100*AD55)</f>
        <v>82.25</v>
      </c>
      <c r="AF55" s="479"/>
      <c r="AG55" s="61">
        <v>80</v>
      </c>
      <c r="AH55" s="61">
        <v>80</v>
      </c>
      <c r="AI55" s="61">
        <v>75</v>
      </c>
      <c r="AJ55" s="61">
        <v>80</v>
      </c>
      <c r="AK55" s="501">
        <f t="shared" si="8"/>
        <v>77.5</v>
      </c>
      <c r="AL55" s="479"/>
      <c r="AM55" s="61">
        <v>90</v>
      </c>
      <c r="AN55" s="61">
        <v>75</v>
      </c>
      <c r="AO55" s="61">
        <v>90</v>
      </c>
      <c r="AP55" s="61">
        <v>75</v>
      </c>
      <c r="AQ55" s="501">
        <f t="shared" si="9"/>
        <v>84.75</v>
      </c>
      <c r="AR55" s="479"/>
      <c r="AS55" s="61">
        <v>90</v>
      </c>
      <c r="AT55" s="61">
        <v>100</v>
      </c>
      <c r="AU55" s="61">
        <v>80</v>
      </c>
      <c r="AV55" s="61">
        <v>80</v>
      </c>
      <c r="AW55" s="501">
        <f t="shared" si="10"/>
        <v>84.5</v>
      </c>
      <c r="AX55" s="479"/>
      <c r="AY55" s="61">
        <v>75</v>
      </c>
      <c r="AZ55" s="61">
        <v>90</v>
      </c>
      <c r="BA55" s="61">
        <v>90</v>
      </c>
      <c r="BB55" s="61">
        <v>75</v>
      </c>
      <c r="BC55" s="501">
        <f t="shared" si="11"/>
        <v>84.75</v>
      </c>
      <c r="BD55" s="479"/>
      <c r="BE55" s="61">
        <v>70</v>
      </c>
      <c r="BF55" s="61">
        <v>70</v>
      </c>
      <c r="BG55" s="61">
        <v>80</v>
      </c>
      <c r="BH55" s="61">
        <v>70</v>
      </c>
      <c r="BI55" s="501">
        <f t="shared" si="12"/>
        <v>75</v>
      </c>
      <c r="BJ55" s="479"/>
      <c r="BK55" s="61">
        <v>75</v>
      </c>
      <c r="BL55" s="61">
        <v>100</v>
      </c>
      <c r="BM55" s="61">
        <v>90</v>
      </c>
      <c r="BN55" s="61">
        <v>85</v>
      </c>
      <c r="BO55" s="501">
        <f t="shared" si="13"/>
        <v>88.25</v>
      </c>
      <c r="BP55" s="479"/>
      <c r="BQ55" s="65">
        <f t="shared" si="0"/>
        <v>48.88636363636364</v>
      </c>
      <c r="BR55" s="122">
        <v>35</v>
      </c>
      <c r="BS55" s="122">
        <v>76</v>
      </c>
      <c r="BT55" s="66">
        <f t="shared" si="1"/>
        <v>22.2</v>
      </c>
      <c r="BU55" s="67">
        <f t="shared" si="2"/>
        <v>71.086363636363643</v>
      </c>
      <c r="BV55" s="57" t="str">
        <f t="shared" si="3"/>
        <v>B+</v>
      </c>
    </row>
    <row r="56" spans="1:74" ht="15.75">
      <c r="A56" s="511"/>
      <c r="B56" s="511"/>
      <c r="C56" s="98">
        <v>2200018045</v>
      </c>
      <c r="D56" s="99" t="s">
        <v>255</v>
      </c>
      <c r="E56" s="61" t="s">
        <v>215</v>
      </c>
      <c r="F56" s="61">
        <v>57</v>
      </c>
      <c r="G56" s="61">
        <v>100</v>
      </c>
      <c r="H56" s="51">
        <f t="shared" si="4"/>
        <v>78.5</v>
      </c>
      <c r="I56" s="61">
        <v>85</v>
      </c>
      <c r="J56" s="61">
        <v>85</v>
      </c>
      <c r="K56" s="61">
        <v>80</v>
      </c>
      <c r="L56" s="61">
        <v>80</v>
      </c>
      <c r="M56" s="501">
        <f t="shared" si="5"/>
        <v>81.5</v>
      </c>
      <c r="N56" s="479"/>
      <c r="O56" s="61">
        <v>80</v>
      </c>
      <c r="P56" s="61">
        <v>100</v>
      </c>
      <c r="Q56" s="61">
        <v>80</v>
      </c>
      <c r="R56" s="61">
        <v>90</v>
      </c>
      <c r="S56" s="501">
        <f t="shared" si="22"/>
        <v>85</v>
      </c>
      <c r="T56" s="479"/>
      <c r="U56" s="61">
        <v>80</v>
      </c>
      <c r="V56" s="61">
        <v>80</v>
      </c>
      <c r="W56" s="61">
        <v>75</v>
      </c>
      <c r="X56" s="61">
        <v>90</v>
      </c>
      <c r="Y56" s="501">
        <f>(U$13/100*AA56)+(V$13/100*V56)+(W$13/100*W56)+(X$13/100*X56)</f>
        <v>80.25</v>
      </c>
      <c r="Z56" s="479"/>
      <c r="AA56" s="61">
        <v>85</v>
      </c>
      <c r="AB56" s="61">
        <v>100</v>
      </c>
      <c r="AC56" s="61">
        <v>75</v>
      </c>
      <c r="AD56" s="64">
        <v>85</v>
      </c>
      <c r="AE56" s="501">
        <f t="shared" si="24"/>
        <v>82.25</v>
      </c>
      <c r="AF56" s="479"/>
      <c r="AG56" s="61">
        <v>75</v>
      </c>
      <c r="AH56" s="61">
        <v>80</v>
      </c>
      <c r="AI56" s="61">
        <v>75</v>
      </c>
      <c r="AJ56" s="61">
        <v>80</v>
      </c>
      <c r="AK56" s="501">
        <f t="shared" si="8"/>
        <v>76.75</v>
      </c>
      <c r="AL56" s="479"/>
      <c r="AM56" s="61">
        <v>75</v>
      </c>
      <c r="AN56" s="61">
        <v>75</v>
      </c>
      <c r="AO56" s="61">
        <v>90</v>
      </c>
      <c r="AP56" s="61">
        <v>75</v>
      </c>
      <c r="AQ56" s="501">
        <f t="shared" si="9"/>
        <v>82.5</v>
      </c>
      <c r="AR56" s="479"/>
      <c r="AS56" s="61">
        <v>75</v>
      </c>
      <c r="AT56" s="61">
        <v>90</v>
      </c>
      <c r="AU56" s="61">
        <v>80</v>
      </c>
      <c r="AV56" s="61">
        <v>80</v>
      </c>
      <c r="AW56" s="501">
        <f t="shared" si="10"/>
        <v>80.75</v>
      </c>
      <c r="AX56" s="479"/>
      <c r="AY56" s="61">
        <v>70</v>
      </c>
      <c r="AZ56" s="61">
        <v>90</v>
      </c>
      <c r="BA56" s="61">
        <v>90</v>
      </c>
      <c r="BB56" s="61">
        <v>75</v>
      </c>
      <c r="BC56" s="501">
        <f t="shared" si="11"/>
        <v>84</v>
      </c>
      <c r="BD56" s="479"/>
      <c r="BE56" s="61">
        <v>85</v>
      </c>
      <c r="BF56" s="61">
        <v>70</v>
      </c>
      <c r="BG56" s="61">
        <v>80</v>
      </c>
      <c r="BH56" s="61">
        <v>70</v>
      </c>
      <c r="BI56" s="501">
        <f t="shared" si="12"/>
        <v>77.25</v>
      </c>
      <c r="BJ56" s="479"/>
      <c r="BK56" s="61">
        <v>90</v>
      </c>
      <c r="BL56" s="61">
        <v>100</v>
      </c>
      <c r="BM56" s="61">
        <v>90</v>
      </c>
      <c r="BN56" s="61">
        <v>85</v>
      </c>
      <c r="BO56" s="501">
        <f t="shared" si="13"/>
        <v>90.5</v>
      </c>
      <c r="BP56" s="479"/>
      <c r="BQ56" s="65">
        <f t="shared" si="0"/>
        <v>49.05</v>
      </c>
      <c r="BR56" s="122">
        <v>20</v>
      </c>
      <c r="BS56" s="122">
        <v>76</v>
      </c>
      <c r="BT56" s="66">
        <f t="shared" si="1"/>
        <v>19.2</v>
      </c>
      <c r="BU56" s="67">
        <f t="shared" si="2"/>
        <v>68.25</v>
      </c>
      <c r="BV56" s="57" t="str">
        <f t="shared" si="3"/>
        <v>B+</v>
      </c>
    </row>
    <row r="57" spans="1:74" ht="15.75">
      <c r="A57" s="127"/>
      <c r="B57" s="127"/>
      <c r="C57" s="76">
        <v>2200018032</v>
      </c>
      <c r="D57" s="77" t="s">
        <v>256</v>
      </c>
      <c r="E57" s="78" t="s">
        <v>215</v>
      </c>
      <c r="F57" s="78">
        <v>42</v>
      </c>
      <c r="G57" s="78">
        <v>100</v>
      </c>
      <c r="H57" s="80">
        <f t="shared" si="4"/>
        <v>71</v>
      </c>
      <c r="I57" s="81"/>
      <c r="J57" s="78"/>
      <c r="K57" s="78"/>
      <c r="L57" s="81"/>
      <c r="M57" s="515">
        <f t="shared" si="5"/>
        <v>0</v>
      </c>
      <c r="N57" s="479"/>
      <c r="O57" s="81"/>
      <c r="P57" s="78"/>
      <c r="Q57" s="81"/>
      <c r="R57" s="78"/>
      <c r="S57" s="515">
        <f t="shared" si="22"/>
        <v>0</v>
      </c>
      <c r="T57" s="479"/>
      <c r="U57" s="78"/>
      <c r="V57" s="78"/>
      <c r="W57" s="81"/>
      <c r="X57" s="79">
        <v>80</v>
      </c>
      <c r="Y57" s="515">
        <f>(U$13/100*U57)+(V$13/100*V57)+(W$13/100*W57)+(X$13/100*X57)</f>
        <v>16</v>
      </c>
      <c r="Z57" s="479"/>
      <c r="AA57" s="81"/>
      <c r="AB57" s="81"/>
      <c r="AC57" s="81"/>
      <c r="AD57" s="81"/>
      <c r="AE57" s="515">
        <f t="shared" si="24"/>
        <v>0</v>
      </c>
      <c r="AF57" s="479"/>
      <c r="AG57" s="81"/>
      <c r="AH57" s="81"/>
      <c r="AI57" s="81"/>
      <c r="AJ57" s="81"/>
      <c r="AK57" s="515">
        <f t="shared" si="8"/>
        <v>0</v>
      </c>
      <c r="AL57" s="479"/>
      <c r="AM57" s="81"/>
      <c r="AN57" s="78"/>
      <c r="AO57" s="81"/>
      <c r="AP57" s="81"/>
      <c r="AQ57" s="515">
        <f t="shared" si="9"/>
        <v>0</v>
      </c>
      <c r="AR57" s="479"/>
      <c r="AS57" s="81"/>
      <c r="AT57" s="81"/>
      <c r="AU57" s="81"/>
      <c r="AV57" s="81"/>
      <c r="AW57" s="515">
        <f t="shared" si="10"/>
        <v>0</v>
      </c>
      <c r="AX57" s="479"/>
      <c r="AY57" s="81"/>
      <c r="AZ57" s="81"/>
      <c r="BA57" s="81"/>
      <c r="BB57" s="81"/>
      <c r="BC57" s="515">
        <f t="shared" si="11"/>
        <v>0</v>
      </c>
      <c r="BD57" s="479"/>
      <c r="BE57" s="81"/>
      <c r="BF57" s="81"/>
      <c r="BG57" s="81"/>
      <c r="BH57" s="81"/>
      <c r="BI57" s="515">
        <f t="shared" si="12"/>
        <v>0</v>
      </c>
      <c r="BJ57" s="479"/>
      <c r="BK57" s="81"/>
      <c r="BL57" s="81"/>
      <c r="BM57" s="81"/>
      <c r="BN57" s="81"/>
      <c r="BO57" s="515">
        <f t="shared" si="13"/>
        <v>0</v>
      </c>
      <c r="BP57" s="479"/>
      <c r="BQ57" s="82">
        <f t="shared" si="0"/>
        <v>4.745454545454546</v>
      </c>
      <c r="BR57" s="83"/>
      <c r="BS57" s="83"/>
      <c r="BT57" s="83">
        <f t="shared" si="1"/>
        <v>0</v>
      </c>
      <c r="BU57" s="104">
        <f t="shared" si="2"/>
        <v>4.745454545454546</v>
      </c>
      <c r="BV57" s="85" t="str">
        <f t="shared" si="3"/>
        <v>E</v>
      </c>
    </row>
    <row r="58" spans="1:74">
      <c r="B58" s="103"/>
    </row>
  </sheetData>
  <mergeCells count="551">
    <mergeCell ref="AW45:AX45"/>
    <mergeCell ref="Y46:Z46"/>
    <mergeCell ref="AK46:AL46"/>
    <mergeCell ref="AW46:AX46"/>
    <mergeCell ref="AQ47:AR47"/>
    <mergeCell ref="AQ48:AR48"/>
    <mergeCell ref="AE45:AF45"/>
    <mergeCell ref="AE46:AF46"/>
    <mergeCell ref="Y47:Z47"/>
    <mergeCell ref="AK47:AL47"/>
    <mergeCell ref="AW47:AX47"/>
    <mergeCell ref="Y48:Z48"/>
    <mergeCell ref="AK48:AL48"/>
    <mergeCell ref="AW48:AX48"/>
    <mergeCell ref="AE47:AF47"/>
    <mergeCell ref="AE48:AF48"/>
    <mergeCell ref="AW41:AX41"/>
    <mergeCell ref="Y42:Z42"/>
    <mergeCell ref="AK42:AL42"/>
    <mergeCell ref="AW42:AX42"/>
    <mergeCell ref="AQ43:AR43"/>
    <mergeCell ref="AQ44:AR44"/>
    <mergeCell ref="AE41:AF41"/>
    <mergeCell ref="AE42:AF42"/>
    <mergeCell ref="Y43:Z43"/>
    <mergeCell ref="AK43:AL43"/>
    <mergeCell ref="AW43:AX43"/>
    <mergeCell ref="Y44:Z44"/>
    <mergeCell ref="AK44:AL44"/>
    <mergeCell ref="AW44:AX44"/>
    <mergeCell ref="AE43:AF43"/>
    <mergeCell ref="AE44:AF44"/>
    <mergeCell ref="AW57:AX57"/>
    <mergeCell ref="AE34:AF34"/>
    <mergeCell ref="AE35:AF35"/>
    <mergeCell ref="Y32:Z32"/>
    <mergeCell ref="Y33:Z33"/>
    <mergeCell ref="AE33:AF33"/>
    <mergeCell ref="AK33:AL33"/>
    <mergeCell ref="Y34:Z34"/>
    <mergeCell ref="AK34:AL34"/>
    <mergeCell ref="AK35:AL35"/>
    <mergeCell ref="AE37:AF37"/>
    <mergeCell ref="AE38:AF38"/>
    <mergeCell ref="AW38:AX38"/>
    <mergeCell ref="AW39:AX39"/>
    <mergeCell ref="AW40:AX40"/>
    <mergeCell ref="Y38:Z38"/>
    <mergeCell ref="Y39:Z39"/>
    <mergeCell ref="AE39:AF39"/>
    <mergeCell ref="AQ39:AR39"/>
    <mergeCell ref="Y40:Z40"/>
    <mergeCell ref="AE40:AF40"/>
    <mergeCell ref="AQ40:AR40"/>
    <mergeCell ref="AQ41:AR41"/>
    <mergeCell ref="AQ42:AR42"/>
    <mergeCell ref="Y37:Z37"/>
    <mergeCell ref="AK37:AL37"/>
    <mergeCell ref="AK38:AL38"/>
    <mergeCell ref="AE55:AF55"/>
    <mergeCell ref="AE56:AF56"/>
    <mergeCell ref="Y57:Z57"/>
    <mergeCell ref="AE57:AF57"/>
    <mergeCell ref="AK57:AL57"/>
    <mergeCell ref="AQ57:AR57"/>
    <mergeCell ref="AK39:AL39"/>
    <mergeCell ref="AK40:AL40"/>
    <mergeCell ref="Y41:Z41"/>
    <mergeCell ref="AK41:AL41"/>
    <mergeCell ref="AQ45:AR45"/>
    <mergeCell ref="AQ46:AR46"/>
    <mergeCell ref="Y45:Z45"/>
    <mergeCell ref="AK45:AL45"/>
    <mergeCell ref="AQ49:AR49"/>
    <mergeCell ref="AQ50:AR50"/>
    <mergeCell ref="Y49:Z49"/>
    <mergeCell ref="AK49:AL49"/>
    <mergeCell ref="Y50:Z50"/>
    <mergeCell ref="AK50:AL50"/>
    <mergeCell ref="Y28:Z28"/>
    <mergeCell ref="AE28:AF28"/>
    <mergeCell ref="AK28:AL28"/>
    <mergeCell ref="AW28:AX28"/>
    <mergeCell ref="AE29:AF29"/>
    <mergeCell ref="AK29:AL29"/>
    <mergeCell ref="AW29:AX29"/>
    <mergeCell ref="Y35:Z35"/>
    <mergeCell ref="Y36:Z36"/>
    <mergeCell ref="AE36:AF36"/>
    <mergeCell ref="AK36:AL36"/>
    <mergeCell ref="Y27:Z27"/>
    <mergeCell ref="AE27:AF27"/>
    <mergeCell ref="AK27:AL27"/>
    <mergeCell ref="AQ27:AR27"/>
    <mergeCell ref="AW27:AX27"/>
    <mergeCell ref="Y21:Z21"/>
    <mergeCell ref="Y22:Z22"/>
    <mergeCell ref="AE22:AF22"/>
    <mergeCell ref="Y23:Z23"/>
    <mergeCell ref="AE23:AF23"/>
    <mergeCell ref="Y24:Z24"/>
    <mergeCell ref="Y25:Z25"/>
    <mergeCell ref="AE25:AF25"/>
    <mergeCell ref="AK25:AL25"/>
    <mergeCell ref="AQ25:AR25"/>
    <mergeCell ref="AW25:AX25"/>
    <mergeCell ref="Y26:Z26"/>
    <mergeCell ref="AE26:AF26"/>
    <mergeCell ref="AK26:AL26"/>
    <mergeCell ref="AQ26:AR26"/>
    <mergeCell ref="AW26:AX26"/>
    <mergeCell ref="AQ55:AR55"/>
    <mergeCell ref="AQ56:AR56"/>
    <mergeCell ref="AE53:AF53"/>
    <mergeCell ref="AE54:AF54"/>
    <mergeCell ref="Y55:Z55"/>
    <mergeCell ref="AK55:AL55"/>
    <mergeCell ref="AW55:AX55"/>
    <mergeCell ref="Y56:Z56"/>
    <mergeCell ref="AK56:AL56"/>
    <mergeCell ref="AW56:AX56"/>
    <mergeCell ref="AQ53:AR53"/>
    <mergeCell ref="AQ54:AR54"/>
    <mergeCell ref="AE51:AF51"/>
    <mergeCell ref="AE52:AF52"/>
    <mergeCell ref="Y53:Z53"/>
    <mergeCell ref="AK53:AL53"/>
    <mergeCell ref="AW53:AX53"/>
    <mergeCell ref="Y54:Z54"/>
    <mergeCell ref="AK54:AL54"/>
    <mergeCell ref="AW54:AX54"/>
    <mergeCell ref="AQ51:AR51"/>
    <mergeCell ref="AQ52:AR52"/>
    <mergeCell ref="AE49:AF49"/>
    <mergeCell ref="AE50:AF50"/>
    <mergeCell ref="Y51:Z51"/>
    <mergeCell ref="AK51:AL51"/>
    <mergeCell ref="AW51:AX51"/>
    <mergeCell ref="Y52:Z52"/>
    <mergeCell ref="AK52:AL52"/>
    <mergeCell ref="AW52:AX52"/>
    <mergeCell ref="AW49:AX49"/>
    <mergeCell ref="AW50:AX50"/>
    <mergeCell ref="AQ37:AR37"/>
    <mergeCell ref="AQ38:AR38"/>
    <mergeCell ref="AW33:AX33"/>
    <mergeCell ref="AW34:AX34"/>
    <mergeCell ref="AQ35:AR35"/>
    <mergeCell ref="AW35:AX35"/>
    <mergeCell ref="AQ36:AR36"/>
    <mergeCell ref="AW36:AX36"/>
    <mergeCell ref="AW37:AX37"/>
    <mergeCell ref="AQ32:AR32"/>
    <mergeCell ref="AQ33:AR33"/>
    <mergeCell ref="AQ34:AR34"/>
    <mergeCell ref="AQ28:AR28"/>
    <mergeCell ref="AQ29:AR29"/>
    <mergeCell ref="AQ30:AR30"/>
    <mergeCell ref="AW30:AX30"/>
    <mergeCell ref="AQ31:AR31"/>
    <mergeCell ref="AW31:AX31"/>
    <mergeCell ref="AW32:AX32"/>
    <mergeCell ref="AE31:AF31"/>
    <mergeCell ref="AE32:AF32"/>
    <mergeCell ref="Y29:Z29"/>
    <mergeCell ref="Y30:Z30"/>
    <mergeCell ref="AE30:AF30"/>
    <mergeCell ref="AK30:AL30"/>
    <mergeCell ref="Y31:Z31"/>
    <mergeCell ref="AK31:AL31"/>
    <mergeCell ref="AK32:AL32"/>
    <mergeCell ref="AE21:AF21"/>
    <mergeCell ref="AQ21:AR21"/>
    <mergeCell ref="AK23:AL23"/>
    <mergeCell ref="AK24:AL24"/>
    <mergeCell ref="AQ24:AR24"/>
    <mergeCell ref="AW24:AX24"/>
    <mergeCell ref="BC24:BD24"/>
    <mergeCell ref="BI24:BJ24"/>
    <mergeCell ref="BO24:BP24"/>
    <mergeCell ref="AK21:AL21"/>
    <mergeCell ref="AK22:AL22"/>
    <mergeCell ref="AQ22:AR22"/>
    <mergeCell ref="AW22:AX22"/>
    <mergeCell ref="AQ23:AR23"/>
    <mergeCell ref="AW23:AX23"/>
    <mergeCell ref="AE24:AF24"/>
    <mergeCell ref="AW15:AX15"/>
    <mergeCell ref="BC15:BD15"/>
    <mergeCell ref="BI15:BJ15"/>
    <mergeCell ref="BO15:BP15"/>
    <mergeCell ref="M17:N17"/>
    <mergeCell ref="M20:N20"/>
    <mergeCell ref="M18:N18"/>
    <mergeCell ref="M19:N19"/>
    <mergeCell ref="Y20:Z20"/>
    <mergeCell ref="AE20:AF20"/>
    <mergeCell ref="AQ20:AR20"/>
    <mergeCell ref="AK20:AL20"/>
    <mergeCell ref="AW14:AX14"/>
    <mergeCell ref="BC14:BD14"/>
    <mergeCell ref="BI14:BJ14"/>
    <mergeCell ref="BO14:BP14"/>
    <mergeCell ref="M12:N12"/>
    <mergeCell ref="Y12:Z12"/>
    <mergeCell ref="AK12:AL12"/>
    <mergeCell ref="AW12:AX12"/>
    <mergeCell ref="M13:N13"/>
    <mergeCell ref="Y13:Z13"/>
    <mergeCell ref="AK13:AL13"/>
    <mergeCell ref="AW13:AX13"/>
    <mergeCell ref="BC19:BD19"/>
    <mergeCell ref="BC21:BD21"/>
    <mergeCell ref="BC16:BD16"/>
    <mergeCell ref="BC17:BD17"/>
    <mergeCell ref="AW18:AX18"/>
    <mergeCell ref="BC18:BD18"/>
    <mergeCell ref="AW19:AX19"/>
    <mergeCell ref="AW20:AX20"/>
    <mergeCell ref="AW21:AX21"/>
    <mergeCell ref="BO56:BP56"/>
    <mergeCell ref="BO57:BP57"/>
    <mergeCell ref="BO44:BP44"/>
    <mergeCell ref="BO45:BP45"/>
    <mergeCell ref="BO46:BP46"/>
    <mergeCell ref="BO47:BP47"/>
    <mergeCell ref="BO48:BP48"/>
    <mergeCell ref="BO49:BP49"/>
    <mergeCell ref="BO50:BP50"/>
    <mergeCell ref="BO31:BP31"/>
    <mergeCell ref="BO32:BP32"/>
    <mergeCell ref="BO33:BP33"/>
    <mergeCell ref="BO34:BP34"/>
    <mergeCell ref="BO51:BP51"/>
    <mergeCell ref="BO52:BP52"/>
    <mergeCell ref="BO53:BP53"/>
    <mergeCell ref="BO54:BP54"/>
    <mergeCell ref="BO55:BP55"/>
    <mergeCell ref="BO42:BP42"/>
    <mergeCell ref="BO43:BP43"/>
    <mergeCell ref="BO35:BP35"/>
    <mergeCell ref="BO36:BP36"/>
    <mergeCell ref="BO37:BP37"/>
    <mergeCell ref="BO38:BP38"/>
    <mergeCell ref="BO39:BP39"/>
    <mergeCell ref="BO40:BP40"/>
    <mergeCell ref="BO41:BP41"/>
    <mergeCell ref="BO27:BP27"/>
    <mergeCell ref="BC23:BD23"/>
    <mergeCell ref="BC25:BD25"/>
    <mergeCell ref="BC26:BD26"/>
    <mergeCell ref="BC27:BD27"/>
    <mergeCell ref="BC28:BD28"/>
    <mergeCell ref="BC29:BD29"/>
    <mergeCell ref="BC30:BD30"/>
    <mergeCell ref="BI27:BJ27"/>
    <mergeCell ref="BI28:BJ28"/>
    <mergeCell ref="BI29:BJ29"/>
    <mergeCell ref="BI30:BJ30"/>
    <mergeCell ref="BO28:BP28"/>
    <mergeCell ref="BO29:BP29"/>
    <mergeCell ref="BO30:BP30"/>
    <mergeCell ref="BO21:BP21"/>
    <mergeCell ref="BC22:BD22"/>
    <mergeCell ref="BO22:BP22"/>
    <mergeCell ref="BO23:BP23"/>
    <mergeCell ref="BI22:BJ22"/>
    <mergeCell ref="BI23:BJ23"/>
    <mergeCell ref="BI25:BJ25"/>
    <mergeCell ref="BO25:BP25"/>
    <mergeCell ref="BI26:BJ26"/>
    <mergeCell ref="BO26:BP26"/>
    <mergeCell ref="BI57:BJ57"/>
    <mergeCell ref="BI48:BJ48"/>
    <mergeCell ref="BI49:BJ49"/>
    <mergeCell ref="BI50:BJ50"/>
    <mergeCell ref="BI51:BJ51"/>
    <mergeCell ref="BI52:BJ52"/>
    <mergeCell ref="BI53:BJ53"/>
    <mergeCell ref="BI54:BJ54"/>
    <mergeCell ref="BC20:BD20"/>
    <mergeCell ref="BI21:BJ21"/>
    <mergeCell ref="BI31:BJ31"/>
    <mergeCell ref="BI32:BJ32"/>
    <mergeCell ref="BI33:BJ33"/>
    <mergeCell ref="BI34:BJ34"/>
    <mergeCell ref="BI35:BJ35"/>
    <mergeCell ref="BI36:BJ36"/>
    <mergeCell ref="BI37:BJ37"/>
    <mergeCell ref="BI38:BJ38"/>
    <mergeCell ref="BI39:BJ39"/>
    <mergeCell ref="BI40:BJ40"/>
    <mergeCell ref="BI41:BJ41"/>
    <mergeCell ref="BI42:BJ42"/>
    <mergeCell ref="BI43:BJ43"/>
    <mergeCell ref="BI44:BJ44"/>
    <mergeCell ref="BI45:BJ45"/>
    <mergeCell ref="BI46:BJ46"/>
    <mergeCell ref="BI47:BJ47"/>
    <mergeCell ref="BI55:BJ55"/>
    <mergeCell ref="BI56:BJ56"/>
    <mergeCell ref="BC56:BD56"/>
    <mergeCell ref="BC57:BD57"/>
    <mergeCell ref="BC45:BD45"/>
    <mergeCell ref="BC46:BD46"/>
    <mergeCell ref="BC47:BD47"/>
    <mergeCell ref="BC48:BD48"/>
    <mergeCell ref="BC49:BD49"/>
    <mergeCell ref="BC50:BD50"/>
    <mergeCell ref="BC51:BD51"/>
    <mergeCell ref="BC40:BD40"/>
    <mergeCell ref="BC41:BD41"/>
    <mergeCell ref="BC42:BD42"/>
    <mergeCell ref="BC43:BD43"/>
    <mergeCell ref="BC44:BD44"/>
    <mergeCell ref="BC52:BD52"/>
    <mergeCell ref="BC53:BD53"/>
    <mergeCell ref="BC54:BD54"/>
    <mergeCell ref="BC55:BD55"/>
    <mergeCell ref="BC31:BD31"/>
    <mergeCell ref="BC32:BD32"/>
    <mergeCell ref="BC33:BD33"/>
    <mergeCell ref="BC34:BD34"/>
    <mergeCell ref="BC35:BD35"/>
    <mergeCell ref="BC36:BD36"/>
    <mergeCell ref="BC37:BD37"/>
    <mergeCell ref="BC38:BD38"/>
    <mergeCell ref="BC39:BD39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  <mergeCell ref="A16:A18"/>
    <mergeCell ref="B16:B24"/>
    <mergeCell ref="S18:T18"/>
    <mergeCell ref="S19:T19"/>
    <mergeCell ref="S20:T20"/>
    <mergeCell ref="M22:N22"/>
    <mergeCell ref="M24:N24"/>
    <mergeCell ref="S24:T24"/>
    <mergeCell ref="M25:N25"/>
    <mergeCell ref="S25:T25"/>
    <mergeCell ref="S45:T45"/>
    <mergeCell ref="S46:T46"/>
    <mergeCell ref="S47:T47"/>
    <mergeCell ref="S48:T48"/>
    <mergeCell ref="S56:T56"/>
    <mergeCell ref="S57:T57"/>
    <mergeCell ref="S49:T49"/>
    <mergeCell ref="S50:T50"/>
    <mergeCell ref="S51:T51"/>
    <mergeCell ref="S52:T52"/>
    <mergeCell ref="S53:T53"/>
    <mergeCell ref="S54:T54"/>
    <mergeCell ref="S55:T55"/>
    <mergeCell ref="A19:A21"/>
    <mergeCell ref="A22:A24"/>
    <mergeCell ref="A25:A27"/>
    <mergeCell ref="B25:B33"/>
    <mergeCell ref="A28:A30"/>
    <mergeCell ref="A31:A33"/>
    <mergeCell ref="B34:B44"/>
    <mergeCell ref="S42:T42"/>
    <mergeCell ref="S43:T43"/>
    <mergeCell ref="S44:T44"/>
    <mergeCell ref="M21:N21"/>
    <mergeCell ref="M36:N36"/>
    <mergeCell ref="S21:T21"/>
    <mergeCell ref="S22:T22"/>
    <mergeCell ref="M23:N23"/>
    <mergeCell ref="S23:T23"/>
    <mergeCell ref="M26:N26"/>
    <mergeCell ref="S26:T26"/>
    <mergeCell ref="S27:T27"/>
    <mergeCell ref="S28:T28"/>
    <mergeCell ref="S29:T29"/>
    <mergeCell ref="S30:T30"/>
    <mergeCell ref="S31:T31"/>
    <mergeCell ref="S32:T32"/>
    <mergeCell ref="A34:A36"/>
    <mergeCell ref="A37:A39"/>
    <mergeCell ref="A40:A42"/>
    <mergeCell ref="A43:A44"/>
    <mergeCell ref="A45:A47"/>
    <mergeCell ref="B45:B56"/>
    <mergeCell ref="A48:A50"/>
    <mergeCell ref="A51:A53"/>
    <mergeCell ref="A54:A56"/>
    <mergeCell ref="M46:N46"/>
    <mergeCell ref="M47:N47"/>
    <mergeCell ref="M48:N48"/>
    <mergeCell ref="M56:N56"/>
    <mergeCell ref="M57:N57"/>
    <mergeCell ref="M49:N49"/>
    <mergeCell ref="M50:N50"/>
    <mergeCell ref="M51:N51"/>
    <mergeCell ref="M52:N52"/>
    <mergeCell ref="M53:N53"/>
    <mergeCell ref="M54:N54"/>
    <mergeCell ref="M55:N55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BI19:BJ19"/>
    <mergeCell ref="BI20:BJ20"/>
    <mergeCell ref="BI16:BJ16"/>
    <mergeCell ref="BO16:BP16"/>
    <mergeCell ref="BI17:BJ17"/>
    <mergeCell ref="BO17:BP17"/>
    <mergeCell ref="BI18:BJ18"/>
    <mergeCell ref="BO18:BP18"/>
    <mergeCell ref="BO19:BP19"/>
    <mergeCell ref="BO20:BP20"/>
    <mergeCell ref="AK18:AL18"/>
    <mergeCell ref="AK19:AL19"/>
    <mergeCell ref="AK15:AL15"/>
    <mergeCell ref="AK17:AL17"/>
    <mergeCell ref="Y18:Z18"/>
    <mergeCell ref="AE18:AF18"/>
    <mergeCell ref="AQ18:AR18"/>
    <mergeCell ref="Y19:Z19"/>
    <mergeCell ref="AE19:AF19"/>
    <mergeCell ref="AQ19:AR19"/>
    <mergeCell ref="AE15:AF15"/>
    <mergeCell ref="AQ15:AR15"/>
    <mergeCell ref="AE17:AF17"/>
    <mergeCell ref="AQ17:AR17"/>
    <mergeCell ref="Y15:Z15"/>
    <mergeCell ref="Y16:Z16"/>
    <mergeCell ref="AE16:AF16"/>
    <mergeCell ref="AK16:AL16"/>
    <mergeCell ref="AQ16:AR16"/>
    <mergeCell ref="BR9:BT13"/>
    <mergeCell ref="BU9:BU12"/>
    <mergeCell ref="BV9:BV12"/>
    <mergeCell ref="BN10:BP10"/>
    <mergeCell ref="S17:T17"/>
    <mergeCell ref="Y17:Z17"/>
    <mergeCell ref="S12:T12"/>
    <mergeCell ref="S13:T13"/>
    <mergeCell ref="M14:N14"/>
    <mergeCell ref="S14:T14"/>
    <mergeCell ref="Y14:Z14"/>
    <mergeCell ref="S15:T15"/>
    <mergeCell ref="S16:T16"/>
    <mergeCell ref="M16:N16"/>
    <mergeCell ref="M15:N15"/>
    <mergeCell ref="AE12:AF12"/>
    <mergeCell ref="AE13:AF13"/>
    <mergeCell ref="AE14:AF14"/>
    <mergeCell ref="AK14:AL14"/>
    <mergeCell ref="AW16:AX16"/>
    <mergeCell ref="AW17:AX17"/>
    <mergeCell ref="AQ12:AR12"/>
    <mergeCell ref="AQ13:AR13"/>
    <mergeCell ref="AQ14:AR14"/>
    <mergeCell ref="BC12:BD12"/>
    <mergeCell ref="BI12:BJ12"/>
    <mergeCell ref="BC13:BD13"/>
    <mergeCell ref="BI13:BJ13"/>
    <mergeCell ref="BO12:BP12"/>
    <mergeCell ref="BO13:BP13"/>
    <mergeCell ref="BM9:BN9"/>
    <mergeCell ref="BO9:BP9"/>
    <mergeCell ref="BQ9:BQ13"/>
    <mergeCell ref="AQ9:AR9"/>
    <mergeCell ref="AS9:AT9"/>
    <mergeCell ref="AU9:AV9"/>
    <mergeCell ref="AW9:AX9"/>
    <mergeCell ref="BB10:BD10"/>
    <mergeCell ref="BE10:BG10"/>
    <mergeCell ref="BH10:BJ10"/>
    <mergeCell ref="BK10:BM10"/>
    <mergeCell ref="AY9:AZ9"/>
    <mergeCell ref="BA9:BB9"/>
    <mergeCell ref="BC9:BD9"/>
    <mergeCell ref="BE9:BF9"/>
    <mergeCell ref="BG9:BH9"/>
    <mergeCell ref="BI9:BJ9"/>
    <mergeCell ref="BK9:BL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2:C2"/>
    <mergeCell ref="F2:H2"/>
    <mergeCell ref="A3:C3"/>
    <mergeCell ref="A4:C4"/>
    <mergeCell ref="A5:C5"/>
    <mergeCell ref="A6:C6"/>
    <mergeCell ref="F9:H10"/>
    <mergeCell ref="F11:H11"/>
    <mergeCell ref="W9:X9"/>
    <mergeCell ref="X10:Z10"/>
    <mergeCell ref="AA10:AC10"/>
    <mergeCell ref="AD10:AF10"/>
    <mergeCell ref="AY11:BD11"/>
    <mergeCell ref="BE11:BJ11"/>
    <mergeCell ref="BK11:BP11"/>
    <mergeCell ref="I11:N11"/>
    <mergeCell ref="O11:T11"/>
    <mergeCell ref="U11:Z11"/>
    <mergeCell ref="AA11:AF11"/>
    <mergeCell ref="AG11:AL11"/>
    <mergeCell ref="AM11:AR11"/>
    <mergeCell ref="AS11:AX11"/>
    <mergeCell ref="I9:J9"/>
    <mergeCell ref="K9:L9"/>
    <mergeCell ref="M9:N9"/>
    <mergeCell ref="O9:P9"/>
    <mergeCell ref="Q9:R9"/>
    <mergeCell ref="S9:T9"/>
    <mergeCell ref="U9:V9"/>
    <mergeCell ref="I10:N10"/>
    <mergeCell ref="O10:Q10"/>
    <mergeCell ref="R10:T10"/>
    <mergeCell ref="U10:W10"/>
    <mergeCell ref="AW10:AX10"/>
    <mergeCell ref="AY10:BA10"/>
    <mergeCell ref="AG10:AI10"/>
    <mergeCell ref="AJ10:AL10"/>
    <mergeCell ref="AM10:AN10"/>
    <mergeCell ref="AO10:AP10"/>
    <mergeCell ref="AQ10:AR10"/>
    <mergeCell ref="AS10:AT10"/>
    <mergeCell ref="AU10:AV10"/>
  </mergeCells>
  <dataValidations count="1">
    <dataValidation type="decimal" operator="lessThanOrEqual" allowBlank="1" showDropDown="1" showInputMessage="1" showErrorMessage="1" prompt="Nilai Maksimal 100" sqref="BQ16:BT57" xr:uid="{00000000-0002-0000-0300-000000000000}">
      <formula1>100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BV57"/>
  <sheetViews>
    <sheetView workbookViewId="0">
      <pane xSplit="5" topLeftCell="F1" activePane="topRight" state="frozen"/>
      <selection pane="topRight" activeCell="G2" sqref="G2"/>
    </sheetView>
  </sheetViews>
  <sheetFormatPr defaultColWidth="14.42578125" defaultRowHeight="15" customHeight="1" outlineLevelCol="1"/>
  <cols>
    <col min="1" max="3" width="14.42578125" outlineLevel="1"/>
    <col min="4" max="4" width="33.7109375" customWidth="1" outlineLevel="1"/>
    <col min="5" max="5" width="14.42578125" outlineLevel="1"/>
    <col min="6" max="6" width="19.42578125" customWidth="1"/>
    <col min="7" max="7" width="21.28515625" customWidth="1"/>
    <col min="8" max="8" width="25.7109375" customWidth="1"/>
    <col min="69" max="69" width="17.140625" customWidth="1"/>
  </cols>
  <sheetData>
    <row r="1" spans="1:74">
      <c r="A1" s="32"/>
      <c r="F1" s="148"/>
      <c r="G1" s="148"/>
    </row>
    <row r="2" spans="1:74" ht="15.75">
      <c r="A2" s="502" t="s">
        <v>72</v>
      </c>
      <c r="B2" s="490"/>
      <c r="C2" s="490"/>
      <c r="D2" s="30" t="s">
        <v>73</v>
      </c>
      <c r="F2" s="503" t="s">
        <v>16</v>
      </c>
      <c r="G2" s="478"/>
      <c r="H2" s="479"/>
    </row>
    <row r="3" spans="1:74" ht="15.75">
      <c r="A3" s="502" t="s">
        <v>74</v>
      </c>
      <c r="B3" s="490"/>
      <c r="C3" s="490"/>
      <c r="D3" s="30" t="s">
        <v>257</v>
      </c>
      <c r="F3" s="149" t="s">
        <v>76</v>
      </c>
      <c r="G3" s="150" t="s">
        <v>77</v>
      </c>
      <c r="H3" s="142" t="s">
        <v>78</v>
      </c>
    </row>
    <row r="4" spans="1:74" ht="15.75">
      <c r="A4" s="502" t="s">
        <v>80</v>
      </c>
      <c r="B4" s="490"/>
      <c r="C4" s="490"/>
      <c r="D4" s="30" t="s">
        <v>81</v>
      </c>
      <c r="F4" s="151">
        <v>2000018415</v>
      </c>
      <c r="G4" s="152" t="s">
        <v>258</v>
      </c>
      <c r="H4" s="108" t="s">
        <v>259</v>
      </c>
    </row>
    <row r="5" spans="1:74" ht="15.75">
      <c r="A5" s="502" t="s">
        <v>84</v>
      </c>
      <c r="B5" s="490"/>
      <c r="C5" s="490"/>
      <c r="D5" s="30" t="s">
        <v>17</v>
      </c>
      <c r="F5" s="153">
        <v>2100018442</v>
      </c>
      <c r="G5" s="154" t="s">
        <v>260</v>
      </c>
      <c r="H5" s="39" t="s">
        <v>170</v>
      </c>
      <c r="Y5" s="37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</row>
    <row r="6" spans="1:74" ht="15.75">
      <c r="A6" s="504" t="s">
        <v>87</v>
      </c>
      <c r="B6" s="490"/>
      <c r="C6" s="490"/>
      <c r="D6" s="30">
        <v>13</v>
      </c>
      <c r="F6" s="155">
        <v>2000018418</v>
      </c>
      <c r="G6" s="156" t="s">
        <v>37</v>
      </c>
      <c r="H6" s="39"/>
    </row>
    <row r="7" spans="1:74">
      <c r="F7" s="157">
        <v>2000018436</v>
      </c>
      <c r="G7" s="158" t="s">
        <v>261</v>
      </c>
      <c r="H7" s="159"/>
    </row>
    <row r="9" spans="1:74" ht="15.75">
      <c r="A9" s="160"/>
      <c r="B9" s="160"/>
      <c r="C9" s="160"/>
      <c r="D9" s="161" t="s">
        <v>91</v>
      </c>
      <c r="E9" s="160"/>
      <c r="F9" s="523"/>
      <c r="G9" s="524"/>
      <c r="H9" s="525"/>
      <c r="I9" s="544" t="s">
        <v>92</v>
      </c>
      <c r="J9" s="524"/>
      <c r="K9" s="544" t="s">
        <v>93</v>
      </c>
      <c r="L9" s="524"/>
      <c r="M9" s="544" t="s">
        <v>94</v>
      </c>
      <c r="N9" s="525"/>
      <c r="O9" s="544" t="s">
        <v>92</v>
      </c>
      <c r="P9" s="524"/>
      <c r="Q9" s="544" t="s">
        <v>93</v>
      </c>
      <c r="R9" s="524"/>
      <c r="S9" s="544" t="s">
        <v>94</v>
      </c>
      <c r="T9" s="525"/>
      <c r="U9" s="544" t="s">
        <v>92</v>
      </c>
      <c r="V9" s="524"/>
      <c r="W9" s="544" t="s">
        <v>93</v>
      </c>
      <c r="X9" s="524"/>
      <c r="Y9" s="544" t="s">
        <v>94</v>
      </c>
      <c r="Z9" s="525"/>
      <c r="AA9" s="544" t="s">
        <v>92</v>
      </c>
      <c r="AB9" s="524"/>
      <c r="AC9" s="544" t="s">
        <v>93</v>
      </c>
      <c r="AD9" s="524"/>
      <c r="AE9" s="544" t="s">
        <v>94</v>
      </c>
      <c r="AF9" s="525"/>
      <c r="AG9" s="544" t="s">
        <v>92</v>
      </c>
      <c r="AH9" s="524"/>
      <c r="AI9" s="544" t="s">
        <v>93</v>
      </c>
      <c r="AJ9" s="524"/>
      <c r="AK9" s="544" t="s">
        <v>94</v>
      </c>
      <c r="AL9" s="525"/>
      <c r="AM9" s="544" t="s">
        <v>92</v>
      </c>
      <c r="AN9" s="524"/>
      <c r="AO9" s="544" t="s">
        <v>93</v>
      </c>
      <c r="AP9" s="524"/>
      <c r="AQ9" s="544" t="s">
        <v>94</v>
      </c>
      <c r="AR9" s="525"/>
      <c r="AS9" s="544" t="s">
        <v>92</v>
      </c>
      <c r="AT9" s="524"/>
      <c r="AU9" s="544" t="s">
        <v>93</v>
      </c>
      <c r="AV9" s="524"/>
      <c r="AW9" s="544" t="s">
        <v>94</v>
      </c>
      <c r="AX9" s="525"/>
      <c r="AY9" s="544" t="s">
        <v>92</v>
      </c>
      <c r="AZ9" s="524"/>
      <c r="BA9" s="544" t="s">
        <v>93</v>
      </c>
      <c r="BB9" s="524"/>
      <c r="BC9" s="544" t="s">
        <v>94</v>
      </c>
      <c r="BD9" s="525"/>
      <c r="BE9" s="544" t="s">
        <v>92</v>
      </c>
      <c r="BF9" s="524"/>
      <c r="BG9" s="544" t="s">
        <v>93</v>
      </c>
      <c r="BH9" s="524"/>
      <c r="BI9" s="544" t="s">
        <v>94</v>
      </c>
      <c r="BJ9" s="525"/>
      <c r="BK9" s="546" t="s">
        <v>92</v>
      </c>
      <c r="BL9" s="524"/>
      <c r="BM9" s="544" t="s">
        <v>93</v>
      </c>
      <c r="BN9" s="524"/>
      <c r="BO9" s="544" t="s">
        <v>94</v>
      </c>
      <c r="BP9" s="525"/>
      <c r="BQ9" s="547" t="s">
        <v>95</v>
      </c>
      <c r="BR9" s="548" t="s">
        <v>96</v>
      </c>
      <c r="BS9" s="524"/>
      <c r="BT9" s="524"/>
      <c r="BU9" s="549" t="s">
        <v>97</v>
      </c>
      <c r="BV9" s="550" t="s">
        <v>98</v>
      </c>
    </row>
    <row r="10" spans="1:74" ht="15.75">
      <c r="A10" s="160"/>
      <c r="B10" s="160"/>
      <c r="C10" s="160"/>
      <c r="D10" s="161" t="s">
        <v>99</v>
      </c>
      <c r="E10" s="160"/>
      <c r="F10" s="542"/>
      <c r="G10" s="490"/>
      <c r="H10" s="535"/>
      <c r="I10" s="537" t="s">
        <v>100</v>
      </c>
      <c r="J10" s="490"/>
      <c r="K10" s="490"/>
      <c r="L10" s="490"/>
      <c r="M10" s="490"/>
      <c r="N10" s="535"/>
      <c r="O10" s="537" t="s">
        <v>100</v>
      </c>
      <c r="P10" s="490"/>
      <c r="Q10" s="490"/>
      <c r="R10" s="538" t="s">
        <v>101</v>
      </c>
      <c r="S10" s="490"/>
      <c r="T10" s="535"/>
      <c r="U10" s="537" t="s">
        <v>100</v>
      </c>
      <c r="V10" s="490"/>
      <c r="W10" s="490"/>
      <c r="X10" s="538" t="s">
        <v>101</v>
      </c>
      <c r="Y10" s="490"/>
      <c r="Z10" s="535"/>
      <c r="AA10" s="537" t="s">
        <v>100</v>
      </c>
      <c r="AB10" s="490"/>
      <c r="AC10" s="490"/>
      <c r="AD10" s="538" t="s">
        <v>101</v>
      </c>
      <c r="AE10" s="490"/>
      <c r="AF10" s="535"/>
      <c r="AG10" s="537" t="s">
        <v>100</v>
      </c>
      <c r="AH10" s="490"/>
      <c r="AI10" s="490"/>
      <c r="AJ10" s="538" t="s">
        <v>101</v>
      </c>
      <c r="AK10" s="490"/>
      <c r="AL10" s="535"/>
      <c r="AM10" s="537" t="s">
        <v>100</v>
      </c>
      <c r="AN10" s="490"/>
      <c r="AO10" s="539" t="s">
        <v>102</v>
      </c>
      <c r="AP10" s="490"/>
      <c r="AQ10" s="540" t="s">
        <v>103</v>
      </c>
      <c r="AR10" s="535"/>
      <c r="AS10" s="537" t="s">
        <v>100</v>
      </c>
      <c r="AT10" s="490"/>
      <c r="AU10" s="539" t="s">
        <v>102</v>
      </c>
      <c r="AV10" s="490"/>
      <c r="AW10" s="536" t="s">
        <v>104</v>
      </c>
      <c r="AX10" s="535"/>
      <c r="AY10" s="537" t="s">
        <v>100</v>
      </c>
      <c r="AZ10" s="490"/>
      <c r="BA10" s="490"/>
      <c r="BB10" s="539" t="s">
        <v>102</v>
      </c>
      <c r="BC10" s="490"/>
      <c r="BD10" s="535"/>
      <c r="BE10" s="537" t="s">
        <v>100</v>
      </c>
      <c r="BF10" s="490"/>
      <c r="BG10" s="490"/>
      <c r="BH10" s="539" t="s">
        <v>102</v>
      </c>
      <c r="BI10" s="490"/>
      <c r="BJ10" s="535"/>
      <c r="BK10" s="545" t="s">
        <v>100</v>
      </c>
      <c r="BL10" s="490"/>
      <c r="BM10" s="490"/>
      <c r="BN10" s="539" t="s">
        <v>102</v>
      </c>
      <c r="BO10" s="490"/>
      <c r="BP10" s="535"/>
      <c r="BQ10" s="490"/>
      <c r="BR10" s="490"/>
      <c r="BS10" s="490"/>
      <c r="BT10" s="490"/>
      <c r="BU10" s="490"/>
      <c r="BV10" s="535"/>
    </row>
    <row r="11" spans="1:74" ht="15.75">
      <c r="A11" s="160"/>
      <c r="B11" s="160"/>
      <c r="C11" s="160"/>
      <c r="D11" s="162" t="s">
        <v>105</v>
      </c>
      <c r="E11" s="160"/>
      <c r="F11" s="543">
        <v>0</v>
      </c>
      <c r="G11" s="490"/>
      <c r="H11" s="535"/>
      <c r="I11" s="534">
        <v>1</v>
      </c>
      <c r="J11" s="490"/>
      <c r="K11" s="490"/>
      <c r="L11" s="490"/>
      <c r="M11" s="490"/>
      <c r="N11" s="535"/>
      <c r="O11" s="534">
        <v>2</v>
      </c>
      <c r="P11" s="490"/>
      <c r="Q11" s="490"/>
      <c r="R11" s="490"/>
      <c r="S11" s="490"/>
      <c r="T11" s="535"/>
      <c r="U11" s="534">
        <v>3</v>
      </c>
      <c r="V11" s="490"/>
      <c r="W11" s="490"/>
      <c r="X11" s="490"/>
      <c r="Y11" s="490"/>
      <c r="Z11" s="535"/>
      <c r="AA11" s="534">
        <v>4</v>
      </c>
      <c r="AB11" s="490"/>
      <c r="AC11" s="490"/>
      <c r="AD11" s="490"/>
      <c r="AE11" s="490"/>
      <c r="AF11" s="535"/>
      <c r="AG11" s="534">
        <v>5</v>
      </c>
      <c r="AH11" s="490"/>
      <c r="AI11" s="490"/>
      <c r="AJ11" s="490"/>
      <c r="AK11" s="490"/>
      <c r="AL11" s="535"/>
      <c r="AM11" s="534">
        <v>6</v>
      </c>
      <c r="AN11" s="490"/>
      <c r="AO11" s="490"/>
      <c r="AP11" s="490"/>
      <c r="AQ11" s="490"/>
      <c r="AR11" s="535"/>
      <c r="AS11" s="534">
        <v>7</v>
      </c>
      <c r="AT11" s="490"/>
      <c r="AU11" s="490"/>
      <c r="AV11" s="490"/>
      <c r="AW11" s="490"/>
      <c r="AX11" s="535"/>
      <c r="AY11" s="534">
        <v>8</v>
      </c>
      <c r="AZ11" s="490"/>
      <c r="BA11" s="490"/>
      <c r="BB11" s="490"/>
      <c r="BC11" s="490"/>
      <c r="BD11" s="535"/>
      <c r="BE11" s="534">
        <v>9</v>
      </c>
      <c r="BF11" s="490"/>
      <c r="BG11" s="490"/>
      <c r="BH11" s="490"/>
      <c r="BI11" s="490"/>
      <c r="BJ11" s="535"/>
      <c r="BK11" s="541">
        <v>10</v>
      </c>
      <c r="BL11" s="490"/>
      <c r="BM11" s="490"/>
      <c r="BN11" s="490"/>
      <c r="BO11" s="490"/>
      <c r="BP11" s="535"/>
      <c r="BQ11" s="490"/>
      <c r="BR11" s="490"/>
      <c r="BS11" s="490"/>
      <c r="BT11" s="490"/>
      <c r="BU11" s="490"/>
      <c r="BV11" s="535"/>
    </row>
    <row r="12" spans="1:74" ht="15.75">
      <c r="A12" s="160"/>
      <c r="B12" s="160"/>
      <c r="C12" s="160"/>
      <c r="D12" s="164" t="s">
        <v>106</v>
      </c>
      <c r="E12" s="160"/>
      <c r="F12" s="165" t="s">
        <v>107</v>
      </c>
      <c r="G12" s="49" t="s">
        <v>108</v>
      </c>
      <c r="H12" s="166" t="s">
        <v>109</v>
      </c>
      <c r="I12" s="167" t="s">
        <v>110</v>
      </c>
      <c r="J12" s="167" t="s">
        <v>111</v>
      </c>
      <c r="K12" s="167" t="s">
        <v>108</v>
      </c>
      <c r="L12" s="167" t="s">
        <v>112</v>
      </c>
      <c r="M12" s="534" t="s">
        <v>109</v>
      </c>
      <c r="N12" s="535"/>
      <c r="O12" s="167" t="s">
        <v>110</v>
      </c>
      <c r="P12" s="167" t="s">
        <v>111</v>
      </c>
      <c r="Q12" s="167" t="s">
        <v>108</v>
      </c>
      <c r="R12" s="167" t="s">
        <v>112</v>
      </c>
      <c r="S12" s="534" t="s">
        <v>109</v>
      </c>
      <c r="T12" s="535"/>
      <c r="U12" s="167" t="s">
        <v>110</v>
      </c>
      <c r="V12" s="167" t="s">
        <v>111</v>
      </c>
      <c r="W12" s="167" t="s">
        <v>108</v>
      </c>
      <c r="X12" s="167" t="s">
        <v>112</v>
      </c>
      <c r="Y12" s="534" t="s">
        <v>109</v>
      </c>
      <c r="Z12" s="535"/>
      <c r="AA12" s="167" t="s">
        <v>110</v>
      </c>
      <c r="AB12" s="167" t="s">
        <v>111</v>
      </c>
      <c r="AC12" s="167" t="s">
        <v>108</v>
      </c>
      <c r="AD12" s="167" t="s">
        <v>112</v>
      </c>
      <c r="AE12" s="534" t="s">
        <v>109</v>
      </c>
      <c r="AF12" s="535"/>
      <c r="AG12" s="167" t="s">
        <v>110</v>
      </c>
      <c r="AH12" s="167" t="s">
        <v>111</v>
      </c>
      <c r="AI12" s="167" t="s">
        <v>108</v>
      </c>
      <c r="AJ12" s="167" t="s">
        <v>112</v>
      </c>
      <c r="AK12" s="534" t="s">
        <v>109</v>
      </c>
      <c r="AL12" s="535"/>
      <c r="AM12" s="167" t="s">
        <v>110</v>
      </c>
      <c r="AN12" s="167" t="s">
        <v>111</v>
      </c>
      <c r="AO12" s="167" t="s">
        <v>108</v>
      </c>
      <c r="AP12" s="167" t="s">
        <v>112</v>
      </c>
      <c r="AQ12" s="534" t="s">
        <v>109</v>
      </c>
      <c r="AR12" s="535"/>
      <c r="AS12" s="167" t="s">
        <v>110</v>
      </c>
      <c r="AT12" s="167" t="s">
        <v>111</v>
      </c>
      <c r="AU12" s="167" t="s">
        <v>108</v>
      </c>
      <c r="AV12" s="167" t="s">
        <v>112</v>
      </c>
      <c r="AW12" s="534" t="s">
        <v>109</v>
      </c>
      <c r="AX12" s="535"/>
      <c r="AY12" s="167" t="s">
        <v>110</v>
      </c>
      <c r="AZ12" s="167" t="s">
        <v>111</v>
      </c>
      <c r="BA12" s="167" t="s">
        <v>108</v>
      </c>
      <c r="BB12" s="167" t="s">
        <v>112</v>
      </c>
      <c r="BC12" s="534" t="s">
        <v>109</v>
      </c>
      <c r="BD12" s="535"/>
      <c r="BE12" s="167" t="s">
        <v>110</v>
      </c>
      <c r="BF12" s="167" t="s">
        <v>111</v>
      </c>
      <c r="BG12" s="167" t="s">
        <v>108</v>
      </c>
      <c r="BH12" s="167" t="s">
        <v>112</v>
      </c>
      <c r="BI12" s="534" t="s">
        <v>109</v>
      </c>
      <c r="BJ12" s="535"/>
      <c r="BK12" s="168" t="s">
        <v>110</v>
      </c>
      <c r="BL12" s="167" t="s">
        <v>111</v>
      </c>
      <c r="BM12" s="167" t="s">
        <v>108</v>
      </c>
      <c r="BN12" s="167" t="s">
        <v>112</v>
      </c>
      <c r="BO12" s="534" t="s">
        <v>109</v>
      </c>
      <c r="BP12" s="535"/>
      <c r="BQ12" s="490"/>
      <c r="BR12" s="490"/>
      <c r="BS12" s="490"/>
      <c r="BT12" s="490"/>
      <c r="BU12" s="490"/>
      <c r="BV12" s="535"/>
    </row>
    <row r="13" spans="1:74" ht="15.75">
      <c r="A13" s="160"/>
      <c r="B13" s="160"/>
      <c r="C13" s="160"/>
      <c r="D13" s="164" t="s">
        <v>113</v>
      </c>
      <c r="E13" s="160"/>
      <c r="F13" s="165">
        <v>50</v>
      </c>
      <c r="G13" s="49">
        <v>50</v>
      </c>
      <c r="H13" s="166">
        <v>100</v>
      </c>
      <c r="I13" s="49">
        <v>15</v>
      </c>
      <c r="J13" s="49">
        <v>15</v>
      </c>
      <c r="K13" s="49">
        <v>50</v>
      </c>
      <c r="L13" s="49">
        <v>20</v>
      </c>
      <c r="M13" s="534">
        <v>100</v>
      </c>
      <c r="N13" s="535"/>
      <c r="O13" s="49">
        <v>15</v>
      </c>
      <c r="P13" s="49">
        <v>15</v>
      </c>
      <c r="Q13" s="49">
        <v>50</v>
      </c>
      <c r="R13" s="49">
        <v>20</v>
      </c>
      <c r="S13" s="534">
        <v>100</v>
      </c>
      <c r="T13" s="535"/>
      <c r="U13" s="49">
        <v>15</v>
      </c>
      <c r="V13" s="49">
        <v>15</v>
      </c>
      <c r="W13" s="49">
        <v>50</v>
      </c>
      <c r="X13" s="49">
        <v>20</v>
      </c>
      <c r="Y13" s="534">
        <v>100</v>
      </c>
      <c r="Z13" s="535"/>
      <c r="AA13" s="49">
        <v>15</v>
      </c>
      <c r="AB13" s="49">
        <v>15</v>
      </c>
      <c r="AC13" s="49">
        <v>50</v>
      </c>
      <c r="AD13" s="49">
        <v>20</v>
      </c>
      <c r="AE13" s="534">
        <v>100</v>
      </c>
      <c r="AF13" s="535"/>
      <c r="AG13" s="49">
        <v>15</v>
      </c>
      <c r="AH13" s="49">
        <v>15</v>
      </c>
      <c r="AI13" s="49">
        <v>50</v>
      </c>
      <c r="AJ13" s="49">
        <v>20</v>
      </c>
      <c r="AK13" s="534">
        <v>100</v>
      </c>
      <c r="AL13" s="535"/>
      <c r="AM13" s="49">
        <v>15</v>
      </c>
      <c r="AN13" s="49">
        <v>15</v>
      </c>
      <c r="AO13" s="49">
        <v>50</v>
      </c>
      <c r="AP13" s="49">
        <v>20</v>
      </c>
      <c r="AQ13" s="534">
        <v>100</v>
      </c>
      <c r="AR13" s="535"/>
      <c r="AS13" s="49">
        <v>15</v>
      </c>
      <c r="AT13" s="49">
        <v>15</v>
      </c>
      <c r="AU13" s="49">
        <v>50</v>
      </c>
      <c r="AV13" s="49">
        <v>20</v>
      </c>
      <c r="AW13" s="534">
        <v>100</v>
      </c>
      <c r="AX13" s="535"/>
      <c r="AY13" s="49">
        <v>15</v>
      </c>
      <c r="AZ13" s="49">
        <v>15</v>
      </c>
      <c r="BA13" s="49">
        <v>50</v>
      </c>
      <c r="BB13" s="49">
        <v>20</v>
      </c>
      <c r="BC13" s="534">
        <v>100</v>
      </c>
      <c r="BD13" s="535"/>
      <c r="BE13" s="49">
        <v>15</v>
      </c>
      <c r="BF13" s="49">
        <v>15</v>
      </c>
      <c r="BG13" s="49">
        <v>50</v>
      </c>
      <c r="BH13" s="49">
        <v>20</v>
      </c>
      <c r="BI13" s="534">
        <v>100</v>
      </c>
      <c r="BJ13" s="535"/>
      <c r="BK13" s="165">
        <v>15</v>
      </c>
      <c r="BL13" s="49">
        <v>15</v>
      </c>
      <c r="BM13" s="49">
        <v>50</v>
      </c>
      <c r="BN13" s="49">
        <v>20</v>
      </c>
      <c r="BO13" s="534">
        <v>100</v>
      </c>
      <c r="BP13" s="535"/>
      <c r="BQ13" s="490"/>
      <c r="BR13" s="490"/>
      <c r="BS13" s="490"/>
      <c r="BT13" s="490"/>
      <c r="BU13" s="169"/>
      <c r="BV13" s="170"/>
    </row>
    <row r="14" spans="1:74" ht="15.75">
      <c r="A14" s="49" t="s">
        <v>114</v>
      </c>
      <c r="B14" s="55"/>
      <c r="C14" s="49" t="s">
        <v>76</v>
      </c>
      <c r="D14" s="49" t="s">
        <v>115</v>
      </c>
      <c r="E14" s="49" t="s">
        <v>116</v>
      </c>
      <c r="F14" s="171"/>
      <c r="G14" s="55"/>
      <c r="H14" s="172"/>
      <c r="I14" s="55"/>
      <c r="J14" s="55"/>
      <c r="K14" s="55"/>
      <c r="L14" s="55"/>
      <c r="M14" s="534"/>
      <c r="N14" s="535"/>
      <c r="O14" s="55"/>
      <c r="P14" s="55"/>
      <c r="Q14" s="55"/>
      <c r="R14" s="55"/>
      <c r="S14" s="534"/>
      <c r="T14" s="535"/>
      <c r="U14" s="55"/>
      <c r="V14" s="55"/>
      <c r="W14" s="55"/>
      <c r="X14" s="55"/>
      <c r="Y14" s="534"/>
      <c r="Z14" s="535"/>
      <c r="AA14" s="55"/>
      <c r="AB14" s="55"/>
      <c r="AC14" s="55"/>
      <c r="AD14" s="55"/>
      <c r="AE14" s="534"/>
      <c r="AF14" s="535"/>
      <c r="AG14" s="55"/>
      <c r="AH14" s="55"/>
      <c r="AI14" s="55"/>
      <c r="AJ14" s="55"/>
      <c r="AK14" s="534"/>
      <c r="AL14" s="535"/>
      <c r="AM14" s="55"/>
      <c r="AN14" s="55"/>
      <c r="AO14" s="55"/>
      <c r="AP14" s="55"/>
      <c r="AQ14" s="534"/>
      <c r="AR14" s="535"/>
      <c r="AS14" s="55"/>
      <c r="AT14" s="55"/>
      <c r="AU14" s="55"/>
      <c r="AV14" s="55"/>
      <c r="AW14" s="534"/>
      <c r="AX14" s="535"/>
      <c r="AY14" s="55"/>
      <c r="AZ14" s="55"/>
      <c r="BA14" s="55"/>
      <c r="BB14" s="55"/>
      <c r="BC14" s="534"/>
      <c r="BD14" s="535"/>
      <c r="BE14" s="55"/>
      <c r="BF14" s="55"/>
      <c r="BG14" s="55"/>
      <c r="BH14" s="55"/>
      <c r="BI14" s="534"/>
      <c r="BJ14" s="535"/>
      <c r="BK14" s="171"/>
      <c r="BL14" s="55"/>
      <c r="BM14" s="55"/>
      <c r="BN14" s="55"/>
      <c r="BO14" s="534"/>
      <c r="BP14" s="535"/>
      <c r="BQ14" s="42"/>
      <c r="BR14" s="49" t="s">
        <v>117</v>
      </c>
      <c r="BS14" s="49" t="s">
        <v>118</v>
      </c>
      <c r="BT14" s="163" t="s">
        <v>109</v>
      </c>
      <c r="BU14" s="173"/>
      <c r="BV14" s="174"/>
    </row>
    <row r="15" spans="1:74" ht="15.75">
      <c r="A15" s="42"/>
      <c r="B15" s="42"/>
      <c r="C15" s="55"/>
      <c r="D15" s="49" t="s">
        <v>119</v>
      </c>
      <c r="E15" s="55"/>
      <c r="F15" s="165">
        <v>100</v>
      </c>
      <c r="G15" s="49">
        <v>100</v>
      </c>
      <c r="H15" s="166">
        <v>100</v>
      </c>
      <c r="I15" s="49">
        <v>100</v>
      </c>
      <c r="J15" s="49">
        <v>100</v>
      </c>
      <c r="K15" s="49">
        <v>100</v>
      </c>
      <c r="L15" s="49">
        <v>100</v>
      </c>
      <c r="M15" s="534">
        <v>100</v>
      </c>
      <c r="N15" s="535"/>
      <c r="O15" s="49">
        <v>100</v>
      </c>
      <c r="P15" s="49">
        <v>100</v>
      </c>
      <c r="Q15" s="49">
        <v>100</v>
      </c>
      <c r="R15" s="49">
        <v>100</v>
      </c>
      <c r="S15" s="534">
        <v>100</v>
      </c>
      <c r="T15" s="535"/>
      <c r="U15" s="49">
        <v>100</v>
      </c>
      <c r="V15" s="49">
        <v>100</v>
      </c>
      <c r="W15" s="49">
        <v>100</v>
      </c>
      <c r="X15" s="49">
        <v>100</v>
      </c>
      <c r="Y15" s="534">
        <v>100</v>
      </c>
      <c r="Z15" s="535"/>
      <c r="AA15" s="49">
        <v>100</v>
      </c>
      <c r="AB15" s="49">
        <v>100</v>
      </c>
      <c r="AC15" s="49">
        <v>100</v>
      </c>
      <c r="AD15" s="49">
        <v>100</v>
      </c>
      <c r="AE15" s="534">
        <v>100</v>
      </c>
      <c r="AF15" s="535"/>
      <c r="AG15" s="49">
        <v>100</v>
      </c>
      <c r="AH15" s="49">
        <v>100</v>
      </c>
      <c r="AI15" s="49">
        <v>100</v>
      </c>
      <c r="AJ15" s="49">
        <v>100</v>
      </c>
      <c r="AK15" s="534">
        <v>100</v>
      </c>
      <c r="AL15" s="535"/>
      <c r="AM15" s="49">
        <v>100</v>
      </c>
      <c r="AN15" s="49">
        <v>100</v>
      </c>
      <c r="AO15" s="49">
        <v>100</v>
      </c>
      <c r="AP15" s="49">
        <v>100</v>
      </c>
      <c r="AQ15" s="534">
        <v>100</v>
      </c>
      <c r="AR15" s="535"/>
      <c r="AS15" s="49">
        <v>100</v>
      </c>
      <c r="AT15" s="49">
        <v>100</v>
      </c>
      <c r="AU15" s="49">
        <v>100</v>
      </c>
      <c r="AV15" s="49">
        <v>100</v>
      </c>
      <c r="AW15" s="534">
        <v>100</v>
      </c>
      <c r="AX15" s="535"/>
      <c r="AY15" s="49">
        <v>100</v>
      </c>
      <c r="AZ15" s="49">
        <v>100</v>
      </c>
      <c r="BA15" s="49">
        <v>100</v>
      </c>
      <c r="BB15" s="49">
        <v>100</v>
      </c>
      <c r="BC15" s="534">
        <v>100</v>
      </c>
      <c r="BD15" s="535"/>
      <c r="BE15" s="49">
        <v>100</v>
      </c>
      <c r="BF15" s="49">
        <v>100</v>
      </c>
      <c r="BG15" s="49">
        <v>100</v>
      </c>
      <c r="BH15" s="49">
        <v>100</v>
      </c>
      <c r="BI15" s="534">
        <v>100</v>
      </c>
      <c r="BJ15" s="535"/>
      <c r="BK15" s="165">
        <v>100</v>
      </c>
      <c r="BL15" s="49">
        <v>100</v>
      </c>
      <c r="BM15" s="49">
        <v>100</v>
      </c>
      <c r="BN15" s="49">
        <v>100</v>
      </c>
      <c r="BO15" s="534">
        <v>100</v>
      </c>
      <c r="BP15" s="535"/>
      <c r="BQ15" s="175">
        <f t="shared" ref="BQ15:BQ56" si="0">((H15+M15+S15+Y15+AE15+AK15+AQ15+AW15+BC15+BI15+BO15)/11) * 60/100</f>
        <v>60</v>
      </c>
      <c r="BR15" s="49">
        <v>100</v>
      </c>
      <c r="BS15" s="49">
        <v>100</v>
      </c>
      <c r="BT15" s="163">
        <f t="shared" ref="BT15:BT56" si="1">((BR15+BS15)/2) * 40/100</f>
        <v>40</v>
      </c>
      <c r="BU15" s="169">
        <f t="shared" ref="BU15:BU56" si="2">BT15+BQ15</f>
        <v>100</v>
      </c>
      <c r="BV15" s="176" t="str">
        <f t="shared" ref="BV15:BV56" si="3">IF(BU15&gt;80,"A",IF(BU15&gt;76,"A-",IF(BU15&gt;68,"B+",IF(BU15&gt;65,"B",IF(BU15&gt;62,"B-",IF(BU15&gt;57,"C+",IF(BU15&gt;55,"C",IF(BU15&gt;51,"C-",IF(BU15&gt;43,"D+",IF(BU15&gt;40,"D",IF(BU15&gt;0,"E","E")))))))))))</f>
        <v>A</v>
      </c>
    </row>
    <row r="16" spans="1:74" ht="15.75">
      <c r="A16" s="551">
        <v>1</v>
      </c>
      <c r="B16" s="552" t="s">
        <v>262</v>
      </c>
      <c r="C16" s="178">
        <v>2200018141</v>
      </c>
      <c r="D16" s="179" t="s">
        <v>263</v>
      </c>
      <c r="E16" s="75" t="s">
        <v>264</v>
      </c>
      <c r="F16" s="180">
        <v>48</v>
      </c>
      <c r="G16" s="75">
        <v>100</v>
      </c>
      <c r="H16" s="172">
        <f t="shared" ref="H16:H56" si="4">(F$13/100*F16)+(G$13/100*G16)</f>
        <v>74</v>
      </c>
      <c r="I16" s="181">
        <v>90</v>
      </c>
      <c r="J16" s="181">
        <v>90</v>
      </c>
      <c r="K16" s="181">
        <v>100</v>
      </c>
      <c r="L16" s="181">
        <v>90</v>
      </c>
      <c r="M16" s="534">
        <f t="shared" ref="M16:M56" si="5">(I$13/100*I16)+(J$13/100*J16)+(K$13/100*K16)+(L$13/100*L16)</f>
        <v>95</v>
      </c>
      <c r="N16" s="535"/>
      <c r="O16" s="75">
        <v>90</v>
      </c>
      <c r="P16" s="75">
        <v>80</v>
      </c>
      <c r="Q16" s="75">
        <v>90</v>
      </c>
      <c r="R16" s="75">
        <v>90</v>
      </c>
      <c r="S16" s="534">
        <f t="shared" ref="S16:S42" si="6">(O$13/100*O16)+(P$13/100*P16)+(Q$13/100*Q16)+(R$13/100*R16)</f>
        <v>88.5</v>
      </c>
      <c r="T16" s="535"/>
      <c r="U16" s="75">
        <v>85</v>
      </c>
      <c r="V16" s="75">
        <v>90</v>
      </c>
      <c r="W16" s="75">
        <v>90</v>
      </c>
      <c r="X16" s="75">
        <v>100</v>
      </c>
      <c r="Y16" s="534">
        <f t="shared" ref="Y16:Y40" si="7">(U$13/100*U16)+(V$13/100*V16)+(W$13/100*W16)+(X$13/100*X16)</f>
        <v>91.25</v>
      </c>
      <c r="Z16" s="535"/>
      <c r="AA16" s="75">
        <v>85</v>
      </c>
      <c r="AB16" s="75">
        <v>80</v>
      </c>
      <c r="AC16" s="75">
        <v>80</v>
      </c>
      <c r="AD16" s="75">
        <v>100</v>
      </c>
      <c r="AE16" s="534">
        <f t="shared" ref="AE16:AE56" si="8">(AA$13/100*AA16)+(AB$13/100*AB16)+(AC$13/100*AC16)+(AD$13/100*AD16)</f>
        <v>84.75</v>
      </c>
      <c r="AF16" s="535"/>
      <c r="AG16" s="75">
        <v>85</v>
      </c>
      <c r="AH16" s="75">
        <v>80</v>
      </c>
      <c r="AI16" s="75">
        <v>80</v>
      </c>
      <c r="AJ16" s="75">
        <v>100</v>
      </c>
      <c r="AK16" s="534">
        <f t="shared" ref="AK16:AK56" si="9">(AG$13/100*AG16)+(AH$13/100*AH16)+(AI$13/100*AI16)+(AJ$13/100*AJ16)</f>
        <v>84.75</v>
      </c>
      <c r="AL16" s="535"/>
      <c r="AM16" s="75">
        <v>85</v>
      </c>
      <c r="AN16" s="75">
        <v>80</v>
      </c>
      <c r="AO16" s="75">
        <v>80</v>
      </c>
      <c r="AP16" s="75">
        <v>85</v>
      </c>
      <c r="AQ16" s="534">
        <f t="shared" ref="AQ16:AQ19" si="10">(AM$13/100*AM16)+(AN$13/100*AN16)+(AO$13/100*AO16)+(AP$13/100*AP16)</f>
        <v>81.75</v>
      </c>
      <c r="AR16" s="535"/>
      <c r="AS16" s="75">
        <v>85</v>
      </c>
      <c r="AT16" s="75">
        <v>75</v>
      </c>
      <c r="AU16" s="75">
        <v>80</v>
      </c>
      <c r="AV16" s="75">
        <v>75</v>
      </c>
      <c r="AW16" s="534">
        <f t="shared" ref="AW16:AW56" si="11">(AS$13/100*AS16)+(AT$13/100*AT16)+(AU$13/100*AU16)+(AV$13/100*AV16)</f>
        <v>79</v>
      </c>
      <c r="AX16" s="535"/>
      <c r="AY16" s="75">
        <v>85</v>
      </c>
      <c r="AZ16" s="75">
        <v>80</v>
      </c>
      <c r="BA16" s="75">
        <v>80</v>
      </c>
      <c r="BB16" s="75">
        <v>75</v>
      </c>
      <c r="BC16" s="534">
        <f t="shared" ref="BC16:BC56" si="12">(AY$13/100*AY16)+(AZ$13/100*AZ16)+(BA$13/100*BA16)+(BB$13/100*BB16)</f>
        <v>79.75</v>
      </c>
      <c r="BD16" s="535"/>
      <c r="BE16" s="75">
        <v>80</v>
      </c>
      <c r="BF16" s="75">
        <v>95</v>
      </c>
      <c r="BG16" s="75">
        <v>80</v>
      </c>
      <c r="BH16" s="75">
        <v>85</v>
      </c>
      <c r="BI16" s="534">
        <f t="shared" ref="BI16:BI56" si="13">(BE$13/100*BE16)+(BF$13/100*BF16)+(BG$13/100*BG16)+(BH$13/100*BH16)</f>
        <v>83.25</v>
      </c>
      <c r="BJ16" s="535"/>
      <c r="BK16" s="180">
        <v>90</v>
      </c>
      <c r="BL16" s="75">
        <v>80</v>
      </c>
      <c r="BM16" s="75">
        <v>80</v>
      </c>
      <c r="BN16" s="75">
        <v>90</v>
      </c>
      <c r="BO16" s="534">
        <f t="shared" ref="BO16:BO56" si="14">(BK$13/100*BK16)+(BL$13/100*BL16)+(BM$13/100*BM16)+(BN$13/100*BN16)</f>
        <v>83.5</v>
      </c>
      <c r="BP16" s="535"/>
      <c r="BQ16" s="182">
        <f t="shared" si="0"/>
        <v>50.481818181818177</v>
      </c>
      <c r="BR16" s="183">
        <v>75</v>
      </c>
      <c r="BS16" s="183">
        <v>70</v>
      </c>
      <c r="BT16" s="184">
        <f t="shared" si="1"/>
        <v>29</v>
      </c>
      <c r="BU16" s="185">
        <f t="shared" si="2"/>
        <v>79.48181818181817</v>
      </c>
      <c r="BV16" s="176" t="str">
        <f t="shared" si="3"/>
        <v>A-</v>
      </c>
    </row>
    <row r="17" spans="1:74" ht="15.75">
      <c r="A17" s="490"/>
      <c r="B17" s="490"/>
      <c r="C17" s="178">
        <v>2200018147</v>
      </c>
      <c r="D17" s="179" t="s">
        <v>265</v>
      </c>
      <c r="E17" s="75" t="s">
        <v>264</v>
      </c>
      <c r="F17" s="180">
        <v>64</v>
      </c>
      <c r="G17" s="75">
        <v>100</v>
      </c>
      <c r="H17" s="172">
        <f t="shared" si="4"/>
        <v>82</v>
      </c>
      <c r="I17" s="75">
        <v>90</v>
      </c>
      <c r="J17" s="75">
        <v>90</v>
      </c>
      <c r="K17" s="75">
        <v>90</v>
      </c>
      <c r="L17" s="75">
        <v>90</v>
      </c>
      <c r="M17" s="534">
        <f t="shared" si="5"/>
        <v>90</v>
      </c>
      <c r="N17" s="535"/>
      <c r="O17" s="75">
        <v>90</v>
      </c>
      <c r="P17" s="75">
        <v>80</v>
      </c>
      <c r="Q17" s="75">
        <v>90</v>
      </c>
      <c r="R17" s="75">
        <v>90</v>
      </c>
      <c r="S17" s="534">
        <f t="shared" si="6"/>
        <v>88.5</v>
      </c>
      <c r="T17" s="535"/>
      <c r="U17" s="75">
        <v>85</v>
      </c>
      <c r="V17" s="75">
        <v>90</v>
      </c>
      <c r="W17" s="75">
        <v>90</v>
      </c>
      <c r="X17" s="75">
        <v>100</v>
      </c>
      <c r="Y17" s="534">
        <f t="shared" si="7"/>
        <v>91.25</v>
      </c>
      <c r="Z17" s="535"/>
      <c r="AA17" s="186">
        <v>75</v>
      </c>
      <c r="AB17" s="69">
        <v>80</v>
      </c>
      <c r="AC17" s="186">
        <v>80</v>
      </c>
      <c r="AD17" s="186">
        <v>85</v>
      </c>
      <c r="AE17" s="534">
        <f t="shared" si="8"/>
        <v>80.25</v>
      </c>
      <c r="AF17" s="535"/>
      <c r="AG17" s="75">
        <v>85</v>
      </c>
      <c r="AH17" s="75">
        <v>80</v>
      </c>
      <c r="AI17" s="75">
        <v>80</v>
      </c>
      <c r="AJ17" s="75">
        <v>100</v>
      </c>
      <c r="AK17" s="534">
        <f t="shared" si="9"/>
        <v>84.75</v>
      </c>
      <c r="AL17" s="535"/>
      <c r="AM17" s="75">
        <v>85</v>
      </c>
      <c r="AN17" s="75">
        <v>80</v>
      </c>
      <c r="AO17" s="75">
        <v>80</v>
      </c>
      <c r="AP17" s="75">
        <v>85</v>
      </c>
      <c r="AQ17" s="534">
        <f t="shared" si="10"/>
        <v>81.75</v>
      </c>
      <c r="AR17" s="535"/>
      <c r="AS17" s="75">
        <v>85</v>
      </c>
      <c r="AT17" s="75">
        <v>75</v>
      </c>
      <c r="AU17" s="75">
        <v>80</v>
      </c>
      <c r="AV17" s="75">
        <v>75</v>
      </c>
      <c r="AW17" s="534">
        <f t="shared" si="11"/>
        <v>79</v>
      </c>
      <c r="AX17" s="535"/>
      <c r="AY17" s="75">
        <v>85</v>
      </c>
      <c r="AZ17" s="75">
        <v>80</v>
      </c>
      <c r="BA17" s="75">
        <v>80</v>
      </c>
      <c r="BB17" s="75">
        <v>75</v>
      </c>
      <c r="BC17" s="534">
        <f t="shared" si="12"/>
        <v>79.75</v>
      </c>
      <c r="BD17" s="535"/>
      <c r="BE17" s="75">
        <v>80</v>
      </c>
      <c r="BF17" s="75">
        <v>95</v>
      </c>
      <c r="BG17" s="75">
        <v>80</v>
      </c>
      <c r="BH17" s="75">
        <v>85</v>
      </c>
      <c r="BI17" s="534">
        <f t="shared" si="13"/>
        <v>83.25</v>
      </c>
      <c r="BJ17" s="535"/>
      <c r="BK17" s="180">
        <v>75</v>
      </c>
      <c r="BL17" s="75">
        <v>80</v>
      </c>
      <c r="BM17" s="75">
        <v>80</v>
      </c>
      <c r="BN17" s="75">
        <v>90</v>
      </c>
      <c r="BO17" s="534">
        <f t="shared" si="14"/>
        <v>81.25</v>
      </c>
      <c r="BP17" s="535"/>
      <c r="BQ17" s="182">
        <f t="shared" si="0"/>
        <v>50.277272727272731</v>
      </c>
      <c r="BR17" s="183">
        <v>90</v>
      </c>
      <c r="BS17" s="183">
        <v>70</v>
      </c>
      <c r="BT17" s="184">
        <f t="shared" si="1"/>
        <v>32</v>
      </c>
      <c r="BU17" s="185">
        <f t="shared" si="2"/>
        <v>82.277272727272731</v>
      </c>
      <c r="BV17" s="176" t="str">
        <f t="shared" si="3"/>
        <v>A</v>
      </c>
    </row>
    <row r="18" spans="1:74" ht="15.75">
      <c r="A18" s="490"/>
      <c r="B18" s="490"/>
      <c r="C18" s="187">
        <v>2200018149</v>
      </c>
      <c r="D18" s="188" t="s">
        <v>266</v>
      </c>
      <c r="E18" s="75" t="s">
        <v>264</v>
      </c>
      <c r="F18" s="180">
        <v>68</v>
      </c>
      <c r="G18" s="75">
        <v>100</v>
      </c>
      <c r="H18" s="172">
        <f t="shared" si="4"/>
        <v>84</v>
      </c>
      <c r="I18" s="75">
        <v>90</v>
      </c>
      <c r="J18" s="75">
        <v>90</v>
      </c>
      <c r="K18" s="75">
        <v>90</v>
      </c>
      <c r="L18" s="75">
        <v>95</v>
      </c>
      <c r="M18" s="534">
        <f t="shared" si="5"/>
        <v>91</v>
      </c>
      <c r="N18" s="535"/>
      <c r="O18" s="75">
        <v>90</v>
      </c>
      <c r="P18" s="75">
        <v>80</v>
      </c>
      <c r="Q18" s="75">
        <v>90</v>
      </c>
      <c r="R18" s="75">
        <v>90</v>
      </c>
      <c r="S18" s="534">
        <f t="shared" si="6"/>
        <v>88.5</v>
      </c>
      <c r="T18" s="535"/>
      <c r="U18" s="186">
        <v>70</v>
      </c>
      <c r="V18" s="186">
        <v>100</v>
      </c>
      <c r="W18" s="186">
        <v>100</v>
      </c>
      <c r="X18" s="186">
        <v>100</v>
      </c>
      <c r="Y18" s="534">
        <f t="shared" si="7"/>
        <v>95.5</v>
      </c>
      <c r="Z18" s="535"/>
      <c r="AA18" s="75">
        <v>85</v>
      </c>
      <c r="AB18" s="69">
        <v>80</v>
      </c>
      <c r="AC18" s="75">
        <v>80</v>
      </c>
      <c r="AD18" s="75">
        <v>100</v>
      </c>
      <c r="AE18" s="534">
        <f t="shared" si="8"/>
        <v>84.75</v>
      </c>
      <c r="AF18" s="535"/>
      <c r="AG18" s="75">
        <v>85</v>
      </c>
      <c r="AH18" s="75">
        <v>80</v>
      </c>
      <c r="AI18" s="75">
        <v>80</v>
      </c>
      <c r="AJ18" s="75">
        <v>100</v>
      </c>
      <c r="AK18" s="534">
        <f t="shared" si="9"/>
        <v>84.75</v>
      </c>
      <c r="AL18" s="535"/>
      <c r="AM18" s="75">
        <v>85</v>
      </c>
      <c r="AN18" s="75">
        <v>80</v>
      </c>
      <c r="AO18" s="75">
        <v>80</v>
      </c>
      <c r="AP18" s="75">
        <v>85</v>
      </c>
      <c r="AQ18" s="534">
        <f t="shared" si="10"/>
        <v>81.75</v>
      </c>
      <c r="AR18" s="535"/>
      <c r="AS18" s="75">
        <v>90</v>
      </c>
      <c r="AT18" s="75">
        <v>75</v>
      </c>
      <c r="AU18" s="75">
        <v>80</v>
      </c>
      <c r="AV18" s="75">
        <v>75</v>
      </c>
      <c r="AW18" s="534">
        <f t="shared" si="11"/>
        <v>79.75</v>
      </c>
      <c r="AX18" s="535"/>
      <c r="AY18" s="75">
        <v>85</v>
      </c>
      <c r="AZ18" s="75">
        <v>80</v>
      </c>
      <c r="BA18" s="75">
        <v>80</v>
      </c>
      <c r="BB18" s="75">
        <v>75</v>
      </c>
      <c r="BC18" s="534">
        <f t="shared" si="12"/>
        <v>79.75</v>
      </c>
      <c r="BD18" s="535"/>
      <c r="BE18" s="75">
        <v>85</v>
      </c>
      <c r="BF18" s="75">
        <v>95</v>
      </c>
      <c r="BG18" s="75">
        <v>80</v>
      </c>
      <c r="BH18" s="75">
        <v>85</v>
      </c>
      <c r="BI18" s="534">
        <f t="shared" si="13"/>
        <v>84</v>
      </c>
      <c r="BJ18" s="535"/>
      <c r="BK18" s="180">
        <v>90</v>
      </c>
      <c r="BL18" s="75">
        <v>80</v>
      </c>
      <c r="BM18" s="75">
        <v>80</v>
      </c>
      <c r="BN18" s="75">
        <v>90</v>
      </c>
      <c r="BO18" s="534">
        <f t="shared" si="14"/>
        <v>83.5</v>
      </c>
      <c r="BP18" s="535"/>
      <c r="BQ18" s="182">
        <f t="shared" si="0"/>
        <v>51.122727272727268</v>
      </c>
      <c r="BR18" s="183">
        <v>85</v>
      </c>
      <c r="BS18" s="183">
        <v>70</v>
      </c>
      <c r="BT18" s="184">
        <f t="shared" si="1"/>
        <v>31</v>
      </c>
      <c r="BU18" s="185">
        <f t="shared" si="2"/>
        <v>82.122727272727275</v>
      </c>
      <c r="BV18" s="176" t="str">
        <f t="shared" si="3"/>
        <v>A</v>
      </c>
    </row>
    <row r="19" spans="1:74" ht="15.75">
      <c r="A19" s="551">
        <v>2</v>
      </c>
      <c r="B19" s="490"/>
      <c r="C19" s="187">
        <v>2200018133</v>
      </c>
      <c r="D19" s="188" t="s">
        <v>267</v>
      </c>
      <c r="E19" s="75" t="s">
        <v>264</v>
      </c>
      <c r="F19" s="180">
        <v>49</v>
      </c>
      <c r="G19" s="75">
        <v>100</v>
      </c>
      <c r="H19" s="172">
        <f t="shared" si="4"/>
        <v>74.5</v>
      </c>
      <c r="I19" s="75">
        <v>90</v>
      </c>
      <c r="J19" s="75">
        <v>100</v>
      </c>
      <c r="K19" s="75">
        <v>95</v>
      </c>
      <c r="L19" s="75">
        <v>90</v>
      </c>
      <c r="M19" s="534">
        <f t="shared" si="5"/>
        <v>94</v>
      </c>
      <c r="N19" s="535"/>
      <c r="O19" s="75">
        <v>90</v>
      </c>
      <c r="P19" s="75">
        <v>90</v>
      </c>
      <c r="Q19" s="75">
        <v>100</v>
      </c>
      <c r="R19" s="75">
        <v>100</v>
      </c>
      <c r="S19" s="534">
        <f t="shared" si="6"/>
        <v>97</v>
      </c>
      <c r="T19" s="535"/>
      <c r="U19" s="75">
        <v>85</v>
      </c>
      <c r="V19" s="75">
        <v>100</v>
      </c>
      <c r="W19" s="75">
        <v>100</v>
      </c>
      <c r="X19" s="75">
        <v>100</v>
      </c>
      <c r="Y19" s="534">
        <f t="shared" si="7"/>
        <v>97.75</v>
      </c>
      <c r="Z19" s="535"/>
      <c r="AA19" s="75">
        <v>90</v>
      </c>
      <c r="AB19" s="69">
        <v>80</v>
      </c>
      <c r="AC19" s="75">
        <v>100</v>
      </c>
      <c r="AD19" s="75">
        <v>100</v>
      </c>
      <c r="AE19" s="534">
        <f t="shared" si="8"/>
        <v>95.5</v>
      </c>
      <c r="AF19" s="535"/>
      <c r="AG19" s="75">
        <v>85</v>
      </c>
      <c r="AH19" s="75">
        <v>100</v>
      </c>
      <c r="AI19" s="75">
        <v>100</v>
      </c>
      <c r="AJ19" s="75">
        <v>100</v>
      </c>
      <c r="AK19" s="534">
        <f t="shared" si="9"/>
        <v>97.75</v>
      </c>
      <c r="AL19" s="535"/>
      <c r="AM19" s="75">
        <v>85</v>
      </c>
      <c r="AN19" s="75">
        <v>80</v>
      </c>
      <c r="AO19" s="75">
        <v>95</v>
      </c>
      <c r="AP19" s="75">
        <v>85</v>
      </c>
      <c r="AQ19" s="534">
        <f t="shared" si="10"/>
        <v>89.25</v>
      </c>
      <c r="AR19" s="535"/>
      <c r="AS19" s="75">
        <v>90</v>
      </c>
      <c r="AT19" s="75">
        <v>100</v>
      </c>
      <c r="AU19" s="75">
        <v>100</v>
      </c>
      <c r="AV19" s="75">
        <v>90</v>
      </c>
      <c r="AW19" s="534">
        <f t="shared" si="11"/>
        <v>96.5</v>
      </c>
      <c r="AX19" s="535"/>
      <c r="AY19" s="75">
        <v>90</v>
      </c>
      <c r="AZ19" s="75">
        <v>100</v>
      </c>
      <c r="BA19" s="75">
        <v>100</v>
      </c>
      <c r="BB19" s="75">
        <v>100</v>
      </c>
      <c r="BC19" s="534">
        <f t="shared" si="12"/>
        <v>98.5</v>
      </c>
      <c r="BD19" s="535"/>
      <c r="BE19" s="75">
        <v>85</v>
      </c>
      <c r="BF19" s="75">
        <v>95</v>
      </c>
      <c r="BG19" s="75">
        <v>100</v>
      </c>
      <c r="BH19" s="75">
        <v>85</v>
      </c>
      <c r="BI19" s="534">
        <f t="shared" si="13"/>
        <v>94</v>
      </c>
      <c r="BJ19" s="535"/>
      <c r="BK19" s="180">
        <v>85</v>
      </c>
      <c r="BL19" s="75">
        <v>100</v>
      </c>
      <c r="BM19" s="75">
        <v>100</v>
      </c>
      <c r="BN19" s="75">
        <v>90</v>
      </c>
      <c r="BO19" s="534">
        <f t="shared" si="14"/>
        <v>95.75</v>
      </c>
      <c r="BP19" s="535"/>
      <c r="BQ19" s="182">
        <f t="shared" si="0"/>
        <v>56.209090909090911</v>
      </c>
      <c r="BR19" s="183">
        <v>90</v>
      </c>
      <c r="BS19" s="183">
        <v>100</v>
      </c>
      <c r="BT19" s="184">
        <f t="shared" si="1"/>
        <v>38</v>
      </c>
      <c r="BU19" s="185">
        <f t="shared" si="2"/>
        <v>94.209090909090918</v>
      </c>
      <c r="BV19" s="176" t="str">
        <f t="shared" si="3"/>
        <v>A</v>
      </c>
    </row>
    <row r="20" spans="1:74" ht="15.75">
      <c r="A20" s="490"/>
      <c r="B20" s="490"/>
      <c r="C20" s="187">
        <v>2200018138</v>
      </c>
      <c r="D20" s="188" t="s">
        <v>268</v>
      </c>
      <c r="E20" s="75" t="s">
        <v>264</v>
      </c>
      <c r="F20" s="180">
        <v>54</v>
      </c>
      <c r="G20" s="75">
        <v>100</v>
      </c>
      <c r="H20" s="172">
        <f t="shared" si="4"/>
        <v>77</v>
      </c>
      <c r="I20" s="75">
        <v>90</v>
      </c>
      <c r="J20" s="75">
        <v>100</v>
      </c>
      <c r="K20" s="75">
        <v>95</v>
      </c>
      <c r="L20" s="69">
        <v>100</v>
      </c>
      <c r="M20" s="534">
        <f t="shared" si="5"/>
        <v>96</v>
      </c>
      <c r="N20" s="535"/>
      <c r="O20" s="75">
        <v>95</v>
      </c>
      <c r="P20" s="75">
        <v>100</v>
      </c>
      <c r="Q20" s="75">
        <v>100</v>
      </c>
      <c r="R20" s="75">
        <v>100</v>
      </c>
      <c r="S20" s="534">
        <f t="shared" si="6"/>
        <v>99.25</v>
      </c>
      <c r="T20" s="535"/>
      <c r="U20" s="75">
        <v>85</v>
      </c>
      <c r="V20" s="75">
        <v>100</v>
      </c>
      <c r="W20" s="75">
        <v>100</v>
      </c>
      <c r="X20" s="75">
        <v>100</v>
      </c>
      <c r="Y20" s="534">
        <f t="shared" si="7"/>
        <v>97.75</v>
      </c>
      <c r="Z20" s="535"/>
      <c r="AA20" s="75">
        <v>90</v>
      </c>
      <c r="AB20" s="75">
        <v>100</v>
      </c>
      <c r="AC20" s="75">
        <v>100</v>
      </c>
      <c r="AD20" s="75">
        <v>100</v>
      </c>
      <c r="AE20" s="534">
        <f t="shared" si="8"/>
        <v>98.5</v>
      </c>
      <c r="AF20" s="535"/>
      <c r="AG20" s="75">
        <v>90</v>
      </c>
      <c r="AH20" s="75">
        <v>100</v>
      </c>
      <c r="AI20" s="75">
        <v>100</v>
      </c>
      <c r="AJ20" s="75">
        <v>100</v>
      </c>
      <c r="AK20" s="534">
        <f t="shared" si="9"/>
        <v>98.5</v>
      </c>
      <c r="AL20" s="535"/>
      <c r="AM20" s="75">
        <v>85</v>
      </c>
      <c r="AN20" s="75">
        <v>80</v>
      </c>
      <c r="AO20" s="75">
        <v>100</v>
      </c>
      <c r="AP20" s="75">
        <v>100</v>
      </c>
      <c r="AQ20" s="534">
        <f>(AM$13/100*BE20)+(AN$13/100*AN20)+(AO$13/100*AO20)+(AP$13/100*AP20)</f>
        <v>96.25</v>
      </c>
      <c r="AR20" s="535"/>
      <c r="AS20" s="75">
        <v>90</v>
      </c>
      <c r="AT20" s="75">
        <v>100</v>
      </c>
      <c r="AU20" s="75">
        <v>100</v>
      </c>
      <c r="AV20" s="75">
        <v>100</v>
      </c>
      <c r="AW20" s="534">
        <f t="shared" si="11"/>
        <v>98.5</v>
      </c>
      <c r="AX20" s="535"/>
      <c r="AY20" s="75">
        <v>90</v>
      </c>
      <c r="AZ20" s="75">
        <v>100</v>
      </c>
      <c r="BA20" s="75">
        <v>100</v>
      </c>
      <c r="BB20" s="75">
        <v>100</v>
      </c>
      <c r="BC20" s="534">
        <f t="shared" si="12"/>
        <v>98.5</v>
      </c>
      <c r="BD20" s="535"/>
      <c r="BE20" s="75">
        <v>95</v>
      </c>
      <c r="BF20" s="75">
        <v>100</v>
      </c>
      <c r="BG20" s="75">
        <v>100</v>
      </c>
      <c r="BH20" s="75">
        <v>100</v>
      </c>
      <c r="BI20" s="534">
        <f t="shared" si="13"/>
        <v>99.25</v>
      </c>
      <c r="BJ20" s="535"/>
      <c r="BK20" s="180">
        <v>90</v>
      </c>
      <c r="BL20" s="75">
        <v>100</v>
      </c>
      <c r="BM20" s="75">
        <v>100</v>
      </c>
      <c r="BN20" s="75">
        <v>100</v>
      </c>
      <c r="BO20" s="534">
        <f t="shared" si="14"/>
        <v>98.5</v>
      </c>
      <c r="BP20" s="535"/>
      <c r="BQ20" s="182">
        <f t="shared" si="0"/>
        <v>57.709090909090911</v>
      </c>
      <c r="BR20" s="183">
        <v>90</v>
      </c>
      <c r="BS20" s="183">
        <v>100</v>
      </c>
      <c r="BT20" s="184">
        <f t="shared" si="1"/>
        <v>38</v>
      </c>
      <c r="BU20" s="185">
        <f t="shared" si="2"/>
        <v>95.709090909090918</v>
      </c>
      <c r="BV20" s="176" t="str">
        <f t="shared" si="3"/>
        <v>A</v>
      </c>
    </row>
    <row r="21" spans="1:74" ht="15.75">
      <c r="A21" s="490"/>
      <c r="B21" s="490"/>
      <c r="C21" s="187">
        <v>2200018144</v>
      </c>
      <c r="D21" s="189" t="s">
        <v>269</v>
      </c>
      <c r="E21" s="75" t="s">
        <v>264</v>
      </c>
      <c r="F21" s="180">
        <v>40</v>
      </c>
      <c r="G21" s="75">
        <v>100</v>
      </c>
      <c r="H21" s="172">
        <f t="shared" si="4"/>
        <v>70</v>
      </c>
      <c r="I21" s="75">
        <v>90</v>
      </c>
      <c r="J21" s="75">
        <v>100</v>
      </c>
      <c r="K21" s="75">
        <v>95</v>
      </c>
      <c r="L21" s="75">
        <v>95</v>
      </c>
      <c r="M21" s="534">
        <f t="shared" si="5"/>
        <v>95</v>
      </c>
      <c r="N21" s="535"/>
      <c r="O21" s="75">
        <v>90</v>
      </c>
      <c r="P21" s="75">
        <v>90</v>
      </c>
      <c r="Q21" s="75">
        <v>100</v>
      </c>
      <c r="R21" s="75">
        <v>90</v>
      </c>
      <c r="S21" s="534">
        <f t="shared" si="6"/>
        <v>95</v>
      </c>
      <c r="T21" s="535"/>
      <c r="U21" s="75">
        <v>85</v>
      </c>
      <c r="V21" s="75">
        <v>90</v>
      </c>
      <c r="W21" s="75">
        <v>100</v>
      </c>
      <c r="X21" s="75">
        <v>90</v>
      </c>
      <c r="Y21" s="534">
        <f t="shared" si="7"/>
        <v>94.25</v>
      </c>
      <c r="Z21" s="535"/>
      <c r="AA21" s="75">
        <v>90</v>
      </c>
      <c r="AB21" s="69">
        <v>80</v>
      </c>
      <c r="AC21" s="75">
        <v>100</v>
      </c>
      <c r="AD21" s="75">
        <v>100</v>
      </c>
      <c r="AE21" s="534">
        <f t="shared" si="8"/>
        <v>95.5</v>
      </c>
      <c r="AF21" s="535"/>
      <c r="AG21" s="75">
        <v>80</v>
      </c>
      <c r="AH21" s="75">
        <v>100</v>
      </c>
      <c r="AI21" s="75">
        <v>100</v>
      </c>
      <c r="AJ21" s="75">
        <v>100</v>
      </c>
      <c r="AK21" s="534">
        <f t="shared" si="9"/>
        <v>97</v>
      </c>
      <c r="AL21" s="535"/>
      <c r="AM21" s="75">
        <v>85</v>
      </c>
      <c r="AN21" s="75">
        <v>80</v>
      </c>
      <c r="AO21" s="75">
        <v>95</v>
      </c>
      <c r="AP21" s="75">
        <v>85</v>
      </c>
      <c r="AQ21" s="534">
        <f t="shared" ref="AQ21:AQ56" si="15">(AM$13/100*AM21)+(AN$13/100*AN21)+(AO$13/100*AO21)+(AP$13/100*AP21)</f>
        <v>89.25</v>
      </c>
      <c r="AR21" s="535"/>
      <c r="AS21" s="75">
        <v>85</v>
      </c>
      <c r="AT21" s="75">
        <v>100</v>
      </c>
      <c r="AU21" s="75">
        <v>100</v>
      </c>
      <c r="AV21" s="75">
        <v>90</v>
      </c>
      <c r="AW21" s="534">
        <f t="shared" si="11"/>
        <v>95.75</v>
      </c>
      <c r="AX21" s="535"/>
      <c r="AY21" s="75">
        <v>90</v>
      </c>
      <c r="AZ21" s="75">
        <v>100</v>
      </c>
      <c r="BA21" s="75">
        <v>100</v>
      </c>
      <c r="BB21" s="75">
        <v>75</v>
      </c>
      <c r="BC21" s="534">
        <f t="shared" si="12"/>
        <v>93.5</v>
      </c>
      <c r="BD21" s="535"/>
      <c r="BE21" s="75">
        <v>85</v>
      </c>
      <c r="BF21" s="75">
        <v>95</v>
      </c>
      <c r="BG21" s="75">
        <v>100</v>
      </c>
      <c r="BH21" s="75">
        <v>85</v>
      </c>
      <c r="BI21" s="534">
        <f t="shared" si="13"/>
        <v>94</v>
      </c>
      <c r="BJ21" s="535"/>
      <c r="BK21" s="180">
        <v>80</v>
      </c>
      <c r="BL21" s="75">
        <v>100</v>
      </c>
      <c r="BM21" s="75">
        <v>100</v>
      </c>
      <c r="BN21" s="75">
        <v>90</v>
      </c>
      <c r="BO21" s="534">
        <f t="shared" si="14"/>
        <v>95</v>
      </c>
      <c r="BP21" s="535"/>
      <c r="BQ21" s="182">
        <f t="shared" si="0"/>
        <v>55.322727272727271</v>
      </c>
      <c r="BR21" s="183">
        <v>85</v>
      </c>
      <c r="BS21" s="183">
        <v>100</v>
      </c>
      <c r="BT21" s="184">
        <f t="shared" si="1"/>
        <v>37</v>
      </c>
      <c r="BU21" s="185">
        <f t="shared" si="2"/>
        <v>92.322727272727263</v>
      </c>
      <c r="BV21" s="176" t="str">
        <f t="shared" si="3"/>
        <v>A</v>
      </c>
    </row>
    <row r="22" spans="1:74" ht="15.75">
      <c r="A22" s="551">
        <v>3</v>
      </c>
      <c r="B22" s="490"/>
      <c r="C22" s="187">
        <v>2200018126</v>
      </c>
      <c r="D22" s="188" t="s">
        <v>270</v>
      </c>
      <c r="E22" s="75" t="s">
        <v>264</v>
      </c>
      <c r="F22" s="180">
        <v>51</v>
      </c>
      <c r="G22" s="75">
        <v>100</v>
      </c>
      <c r="H22" s="172">
        <f t="shared" si="4"/>
        <v>75.5</v>
      </c>
      <c r="I22" s="75">
        <v>85</v>
      </c>
      <c r="J22" s="75">
        <v>90</v>
      </c>
      <c r="K22" s="75">
        <v>90</v>
      </c>
      <c r="L22" s="75">
        <v>95</v>
      </c>
      <c r="M22" s="534">
        <f t="shared" si="5"/>
        <v>90.25</v>
      </c>
      <c r="N22" s="535"/>
      <c r="O22" s="75">
        <v>90</v>
      </c>
      <c r="P22" s="75">
        <v>100</v>
      </c>
      <c r="Q22" s="75">
        <v>100</v>
      </c>
      <c r="R22" s="75">
        <v>90</v>
      </c>
      <c r="S22" s="534">
        <f t="shared" si="6"/>
        <v>96.5</v>
      </c>
      <c r="T22" s="535"/>
      <c r="U22" s="75">
        <v>85</v>
      </c>
      <c r="V22" s="75">
        <v>90</v>
      </c>
      <c r="W22" s="75">
        <v>100</v>
      </c>
      <c r="X22" s="75">
        <v>100</v>
      </c>
      <c r="Y22" s="534">
        <f t="shared" si="7"/>
        <v>96.25</v>
      </c>
      <c r="Z22" s="535"/>
      <c r="AA22" s="75">
        <v>85</v>
      </c>
      <c r="AB22" s="69">
        <v>80</v>
      </c>
      <c r="AC22" s="75">
        <v>80</v>
      </c>
      <c r="AD22" s="75">
        <v>90</v>
      </c>
      <c r="AE22" s="534">
        <f t="shared" si="8"/>
        <v>82.75</v>
      </c>
      <c r="AF22" s="535"/>
      <c r="AG22" s="75">
        <v>90</v>
      </c>
      <c r="AH22" s="75">
        <v>80</v>
      </c>
      <c r="AI22" s="75">
        <v>80</v>
      </c>
      <c r="AJ22" s="75">
        <v>80</v>
      </c>
      <c r="AK22" s="534">
        <f t="shared" si="9"/>
        <v>81.5</v>
      </c>
      <c r="AL22" s="535"/>
      <c r="AM22" s="75">
        <v>85</v>
      </c>
      <c r="AN22" s="75">
        <v>80</v>
      </c>
      <c r="AO22" s="75">
        <v>80</v>
      </c>
      <c r="AP22" s="75">
        <v>85</v>
      </c>
      <c r="AQ22" s="534">
        <f t="shared" si="15"/>
        <v>81.75</v>
      </c>
      <c r="AR22" s="535"/>
      <c r="AS22" s="75">
        <v>90</v>
      </c>
      <c r="AT22" s="75">
        <v>75</v>
      </c>
      <c r="AU22" s="75">
        <v>80</v>
      </c>
      <c r="AV22" s="75">
        <v>75</v>
      </c>
      <c r="AW22" s="534">
        <f t="shared" si="11"/>
        <v>79.75</v>
      </c>
      <c r="AX22" s="535"/>
      <c r="AY22" s="75">
        <v>85</v>
      </c>
      <c r="AZ22" s="75">
        <v>80</v>
      </c>
      <c r="BA22" s="75">
        <v>80</v>
      </c>
      <c r="BB22" s="75">
        <v>75</v>
      </c>
      <c r="BC22" s="534">
        <f t="shared" si="12"/>
        <v>79.75</v>
      </c>
      <c r="BD22" s="535"/>
      <c r="BE22" s="75">
        <v>80</v>
      </c>
      <c r="BF22" s="75">
        <v>95</v>
      </c>
      <c r="BG22" s="75">
        <v>80</v>
      </c>
      <c r="BH22" s="75">
        <v>85</v>
      </c>
      <c r="BI22" s="534">
        <f t="shared" si="13"/>
        <v>83.25</v>
      </c>
      <c r="BJ22" s="535"/>
      <c r="BK22" s="180">
        <v>90</v>
      </c>
      <c r="BL22" s="75">
        <v>90</v>
      </c>
      <c r="BM22" s="75">
        <v>80</v>
      </c>
      <c r="BN22" s="75">
        <v>85</v>
      </c>
      <c r="BO22" s="534">
        <f t="shared" si="14"/>
        <v>84</v>
      </c>
      <c r="BP22" s="535"/>
      <c r="BQ22" s="182">
        <f t="shared" si="0"/>
        <v>50.79545454545454</v>
      </c>
      <c r="BR22" s="183">
        <v>80</v>
      </c>
      <c r="BS22" s="183">
        <v>90</v>
      </c>
      <c r="BT22" s="184">
        <f t="shared" si="1"/>
        <v>34</v>
      </c>
      <c r="BU22" s="185">
        <f t="shared" si="2"/>
        <v>84.795454545454533</v>
      </c>
      <c r="BV22" s="176" t="str">
        <f t="shared" si="3"/>
        <v>A</v>
      </c>
    </row>
    <row r="23" spans="1:74" ht="15.75">
      <c r="A23" s="490"/>
      <c r="B23" s="490"/>
      <c r="C23" s="187">
        <v>2200018136</v>
      </c>
      <c r="D23" s="188" t="s">
        <v>271</v>
      </c>
      <c r="E23" s="75" t="s">
        <v>264</v>
      </c>
      <c r="F23" s="180">
        <v>44</v>
      </c>
      <c r="G23" s="75">
        <v>100</v>
      </c>
      <c r="H23" s="172">
        <f t="shared" si="4"/>
        <v>72</v>
      </c>
      <c r="I23" s="75">
        <v>90</v>
      </c>
      <c r="J23" s="75">
        <v>90</v>
      </c>
      <c r="K23" s="75">
        <v>90</v>
      </c>
      <c r="L23" s="75">
        <v>95</v>
      </c>
      <c r="M23" s="534">
        <f t="shared" si="5"/>
        <v>91</v>
      </c>
      <c r="N23" s="535"/>
      <c r="O23" s="75">
        <v>80</v>
      </c>
      <c r="P23" s="75">
        <v>100</v>
      </c>
      <c r="Q23" s="75">
        <v>100</v>
      </c>
      <c r="R23" s="75">
        <v>100</v>
      </c>
      <c r="S23" s="534">
        <f t="shared" si="6"/>
        <v>97</v>
      </c>
      <c r="T23" s="535"/>
      <c r="U23" s="75">
        <v>85</v>
      </c>
      <c r="V23" s="75">
        <v>90</v>
      </c>
      <c r="W23" s="75">
        <v>100</v>
      </c>
      <c r="X23" s="75">
        <v>100</v>
      </c>
      <c r="Y23" s="534">
        <f t="shared" si="7"/>
        <v>96.25</v>
      </c>
      <c r="Z23" s="535"/>
      <c r="AA23" s="75">
        <v>90</v>
      </c>
      <c r="AB23" s="69">
        <v>80</v>
      </c>
      <c r="AC23" s="75">
        <v>80</v>
      </c>
      <c r="AD23" s="75">
        <v>100</v>
      </c>
      <c r="AE23" s="534">
        <f t="shared" si="8"/>
        <v>85.5</v>
      </c>
      <c r="AF23" s="535"/>
      <c r="AG23" s="75">
        <v>85</v>
      </c>
      <c r="AH23" s="75">
        <v>80</v>
      </c>
      <c r="AI23" s="75">
        <v>80</v>
      </c>
      <c r="AJ23" s="75">
        <v>80</v>
      </c>
      <c r="AK23" s="534">
        <f t="shared" si="9"/>
        <v>80.75</v>
      </c>
      <c r="AL23" s="535"/>
      <c r="AM23" s="75">
        <v>85</v>
      </c>
      <c r="AN23" s="75">
        <v>80</v>
      </c>
      <c r="AO23" s="75">
        <v>80</v>
      </c>
      <c r="AP23" s="75">
        <v>85</v>
      </c>
      <c r="AQ23" s="534">
        <f t="shared" si="15"/>
        <v>81.75</v>
      </c>
      <c r="AR23" s="535"/>
      <c r="AS23" s="75">
        <v>85</v>
      </c>
      <c r="AT23" s="75">
        <v>75</v>
      </c>
      <c r="AU23" s="75">
        <v>80</v>
      </c>
      <c r="AV23" s="75">
        <v>75</v>
      </c>
      <c r="AW23" s="534">
        <f t="shared" si="11"/>
        <v>79</v>
      </c>
      <c r="AX23" s="535"/>
      <c r="AY23" s="75">
        <v>85</v>
      </c>
      <c r="AZ23" s="75">
        <v>80</v>
      </c>
      <c r="BA23" s="75">
        <v>80</v>
      </c>
      <c r="BB23" s="75">
        <v>75</v>
      </c>
      <c r="BC23" s="534">
        <f t="shared" si="12"/>
        <v>79.75</v>
      </c>
      <c r="BD23" s="535"/>
      <c r="BE23" s="75">
        <v>80</v>
      </c>
      <c r="BF23" s="75">
        <v>95</v>
      </c>
      <c r="BG23" s="75">
        <v>80</v>
      </c>
      <c r="BH23" s="75">
        <v>85</v>
      </c>
      <c r="BI23" s="534">
        <f t="shared" si="13"/>
        <v>83.25</v>
      </c>
      <c r="BJ23" s="535"/>
      <c r="BK23" s="180">
        <v>90</v>
      </c>
      <c r="BL23" s="75">
        <v>90</v>
      </c>
      <c r="BM23" s="75">
        <v>80</v>
      </c>
      <c r="BN23" s="75">
        <v>85</v>
      </c>
      <c r="BO23" s="534">
        <f t="shared" si="14"/>
        <v>84</v>
      </c>
      <c r="BP23" s="535"/>
      <c r="BQ23" s="182">
        <f t="shared" si="0"/>
        <v>50.740909090909092</v>
      </c>
      <c r="BR23" s="183">
        <v>90</v>
      </c>
      <c r="BS23" s="183">
        <v>90</v>
      </c>
      <c r="BT23" s="184">
        <f t="shared" si="1"/>
        <v>36</v>
      </c>
      <c r="BU23" s="185">
        <f t="shared" si="2"/>
        <v>86.740909090909099</v>
      </c>
      <c r="BV23" s="176" t="str">
        <f t="shared" si="3"/>
        <v>A</v>
      </c>
    </row>
    <row r="24" spans="1:74" ht="15.75">
      <c r="A24" s="490"/>
      <c r="B24" s="490"/>
      <c r="C24" s="187">
        <v>2200018139</v>
      </c>
      <c r="D24" s="179" t="s">
        <v>272</v>
      </c>
      <c r="E24" s="75" t="s">
        <v>264</v>
      </c>
      <c r="F24" s="180">
        <v>63</v>
      </c>
      <c r="G24" s="75">
        <v>100</v>
      </c>
      <c r="H24" s="172">
        <f t="shared" si="4"/>
        <v>81.5</v>
      </c>
      <c r="I24" s="75">
        <v>85</v>
      </c>
      <c r="J24" s="75">
        <v>90</v>
      </c>
      <c r="K24" s="75">
        <v>90</v>
      </c>
      <c r="L24" s="75">
        <v>95</v>
      </c>
      <c r="M24" s="534">
        <f t="shared" si="5"/>
        <v>90.25</v>
      </c>
      <c r="N24" s="535"/>
      <c r="O24" s="75">
        <v>80</v>
      </c>
      <c r="P24" s="75">
        <v>90</v>
      </c>
      <c r="Q24" s="75">
        <v>100</v>
      </c>
      <c r="R24" s="75">
        <v>90</v>
      </c>
      <c r="S24" s="534">
        <f t="shared" si="6"/>
        <v>93.5</v>
      </c>
      <c r="T24" s="535"/>
      <c r="U24" s="75">
        <v>85</v>
      </c>
      <c r="V24" s="75">
        <v>90</v>
      </c>
      <c r="W24" s="75">
        <v>100</v>
      </c>
      <c r="X24" s="75">
        <v>100</v>
      </c>
      <c r="Y24" s="534">
        <f t="shared" si="7"/>
        <v>96.25</v>
      </c>
      <c r="Z24" s="535"/>
      <c r="AA24" s="75">
        <v>80</v>
      </c>
      <c r="AB24" s="69">
        <v>80</v>
      </c>
      <c r="AC24" s="75">
        <v>80</v>
      </c>
      <c r="AD24" s="75">
        <v>100</v>
      </c>
      <c r="AE24" s="534">
        <f t="shared" si="8"/>
        <v>84</v>
      </c>
      <c r="AF24" s="535"/>
      <c r="AG24" s="75">
        <v>90</v>
      </c>
      <c r="AH24" s="75">
        <v>100</v>
      </c>
      <c r="AI24" s="75">
        <v>80</v>
      </c>
      <c r="AJ24" s="75">
        <v>80</v>
      </c>
      <c r="AK24" s="534">
        <f t="shared" si="9"/>
        <v>84.5</v>
      </c>
      <c r="AL24" s="535"/>
      <c r="AM24" s="75">
        <v>85</v>
      </c>
      <c r="AN24" s="75">
        <v>80</v>
      </c>
      <c r="AO24" s="75">
        <v>80</v>
      </c>
      <c r="AP24" s="75">
        <v>85</v>
      </c>
      <c r="AQ24" s="534">
        <f t="shared" si="15"/>
        <v>81.75</v>
      </c>
      <c r="AR24" s="535"/>
      <c r="AS24" s="75">
        <v>90</v>
      </c>
      <c r="AT24" s="75">
        <v>75</v>
      </c>
      <c r="AU24" s="75">
        <v>80</v>
      </c>
      <c r="AV24" s="75">
        <v>75</v>
      </c>
      <c r="AW24" s="534">
        <f t="shared" si="11"/>
        <v>79.75</v>
      </c>
      <c r="AX24" s="535"/>
      <c r="AY24" s="75">
        <v>90</v>
      </c>
      <c r="AZ24" s="75">
        <v>85</v>
      </c>
      <c r="BA24" s="75">
        <v>80</v>
      </c>
      <c r="BB24" s="75">
        <v>75</v>
      </c>
      <c r="BC24" s="534">
        <f t="shared" si="12"/>
        <v>81.25</v>
      </c>
      <c r="BD24" s="535"/>
      <c r="BE24" s="75">
        <v>80</v>
      </c>
      <c r="BF24" s="75">
        <v>95</v>
      </c>
      <c r="BG24" s="75">
        <v>80</v>
      </c>
      <c r="BH24" s="75">
        <v>85</v>
      </c>
      <c r="BI24" s="534">
        <f t="shared" si="13"/>
        <v>83.25</v>
      </c>
      <c r="BJ24" s="535"/>
      <c r="BK24" s="180">
        <v>90</v>
      </c>
      <c r="BL24" s="75">
        <v>90</v>
      </c>
      <c r="BM24" s="75">
        <v>80</v>
      </c>
      <c r="BN24" s="75">
        <v>90</v>
      </c>
      <c r="BO24" s="534">
        <f t="shared" si="14"/>
        <v>85</v>
      </c>
      <c r="BP24" s="535"/>
      <c r="BQ24" s="182">
        <f t="shared" si="0"/>
        <v>51.327272727272728</v>
      </c>
      <c r="BR24" s="183">
        <v>65</v>
      </c>
      <c r="BS24" s="183">
        <v>90</v>
      </c>
      <c r="BT24" s="184">
        <f t="shared" si="1"/>
        <v>31</v>
      </c>
      <c r="BU24" s="185">
        <f t="shared" si="2"/>
        <v>82.327272727272728</v>
      </c>
      <c r="BV24" s="176" t="str">
        <f t="shared" si="3"/>
        <v>A</v>
      </c>
    </row>
    <row r="25" spans="1:74" ht="15.75">
      <c r="A25" s="551">
        <v>4</v>
      </c>
      <c r="B25" s="490"/>
      <c r="C25" s="190">
        <v>2200018152</v>
      </c>
      <c r="D25" s="191" t="s">
        <v>273</v>
      </c>
      <c r="E25" s="75" t="s">
        <v>264</v>
      </c>
      <c r="F25" s="192">
        <v>57</v>
      </c>
      <c r="G25" s="181">
        <v>100</v>
      </c>
      <c r="H25" s="172">
        <f t="shared" si="4"/>
        <v>78.5</v>
      </c>
      <c r="I25" s="75">
        <v>90</v>
      </c>
      <c r="J25" s="75">
        <v>90</v>
      </c>
      <c r="K25" s="75">
        <v>90</v>
      </c>
      <c r="L25" s="75">
        <v>90</v>
      </c>
      <c r="M25" s="534">
        <f t="shared" si="5"/>
        <v>90</v>
      </c>
      <c r="N25" s="535"/>
      <c r="O25" s="75">
        <v>90</v>
      </c>
      <c r="P25" s="75">
        <v>100</v>
      </c>
      <c r="Q25" s="75">
        <v>95</v>
      </c>
      <c r="R25" s="75">
        <v>90</v>
      </c>
      <c r="S25" s="534">
        <f t="shared" si="6"/>
        <v>94</v>
      </c>
      <c r="T25" s="535"/>
      <c r="U25" s="75">
        <v>85</v>
      </c>
      <c r="V25" s="75">
        <v>100</v>
      </c>
      <c r="W25" s="75">
        <v>95</v>
      </c>
      <c r="X25" s="75">
        <v>90</v>
      </c>
      <c r="Y25" s="534">
        <f t="shared" si="7"/>
        <v>93.25</v>
      </c>
      <c r="Z25" s="535"/>
      <c r="AA25" s="181">
        <v>95</v>
      </c>
      <c r="AB25" s="181">
        <v>100</v>
      </c>
      <c r="AC25" s="181">
        <v>100</v>
      </c>
      <c r="AD25" s="181">
        <v>95</v>
      </c>
      <c r="AE25" s="534">
        <f t="shared" si="8"/>
        <v>98.25</v>
      </c>
      <c r="AF25" s="535"/>
      <c r="AG25" s="75">
        <v>85</v>
      </c>
      <c r="AH25" s="75">
        <v>100</v>
      </c>
      <c r="AI25" s="75">
        <v>80</v>
      </c>
      <c r="AJ25" s="75">
        <v>80</v>
      </c>
      <c r="AK25" s="534">
        <f t="shared" si="9"/>
        <v>83.75</v>
      </c>
      <c r="AL25" s="535"/>
      <c r="AM25" s="75">
        <v>85</v>
      </c>
      <c r="AN25" s="75">
        <v>80</v>
      </c>
      <c r="AO25" s="75">
        <v>80</v>
      </c>
      <c r="AP25" s="75">
        <v>85</v>
      </c>
      <c r="AQ25" s="534">
        <f t="shared" si="15"/>
        <v>81.75</v>
      </c>
      <c r="AR25" s="535"/>
      <c r="AS25" s="75">
        <v>90</v>
      </c>
      <c r="AT25" s="75">
        <v>75</v>
      </c>
      <c r="AU25" s="75">
        <v>80</v>
      </c>
      <c r="AV25" s="75">
        <v>75</v>
      </c>
      <c r="AW25" s="534">
        <f t="shared" si="11"/>
        <v>79.75</v>
      </c>
      <c r="AX25" s="535"/>
      <c r="AY25" s="75">
        <v>90</v>
      </c>
      <c r="AZ25" s="75">
        <v>85</v>
      </c>
      <c r="BA25" s="75">
        <v>80</v>
      </c>
      <c r="BB25" s="75">
        <v>75</v>
      </c>
      <c r="BC25" s="534">
        <f t="shared" si="12"/>
        <v>81.25</v>
      </c>
      <c r="BD25" s="535"/>
      <c r="BE25" s="75">
        <v>80</v>
      </c>
      <c r="BF25" s="75">
        <v>95</v>
      </c>
      <c r="BG25" s="75">
        <v>80</v>
      </c>
      <c r="BH25" s="75">
        <v>85</v>
      </c>
      <c r="BI25" s="534">
        <f t="shared" si="13"/>
        <v>83.25</v>
      </c>
      <c r="BJ25" s="535"/>
      <c r="BK25" s="180">
        <v>80</v>
      </c>
      <c r="BL25" s="75">
        <v>90</v>
      </c>
      <c r="BM25" s="75">
        <v>80</v>
      </c>
      <c r="BN25" s="75">
        <v>85</v>
      </c>
      <c r="BO25" s="534">
        <f t="shared" si="14"/>
        <v>82.5</v>
      </c>
      <c r="BP25" s="535"/>
      <c r="BQ25" s="182">
        <f t="shared" si="0"/>
        <v>51.61363636363636</v>
      </c>
      <c r="BR25" s="183">
        <v>85</v>
      </c>
      <c r="BS25" s="183">
        <v>86</v>
      </c>
      <c r="BT25" s="184">
        <f t="shared" si="1"/>
        <v>34.200000000000003</v>
      </c>
      <c r="BU25" s="185">
        <f t="shared" si="2"/>
        <v>85.813636363636363</v>
      </c>
      <c r="BV25" s="176" t="str">
        <f t="shared" si="3"/>
        <v>A</v>
      </c>
    </row>
    <row r="26" spans="1:74" ht="15.75">
      <c r="A26" s="490"/>
      <c r="B26" s="490"/>
      <c r="C26" s="187">
        <v>2200018168</v>
      </c>
      <c r="D26" s="188" t="s">
        <v>274</v>
      </c>
      <c r="E26" s="75" t="s">
        <v>264</v>
      </c>
      <c r="F26" s="180">
        <v>58</v>
      </c>
      <c r="G26" s="75">
        <v>100</v>
      </c>
      <c r="H26" s="172">
        <f t="shared" si="4"/>
        <v>79</v>
      </c>
      <c r="I26" s="75">
        <v>85</v>
      </c>
      <c r="J26" s="75">
        <v>100</v>
      </c>
      <c r="K26" s="75">
        <v>90</v>
      </c>
      <c r="L26" s="75">
        <v>90</v>
      </c>
      <c r="M26" s="534">
        <f t="shared" si="5"/>
        <v>90.75</v>
      </c>
      <c r="N26" s="535"/>
      <c r="O26" s="193">
        <v>100</v>
      </c>
      <c r="P26" s="194">
        <v>80</v>
      </c>
      <c r="Q26" s="195">
        <v>80</v>
      </c>
      <c r="R26" s="181">
        <v>80</v>
      </c>
      <c r="S26" s="534">
        <f t="shared" si="6"/>
        <v>83</v>
      </c>
      <c r="T26" s="535"/>
      <c r="U26" s="75">
        <v>85</v>
      </c>
      <c r="V26" s="75">
        <v>100</v>
      </c>
      <c r="W26" s="75">
        <v>95</v>
      </c>
      <c r="X26" s="75">
        <v>90</v>
      </c>
      <c r="Y26" s="534">
        <f t="shared" si="7"/>
        <v>93.25</v>
      </c>
      <c r="Z26" s="535"/>
      <c r="AA26" s="75">
        <v>75</v>
      </c>
      <c r="AB26" s="69">
        <v>80</v>
      </c>
      <c r="AC26" s="75">
        <v>80</v>
      </c>
      <c r="AD26" s="75">
        <v>85</v>
      </c>
      <c r="AE26" s="534">
        <f t="shared" si="8"/>
        <v>80.25</v>
      </c>
      <c r="AF26" s="535"/>
      <c r="AG26" s="75">
        <v>90</v>
      </c>
      <c r="AH26" s="75">
        <v>90</v>
      </c>
      <c r="AI26" s="75">
        <v>80</v>
      </c>
      <c r="AJ26" s="75">
        <v>80</v>
      </c>
      <c r="AK26" s="534">
        <f t="shared" si="9"/>
        <v>83</v>
      </c>
      <c r="AL26" s="535"/>
      <c r="AM26" s="75">
        <v>85</v>
      </c>
      <c r="AN26" s="75">
        <v>80</v>
      </c>
      <c r="AO26" s="75">
        <v>80</v>
      </c>
      <c r="AP26" s="75">
        <v>85</v>
      </c>
      <c r="AQ26" s="534">
        <f t="shared" si="15"/>
        <v>81.75</v>
      </c>
      <c r="AR26" s="535"/>
      <c r="AS26" s="75">
        <v>90</v>
      </c>
      <c r="AT26" s="75">
        <v>75</v>
      </c>
      <c r="AU26" s="75">
        <v>80</v>
      </c>
      <c r="AV26" s="75">
        <v>75</v>
      </c>
      <c r="AW26" s="534">
        <f t="shared" si="11"/>
        <v>79.75</v>
      </c>
      <c r="AX26" s="535"/>
      <c r="AY26" s="75">
        <v>85</v>
      </c>
      <c r="AZ26" s="75">
        <v>80</v>
      </c>
      <c r="BA26" s="75">
        <v>80</v>
      </c>
      <c r="BB26" s="75">
        <v>75</v>
      </c>
      <c r="BC26" s="534">
        <f t="shared" si="12"/>
        <v>79.75</v>
      </c>
      <c r="BD26" s="535"/>
      <c r="BE26" s="75">
        <v>80</v>
      </c>
      <c r="BF26" s="75">
        <v>95</v>
      </c>
      <c r="BG26" s="75">
        <v>80</v>
      </c>
      <c r="BH26" s="75">
        <v>85</v>
      </c>
      <c r="BI26" s="534">
        <f t="shared" si="13"/>
        <v>83.25</v>
      </c>
      <c r="BJ26" s="535"/>
      <c r="BK26" s="180">
        <v>90</v>
      </c>
      <c r="BL26" s="75">
        <v>100</v>
      </c>
      <c r="BM26" s="75">
        <v>80</v>
      </c>
      <c r="BN26" s="75">
        <v>85</v>
      </c>
      <c r="BO26" s="534">
        <f t="shared" si="14"/>
        <v>85.5</v>
      </c>
      <c r="BP26" s="535"/>
      <c r="BQ26" s="182">
        <f t="shared" si="0"/>
        <v>50.140909090909091</v>
      </c>
      <c r="BR26" s="183">
        <v>80</v>
      </c>
      <c r="BS26" s="183">
        <v>86</v>
      </c>
      <c r="BT26" s="184">
        <f t="shared" si="1"/>
        <v>33.200000000000003</v>
      </c>
      <c r="BU26" s="185">
        <f t="shared" si="2"/>
        <v>83.340909090909093</v>
      </c>
      <c r="BV26" s="176" t="str">
        <f t="shared" si="3"/>
        <v>A</v>
      </c>
    </row>
    <row r="27" spans="1:74" ht="15.75">
      <c r="A27" s="490"/>
      <c r="B27" s="490"/>
      <c r="C27" s="196">
        <v>2200018171</v>
      </c>
      <c r="D27" s="188" t="s">
        <v>275</v>
      </c>
      <c r="E27" s="75" t="s">
        <v>264</v>
      </c>
      <c r="F27" s="180">
        <v>67</v>
      </c>
      <c r="G27" s="75">
        <v>100</v>
      </c>
      <c r="H27" s="172">
        <f t="shared" si="4"/>
        <v>83.5</v>
      </c>
      <c r="I27" s="75">
        <v>90</v>
      </c>
      <c r="J27" s="75">
        <v>100</v>
      </c>
      <c r="K27" s="75">
        <v>90</v>
      </c>
      <c r="L27" s="75">
        <v>90</v>
      </c>
      <c r="M27" s="534">
        <f t="shared" si="5"/>
        <v>91.5</v>
      </c>
      <c r="N27" s="535"/>
      <c r="O27" s="75">
        <v>90</v>
      </c>
      <c r="P27" s="75">
        <v>100</v>
      </c>
      <c r="Q27" s="75">
        <v>95</v>
      </c>
      <c r="R27" s="75">
        <v>90</v>
      </c>
      <c r="S27" s="534">
        <f t="shared" si="6"/>
        <v>94</v>
      </c>
      <c r="T27" s="535"/>
      <c r="U27" s="75">
        <v>85</v>
      </c>
      <c r="V27" s="75">
        <v>100</v>
      </c>
      <c r="W27" s="75">
        <v>95</v>
      </c>
      <c r="X27" s="75">
        <v>90</v>
      </c>
      <c r="Y27" s="534">
        <f t="shared" si="7"/>
        <v>93.25</v>
      </c>
      <c r="Z27" s="535"/>
      <c r="AA27" s="75">
        <v>90</v>
      </c>
      <c r="AB27" s="69">
        <v>80</v>
      </c>
      <c r="AC27" s="75">
        <v>80</v>
      </c>
      <c r="AD27" s="75">
        <v>85</v>
      </c>
      <c r="AE27" s="534">
        <f t="shared" si="8"/>
        <v>82.5</v>
      </c>
      <c r="AF27" s="535"/>
      <c r="AG27" s="75">
        <v>90</v>
      </c>
      <c r="AH27" s="75">
        <v>90</v>
      </c>
      <c r="AI27" s="75">
        <v>80</v>
      </c>
      <c r="AJ27" s="75">
        <v>80</v>
      </c>
      <c r="AK27" s="534">
        <f t="shared" si="9"/>
        <v>83</v>
      </c>
      <c r="AL27" s="535"/>
      <c r="AM27" s="75">
        <v>85</v>
      </c>
      <c r="AN27" s="75">
        <v>80</v>
      </c>
      <c r="AO27" s="75">
        <v>80</v>
      </c>
      <c r="AP27" s="75">
        <v>85</v>
      </c>
      <c r="AQ27" s="534">
        <f t="shared" si="15"/>
        <v>81.75</v>
      </c>
      <c r="AR27" s="535"/>
      <c r="AS27" s="75">
        <v>90</v>
      </c>
      <c r="AT27" s="75">
        <v>75</v>
      </c>
      <c r="AU27" s="75">
        <v>80</v>
      </c>
      <c r="AV27" s="75">
        <v>75</v>
      </c>
      <c r="AW27" s="534">
        <f t="shared" si="11"/>
        <v>79.75</v>
      </c>
      <c r="AX27" s="535"/>
      <c r="AY27" s="75">
        <v>85</v>
      </c>
      <c r="AZ27" s="75">
        <v>90</v>
      </c>
      <c r="BA27" s="75">
        <v>80</v>
      </c>
      <c r="BB27" s="75">
        <v>75</v>
      </c>
      <c r="BC27" s="534">
        <f t="shared" si="12"/>
        <v>81.25</v>
      </c>
      <c r="BD27" s="535"/>
      <c r="BE27" s="75">
        <v>85</v>
      </c>
      <c r="BF27" s="75">
        <v>95</v>
      </c>
      <c r="BG27" s="75">
        <v>80</v>
      </c>
      <c r="BH27" s="75">
        <v>85</v>
      </c>
      <c r="BI27" s="534">
        <f t="shared" si="13"/>
        <v>84</v>
      </c>
      <c r="BJ27" s="535"/>
      <c r="BK27" s="180">
        <v>90</v>
      </c>
      <c r="BL27" s="75">
        <v>90</v>
      </c>
      <c r="BM27" s="75">
        <v>80</v>
      </c>
      <c r="BN27" s="75">
        <v>85</v>
      </c>
      <c r="BO27" s="534">
        <f t="shared" si="14"/>
        <v>84</v>
      </c>
      <c r="BP27" s="535"/>
      <c r="BQ27" s="182">
        <f t="shared" si="0"/>
        <v>51.190909090909088</v>
      </c>
      <c r="BR27" s="183">
        <v>87</v>
      </c>
      <c r="BS27" s="183">
        <v>86</v>
      </c>
      <c r="BT27" s="184">
        <f t="shared" si="1"/>
        <v>34.6</v>
      </c>
      <c r="BU27" s="185">
        <f t="shared" si="2"/>
        <v>85.790909090909082</v>
      </c>
      <c r="BV27" s="176" t="str">
        <f t="shared" si="3"/>
        <v>A</v>
      </c>
    </row>
    <row r="28" spans="1:74" ht="15.75">
      <c r="A28" s="551">
        <v>5</v>
      </c>
      <c r="B28" s="551" t="s">
        <v>49</v>
      </c>
      <c r="C28" s="197">
        <v>2200018129</v>
      </c>
      <c r="D28" s="198" t="s">
        <v>276</v>
      </c>
      <c r="E28" s="75" t="s">
        <v>264</v>
      </c>
      <c r="F28" s="180">
        <v>43</v>
      </c>
      <c r="G28" s="75">
        <v>100</v>
      </c>
      <c r="H28" s="172">
        <f t="shared" si="4"/>
        <v>71.5</v>
      </c>
      <c r="I28" s="75">
        <v>90</v>
      </c>
      <c r="J28" s="75">
        <v>90</v>
      </c>
      <c r="K28" s="75">
        <v>80</v>
      </c>
      <c r="L28" s="75">
        <v>90</v>
      </c>
      <c r="M28" s="534">
        <f t="shared" si="5"/>
        <v>85</v>
      </c>
      <c r="N28" s="535"/>
      <c r="O28" s="75">
        <v>85</v>
      </c>
      <c r="P28" s="75">
        <v>80</v>
      </c>
      <c r="Q28" s="75">
        <v>90</v>
      </c>
      <c r="R28" s="75">
        <v>80</v>
      </c>
      <c r="S28" s="534">
        <f t="shared" si="6"/>
        <v>85.75</v>
      </c>
      <c r="T28" s="535"/>
      <c r="U28" s="75">
        <v>95</v>
      </c>
      <c r="V28" s="75">
        <v>90</v>
      </c>
      <c r="W28" s="75">
        <v>85</v>
      </c>
      <c r="X28" s="75">
        <v>80</v>
      </c>
      <c r="Y28" s="534">
        <f t="shared" si="7"/>
        <v>86.25</v>
      </c>
      <c r="Z28" s="535"/>
      <c r="AA28" s="75">
        <v>80</v>
      </c>
      <c r="AB28" s="69">
        <v>80</v>
      </c>
      <c r="AC28" s="75">
        <v>90</v>
      </c>
      <c r="AD28" s="75">
        <v>85</v>
      </c>
      <c r="AE28" s="534">
        <f t="shared" si="8"/>
        <v>86</v>
      </c>
      <c r="AF28" s="535"/>
      <c r="AG28" s="75">
        <v>80</v>
      </c>
      <c r="AH28" s="75">
        <v>80</v>
      </c>
      <c r="AI28" s="75">
        <v>80</v>
      </c>
      <c r="AJ28" s="75">
        <v>80</v>
      </c>
      <c r="AK28" s="534">
        <f t="shared" si="9"/>
        <v>80</v>
      </c>
      <c r="AL28" s="535"/>
      <c r="AM28" s="75">
        <v>85</v>
      </c>
      <c r="AN28" s="75">
        <v>90</v>
      </c>
      <c r="AO28" s="75">
        <v>75</v>
      </c>
      <c r="AP28" s="75">
        <v>75</v>
      </c>
      <c r="AQ28" s="534">
        <f t="shared" si="15"/>
        <v>78.75</v>
      </c>
      <c r="AR28" s="535"/>
      <c r="AS28" s="75">
        <v>85</v>
      </c>
      <c r="AT28" s="75">
        <v>75</v>
      </c>
      <c r="AU28" s="75">
        <v>80</v>
      </c>
      <c r="AV28" s="75">
        <v>75</v>
      </c>
      <c r="AW28" s="534">
        <f t="shared" si="11"/>
        <v>79</v>
      </c>
      <c r="AX28" s="535"/>
      <c r="AY28" s="75">
        <v>85</v>
      </c>
      <c r="AZ28" s="75">
        <v>85</v>
      </c>
      <c r="BA28" s="75">
        <v>85</v>
      </c>
      <c r="BB28" s="75">
        <v>75</v>
      </c>
      <c r="BC28" s="534">
        <f t="shared" si="12"/>
        <v>83</v>
      </c>
      <c r="BD28" s="535"/>
      <c r="BE28" s="75">
        <v>90</v>
      </c>
      <c r="BF28" s="75">
        <v>75</v>
      </c>
      <c r="BG28" s="75">
        <v>80</v>
      </c>
      <c r="BH28" s="75">
        <v>75</v>
      </c>
      <c r="BI28" s="534">
        <f t="shared" si="13"/>
        <v>79.75</v>
      </c>
      <c r="BJ28" s="535"/>
      <c r="BK28" s="180">
        <v>90</v>
      </c>
      <c r="BL28" s="75">
        <v>80</v>
      </c>
      <c r="BM28" s="75">
        <v>90</v>
      </c>
      <c r="BN28" s="75">
        <v>85</v>
      </c>
      <c r="BO28" s="534">
        <f t="shared" si="14"/>
        <v>87.5</v>
      </c>
      <c r="BP28" s="535"/>
      <c r="BQ28" s="182">
        <f t="shared" si="0"/>
        <v>49.227272727272727</v>
      </c>
      <c r="BR28" s="183">
        <v>60</v>
      </c>
      <c r="BS28" s="183">
        <v>84</v>
      </c>
      <c r="BT28" s="184">
        <f t="shared" si="1"/>
        <v>28.8</v>
      </c>
      <c r="BU28" s="185">
        <f t="shared" si="2"/>
        <v>78.027272727272731</v>
      </c>
      <c r="BV28" s="176" t="str">
        <f t="shared" si="3"/>
        <v>A-</v>
      </c>
    </row>
    <row r="29" spans="1:74" ht="15.75">
      <c r="A29" s="490"/>
      <c r="B29" s="490"/>
      <c r="C29" s="197">
        <v>2200018131</v>
      </c>
      <c r="D29" s="198" t="s">
        <v>277</v>
      </c>
      <c r="E29" s="75" t="s">
        <v>264</v>
      </c>
      <c r="F29" s="180">
        <v>42</v>
      </c>
      <c r="G29" s="75">
        <v>100</v>
      </c>
      <c r="H29" s="172">
        <f t="shared" si="4"/>
        <v>71</v>
      </c>
      <c r="I29" s="75">
        <v>90</v>
      </c>
      <c r="J29" s="75">
        <v>90</v>
      </c>
      <c r="K29" s="75">
        <v>80</v>
      </c>
      <c r="L29" s="75">
        <v>90</v>
      </c>
      <c r="M29" s="534">
        <f t="shared" si="5"/>
        <v>85</v>
      </c>
      <c r="N29" s="535"/>
      <c r="O29" s="75">
        <v>85</v>
      </c>
      <c r="P29" s="75">
        <v>80</v>
      </c>
      <c r="Q29" s="75">
        <v>90</v>
      </c>
      <c r="R29" s="75">
        <v>80</v>
      </c>
      <c r="S29" s="534">
        <f t="shared" si="6"/>
        <v>85.75</v>
      </c>
      <c r="T29" s="535"/>
      <c r="U29" s="75">
        <v>100</v>
      </c>
      <c r="V29" s="75">
        <v>85</v>
      </c>
      <c r="W29" s="75">
        <v>85</v>
      </c>
      <c r="X29" s="75">
        <v>80</v>
      </c>
      <c r="Y29" s="534">
        <f t="shared" si="7"/>
        <v>86.25</v>
      </c>
      <c r="Z29" s="535"/>
      <c r="AA29" s="181">
        <v>80</v>
      </c>
      <c r="AB29" s="181">
        <v>100</v>
      </c>
      <c r="AC29" s="181">
        <v>98</v>
      </c>
      <c r="AD29" s="181">
        <v>80</v>
      </c>
      <c r="AE29" s="534">
        <f t="shared" si="8"/>
        <v>92</v>
      </c>
      <c r="AF29" s="535"/>
      <c r="AG29" s="69">
        <v>50</v>
      </c>
      <c r="AH29" s="75">
        <v>50</v>
      </c>
      <c r="AI29" s="75">
        <v>0</v>
      </c>
      <c r="AJ29" s="75">
        <v>50</v>
      </c>
      <c r="AK29" s="534">
        <f t="shared" si="9"/>
        <v>25</v>
      </c>
      <c r="AL29" s="535"/>
      <c r="AM29" s="75">
        <v>50</v>
      </c>
      <c r="AN29" s="75">
        <v>50</v>
      </c>
      <c r="AO29" s="75">
        <v>0</v>
      </c>
      <c r="AP29" s="75">
        <v>50</v>
      </c>
      <c r="AQ29" s="534">
        <f t="shared" si="15"/>
        <v>25</v>
      </c>
      <c r="AR29" s="535"/>
      <c r="AS29" s="75">
        <v>50</v>
      </c>
      <c r="AT29" s="75">
        <v>50</v>
      </c>
      <c r="AU29" s="75">
        <v>0</v>
      </c>
      <c r="AV29" s="75">
        <v>50</v>
      </c>
      <c r="AW29" s="534">
        <f t="shared" si="11"/>
        <v>25</v>
      </c>
      <c r="AX29" s="535"/>
      <c r="AY29" s="75">
        <v>50</v>
      </c>
      <c r="AZ29" s="75">
        <v>50</v>
      </c>
      <c r="BA29" s="75">
        <v>0</v>
      </c>
      <c r="BB29" s="75">
        <v>50</v>
      </c>
      <c r="BC29" s="534">
        <f t="shared" si="12"/>
        <v>25</v>
      </c>
      <c r="BD29" s="535"/>
      <c r="BE29" s="75">
        <v>50</v>
      </c>
      <c r="BF29" s="75">
        <v>50</v>
      </c>
      <c r="BG29" s="75">
        <v>0</v>
      </c>
      <c r="BH29" s="75">
        <v>50</v>
      </c>
      <c r="BI29" s="534">
        <f t="shared" si="13"/>
        <v>25</v>
      </c>
      <c r="BJ29" s="535"/>
      <c r="BK29" s="180">
        <v>50</v>
      </c>
      <c r="BL29" s="75">
        <v>50</v>
      </c>
      <c r="BM29" s="75">
        <v>0</v>
      </c>
      <c r="BN29" s="75">
        <v>50</v>
      </c>
      <c r="BO29" s="534">
        <f t="shared" si="14"/>
        <v>25</v>
      </c>
      <c r="BP29" s="535"/>
      <c r="BQ29" s="182">
        <f t="shared" si="0"/>
        <v>31.09090909090909</v>
      </c>
      <c r="BR29" s="183">
        <v>0</v>
      </c>
      <c r="BS29" s="183">
        <v>84</v>
      </c>
      <c r="BT29" s="184">
        <f t="shared" si="1"/>
        <v>16.8</v>
      </c>
      <c r="BU29" s="185">
        <f t="shared" si="2"/>
        <v>47.890909090909091</v>
      </c>
      <c r="BV29" s="176" t="str">
        <f t="shared" si="3"/>
        <v>D+</v>
      </c>
    </row>
    <row r="30" spans="1:74" ht="15.75">
      <c r="A30" s="490"/>
      <c r="B30" s="490"/>
      <c r="C30" s="197">
        <v>2200018164</v>
      </c>
      <c r="D30" s="198" t="s">
        <v>278</v>
      </c>
      <c r="E30" s="75" t="s">
        <v>264</v>
      </c>
      <c r="F30" s="180">
        <v>52</v>
      </c>
      <c r="G30" s="75">
        <v>100</v>
      </c>
      <c r="H30" s="172">
        <f t="shared" si="4"/>
        <v>76</v>
      </c>
      <c r="I30" s="75">
        <v>90</v>
      </c>
      <c r="J30" s="75">
        <v>90</v>
      </c>
      <c r="K30" s="75">
        <v>80</v>
      </c>
      <c r="L30" s="75">
        <v>90</v>
      </c>
      <c r="M30" s="534">
        <f t="shared" si="5"/>
        <v>85</v>
      </c>
      <c r="N30" s="535"/>
      <c r="O30" s="75">
        <v>85</v>
      </c>
      <c r="P30" s="75">
        <v>80</v>
      </c>
      <c r="Q30" s="75">
        <v>90</v>
      </c>
      <c r="R30" s="75">
        <v>90</v>
      </c>
      <c r="S30" s="534">
        <f t="shared" si="6"/>
        <v>87.75</v>
      </c>
      <c r="T30" s="535"/>
      <c r="U30" s="75">
        <v>85</v>
      </c>
      <c r="V30" s="75">
        <v>90</v>
      </c>
      <c r="W30" s="75">
        <v>85</v>
      </c>
      <c r="X30" s="75">
        <v>90</v>
      </c>
      <c r="Y30" s="534">
        <f t="shared" si="7"/>
        <v>86.75</v>
      </c>
      <c r="Z30" s="535"/>
      <c r="AA30" s="181">
        <v>100</v>
      </c>
      <c r="AB30" s="181">
        <v>100</v>
      </c>
      <c r="AC30" s="181">
        <v>100</v>
      </c>
      <c r="AD30" s="181">
        <v>80</v>
      </c>
      <c r="AE30" s="534">
        <f t="shared" si="8"/>
        <v>96</v>
      </c>
      <c r="AF30" s="535"/>
      <c r="AG30" s="75">
        <v>85</v>
      </c>
      <c r="AH30" s="75">
        <v>80</v>
      </c>
      <c r="AI30" s="75">
        <v>80</v>
      </c>
      <c r="AJ30" s="75">
        <v>80</v>
      </c>
      <c r="AK30" s="534">
        <f t="shared" si="9"/>
        <v>80.75</v>
      </c>
      <c r="AL30" s="535"/>
      <c r="AM30" s="75">
        <v>80</v>
      </c>
      <c r="AN30" s="75">
        <v>90</v>
      </c>
      <c r="AO30" s="75">
        <v>75</v>
      </c>
      <c r="AP30" s="75">
        <v>75</v>
      </c>
      <c r="AQ30" s="534">
        <f t="shared" si="15"/>
        <v>78</v>
      </c>
      <c r="AR30" s="535"/>
      <c r="AS30" s="75">
        <v>85</v>
      </c>
      <c r="AT30" s="75">
        <v>75</v>
      </c>
      <c r="AU30" s="75">
        <v>80</v>
      </c>
      <c r="AV30" s="75">
        <v>75</v>
      </c>
      <c r="AW30" s="534">
        <f t="shared" si="11"/>
        <v>79</v>
      </c>
      <c r="AX30" s="535"/>
      <c r="AY30" s="75">
        <v>90</v>
      </c>
      <c r="AZ30" s="75">
        <v>80</v>
      </c>
      <c r="BA30" s="75">
        <v>85</v>
      </c>
      <c r="BB30" s="75">
        <v>75</v>
      </c>
      <c r="BC30" s="534">
        <f t="shared" si="12"/>
        <v>83</v>
      </c>
      <c r="BD30" s="535"/>
      <c r="BE30" s="75">
        <v>85</v>
      </c>
      <c r="BF30" s="75">
        <v>75</v>
      </c>
      <c r="BG30" s="75">
        <v>80</v>
      </c>
      <c r="BH30" s="75">
        <v>75</v>
      </c>
      <c r="BI30" s="534">
        <f t="shared" si="13"/>
        <v>79</v>
      </c>
      <c r="BJ30" s="535"/>
      <c r="BK30" s="180">
        <v>90</v>
      </c>
      <c r="BL30" s="75">
        <v>80</v>
      </c>
      <c r="BM30" s="75">
        <v>90</v>
      </c>
      <c r="BN30" s="75">
        <v>85</v>
      </c>
      <c r="BO30" s="534">
        <f t="shared" si="14"/>
        <v>87.5</v>
      </c>
      <c r="BP30" s="535"/>
      <c r="BQ30" s="182">
        <f t="shared" si="0"/>
        <v>50.11363636363636</v>
      </c>
      <c r="BR30" s="183">
        <v>90</v>
      </c>
      <c r="BS30" s="183">
        <v>84</v>
      </c>
      <c r="BT30" s="184">
        <f t="shared" si="1"/>
        <v>34.799999999999997</v>
      </c>
      <c r="BU30" s="185">
        <f t="shared" si="2"/>
        <v>84.913636363636357</v>
      </c>
      <c r="BV30" s="176" t="str">
        <f t="shared" si="3"/>
        <v>A</v>
      </c>
    </row>
    <row r="31" spans="1:74" ht="15.75">
      <c r="A31" s="551">
        <v>6</v>
      </c>
      <c r="B31" s="490"/>
      <c r="C31" s="199">
        <v>2200018175</v>
      </c>
      <c r="D31" s="200" t="s">
        <v>279</v>
      </c>
      <c r="E31" s="75" t="s">
        <v>264</v>
      </c>
      <c r="F31" s="201">
        <v>28</v>
      </c>
      <c r="G31" s="186">
        <v>100</v>
      </c>
      <c r="H31" s="172">
        <f t="shared" si="4"/>
        <v>64</v>
      </c>
      <c r="I31" s="69">
        <v>90</v>
      </c>
      <c r="J31" s="75">
        <v>90</v>
      </c>
      <c r="K31" s="75">
        <v>85</v>
      </c>
      <c r="L31" s="75">
        <v>90</v>
      </c>
      <c r="M31" s="534">
        <f t="shared" si="5"/>
        <v>87.5</v>
      </c>
      <c r="N31" s="535"/>
      <c r="O31" s="75">
        <v>85</v>
      </c>
      <c r="P31" s="75">
        <v>85</v>
      </c>
      <c r="Q31" s="75">
        <v>90</v>
      </c>
      <c r="R31" s="75">
        <v>80</v>
      </c>
      <c r="S31" s="534">
        <f t="shared" si="6"/>
        <v>86.5</v>
      </c>
      <c r="T31" s="535"/>
      <c r="U31" s="75">
        <v>90</v>
      </c>
      <c r="V31" s="75">
        <v>80</v>
      </c>
      <c r="W31" s="75">
        <v>85</v>
      </c>
      <c r="X31" s="75">
        <v>85</v>
      </c>
      <c r="Y31" s="534">
        <f t="shared" si="7"/>
        <v>85</v>
      </c>
      <c r="Z31" s="535"/>
      <c r="AA31" s="75">
        <v>80</v>
      </c>
      <c r="AB31" s="69">
        <v>80</v>
      </c>
      <c r="AC31" s="75">
        <v>80</v>
      </c>
      <c r="AD31" s="75">
        <v>80</v>
      </c>
      <c r="AE31" s="534">
        <f t="shared" si="8"/>
        <v>80</v>
      </c>
      <c r="AF31" s="535"/>
      <c r="AG31" s="75">
        <v>90</v>
      </c>
      <c r="AH31" s="75">
        <v>80</v>
      </c>
      <c r="AI31" s="75">
        <v>80</v>
      </c>
      <c r="AJ31" s="75">
        <v>80</v>
      </c>
      <c r="AK31" s="534">
        <f t="shared" si="9"/>
        <v>81.5</v>
      </c>
      <c r="AL31" s="535"/>
      <c r="AM31" s="75">
        <v>85</v>
      </c>
      <c r="AN31" s="75">
        <v>80</v>
      </c>
      <c r="AO31" s="75">
        <v>85</v>
      </c>
      <c r="AP31" s="75">
        <v>75</v>
      </c>
      <c r="AQ31" s="534">
        <f t="shared" si="15"/>
        <v>82.25</v>
      </c>
      <c r="AR31" s="535"/>
      <c r="AS31" s="75">
        <v>85</v>
      </c>
      <c r="AT31" s="75">
        <v>75</v>
      </c>
      <c r="AU31" s="75">
        <v>85</v>
      </c>
      <c r="AV31" s="75">
        <v>75</v>
      </c>
      <c r="AW31" s="534">
        <f t="shared" si="11"/>
        <v>81.5</v>
      </c>
      <c r="AX31" s="535"/>
      <c r="AY31" s="75">
        <v>85</v>
      </c>
      <c r="AZ31" s="75">
        <v>80</v>
      </c>
      <c r="BA31" s="75">
        <v>85</v>
      </c>
      <c r="BB31" s="75">
        <v>75</v>
      </c>
      <c r="BC31" s="534">
        <f t="shared" si="12"/>
        <v>82.25</v>
      </c>
      <c r="BD31" s="535"/>
      <c r="BE31" s="181">
        <v>80</v>
      </c>
      <c r="BF31" s="181">
        <v>80</v>
      </c>
      <c r="BG31" s="181">
        <v>75</v>
      </c>
      <c r="BH31" s="181">
        <v>80</v>
      </c>
      <c r="BI31" s="534">
        <f t="shared" si="13"/>
        <v>77.5</v>
      </c>
      <c r="BJ31" s="535"/>
      <c r="BK31" s="180">
        <v>90</v>
      </c>
      <c r="BL31" s="75">
        <v>80</v>
      </c>
      <c r="BM31" s="75">
        <v>90</v>
      </c>
      <c r="BN31" s="75">
        <v>85</v>
      </c>
      <c r="BO31" s="534">
        <f t="shared" si="14"/>
        <v>87.5</v>
      </c>
      <c r="BP31" s="535"/>
      <c r="BQ31" s="182">
        <f t="shared" si="0"/>
        <v>48.845454545454544</v>
      </c>
      <c r="BR31" s="183">
        <v>80</v>
      </c>
      <c r="BS31" s="183">
        <v>92</v>
      </c>
      <c r="BT31" s="184">
        <f t="shared" si="1"/>
        <v>34.4</v>
      </c>
      <c r="BU31" s="185">
        <f t="shared" si="2"/>
        <v>83.24545454545455</v>
      </c>
      <c r="BV31" s="176" t="str">
        <f t="shared" si="3"/>
        <v>A</v>
      </c>
    </row>
    <row r="32" spans="1:74" ht="15.75">
      <c r="A32" s="490"/>
      <c r="B32" s="490"/>
      <c r="C32" s="202">
        <v>2200018163</v>
      </c>
      <c r="D32" s="203" t="s">
        <v>280</v>
      </c>
      <c r="E32" s="75" t="s">
        <v>264</v>
      </c>
      <c r="F32" s="201">
        <v>22</v>
      </c>
      <c r="G32" s="186">
        <v>100</v>
      </c>
      <c r="H32" s="172">
        <f t="shared" si="4"/>
        <v>61</v>
      </c>
      <c r="I32" s="69">
        <v>85</v>
      </c>
      <c r="J32" s="75">
        <v>90</v>
      </c>
      <c r="K32" s="75">
        <v>85</v>
      </c>
      <c r="L32" s="75">
        <v>90</v>
      </c>
      <c r="M32" s="534">
        <f t="shared" si="5"/>
        <v>86.75</v>
      </c>
      <c r="N32" s="535"/>
      <c r="O32" s="75">
        <v>80</v>
      </c>
      <c r="P32" s="75">
        <v>85</v>
      </c>
      <c r="Q32" s="75">
        <v>90</v>
      </c>
      <c r="R32" s="75">
        <v>80</v>
      </c>
      <c r="S32" s="534">
        <f t="shared" si="6"/>
        <v>85.75</v>
      </c>
      <c r="T32" s="535"/>
      <c r="U32" s="75">
        <v>80</v>
      </c>
      <c r="V32" s="75">
        <v>80</v>
      </c>
      <c r="W32" s="75">
        <v>85</v>
      </c>
      <c r="X32" s="75">
        <v>85</v>
      </c>
      <c r="Y32" s="534">
        <f t="shared" si="7"/>
        <v>83.5</v>
      </c>
      <c r="Z32" s="535"/>
      <c r="AA32" s="75">
        <v>85</v>
      </c>
      <c r="AB32" s="69">
        <v>80</v>
      </c>
      <c r="AC32" s="75">
        <v>80</v>
      </c>
      <c r="AD32" s="69">
        <v>80</v>
      </c>
      <c r="AE32" s="534">
        <f t="shared" si="8"/>
        <v>80.75</v>
      </c>
      <c r="AF32" s="535"/>
      <c r="AG32" s="75">
        <v>90</v>
      </c>
      <c r="AH32" s="75">
        <v>80</v>
      </c>
      <c r="AI32" s="75">
        <v>80</v>
      </c>
      <c r="AJ32" s="75">
        <v>80</v>
      </c>
      <c r="AK32" s="534">
        <f t="shared" si="9"/>
        <v>81.5</v>
      </c>
      <c r="AL32" s="535"/>
      <c r="AM32" s="75">
        <v>90</v>
      </c>
      <c r="AN32" s="75">
        <v>90</v>
      </c>
      <c r="AO32" s="75">
        <v>85</v>
      </c>
      <c r="AP32" s="75">
        <v>75</v>
      </c>
      <c r="AQ32" s="534">
        <f t="shared" si="15"/>
        <v>84.5</v>
      </c>
      <c r="AR32" s="535"/>
      <c r="AS32" s="75">
        <v>100</v>
      </c>
      <c r="AT32" s="75">
        <v>75</v>
      </c>
      <c r="AU32" s="75">
        <v>85</v>
      </c>
      <c r="AV32" s="75">
        <v>90</v>
      </c>
      <c r="AW32" s="534">
        <f t="shared" si="11"/>
        <v>86.75</v>
      </c>
      <c r="AX32" s="535"/>
      <c r="AY32" s="75">
        <v>80</v>
      </c>
      <c r="AZ32" s="75">
        <v>90</v>
      </c>
      <c r="BA32" s="75">
        <v>85</v>
      </c>
      <c r="BB32" s="75">
        <v>75</v>
      </c>
      <c r="BC32" s="534">
        <f t="shared" si="12"/>
        <v>83</v>
      </c>
      <c r="BD32" s="535"/>
      <c r="BE32" s="75">
        <v>80</v>
      </c>
      <c r="BF32" s="75">
        <v>75</v>
      </c>
      <c r="BG32" s="75">
        <v>80</v>
      </c>
      <c r="BH32" s="75">
        <v>75</v>
      </c>
      <c r="BI32" s="534">
        <f t="shared" si="13"/>
        <v>78.25</v>
      </c>
      <c r="BJ32" s="535"/>
      <c r="BK32" s="180">
        <v>80</v>
      </c>
      <c r="BL32" s="75">
        <v>80</v>
      </c>
      <c r="BM32" s="75">
        <v>90</v>
      </c>
      <c r="BN32" s="75">
        <v>90</v>
      </c>
      <c r="BO32" s="534">
        <f t="shared" si="14"/>
        <v>87</v>
      </c>
      <c r="BP32" s="535"/>
      <c r="BQ32" s="182">
        <f t="shared" si="0"/>
        <v>49.022727272727273</v>
      </c>
      <c r="BR32" s="183">
        <v>60</v>
      </c>
      <c r="BS32" s="183">
        <v>92</v>
      </c>
      <c r="BT32" s="184">
        <f t="shared" si="1"/>
        <v>30.4</v>
      </c>
      <c r="BU32" s="185">
        <f t="shared" si="2"/>
        <v>79.422727272727272</v>
      </c>
      <c r="BV32" s="176" t="str">
        <f t="shared" si="3"/>
        <v>A-</v>
      </c>
    </row>
    <row r="33" spans="1:74" ht="15.75">
      <c r="A33" s="490"/>
      <c r="B33" s="490"/>
      <c r="C33" s="197">
        <v>2200018135</v>
      </c>
      <c r="D33" s="204" t="s">
        <v>281</v>
      </c>
      <c r="E33" s="75" t="s">
        <v>264</v>
      </c>
      <c r="F33" s="180">
        <v>45</v>
      </c>
      <c r="G33" s="75">
        <v>100</v>
      </c>
      <c r="H33" s="172">
        <f t="shared" si="4"/>
        <v>72.5</v>
      </c>
      <c r="I33" s="181">
        <v>100</v>
      </c>
      <c r="J33" s="181">
        <v>90</v>
      </c>
      <c r="K33" s="181">
        <v>100</v>
      </c>
      <c r="L33" s="181">
        <v>95</v>
      </c>
      <c r="M33" s="534">
        <f t="shared" si="5"/>
        <v>97.5</v>
      </c>
      <c r="N33" s="535"/>
      <c r="O33" s="75">
        <v>85</v>
      </c>
      <c r="P33" s="75">
        <v>80</v>
      </c>
      <c r="Q33" s="75">
        <v>90</v>
      </c>
      <c r="R33" s="75">
        <v>80</v>
      </c>
      <c r="S33" s="534">
        <f t="shared" si="6"/>
        <v>85.75</v>
      </c>
      <c r="T33" s="535"/>
      <c r="U33" s="75">
        <v>90</v>
      </c>
      <c r="V33" s="75">
        <v>100</v>
      </c>
      <c r="W33" s="75">
        <v>85</v>
      </c>
      <c r="X33" s="75">
        <v>85</v>
      </c>
      <c r="Y33" s="534">
        <f t="shared" si="7"/>
        <v>88</v>
      </c>
      <c r="Z33" s="535"/>
      <c r="AA33" s="75">
        <v>80</v>
      </c>
      <c r="AB33" s="69">
        <v>80</v>
      </c>
      <c r="AC33" s="75">
        <v>85</v>
      </c>
      <c r="AD33" s="69">
        <v>80</v>
      </c>
      <c r="AE33" s="534">
        <f t="shared" si="8"/>
        <v>82.5</v>
      </c>
      <c r="AF33" s="535"/>
      <c r="AG33" s="75">
        <v>80</v>
      </c>
      <c r="AH33" s="75">
        <v>80</v>
      </c>
      <c r="AI33" s="75">
        <v>80</v>
      </c>
      <c r="AJ33" s="75">
        <v>80</v>
      </c>
      <c r="AK33" s="534">
        <f t="shared" si="9"/>
        <v>80</v>
      </c>
      <c r="AL33" s="535"/>
      <c r="AM33" s="75">
        <v>90</v>
      </c>
      <c r="AN33" s="75">
        <v>90</v>
      </c>
      <c r="AO33" s="75">
        <v>85</v>
      </c>
      <c r="AP33" s="75">
        <v>75</v>
      </c>
      <c r="AQ33" s="534">
        <f t="shared" si="15"/>
        <v>84.5</v>
      </c>
      <c r="AR33" s="535"/>
      <c r="AS33" s="75">
        <v>90</v>
      </c>
      <c r="AT33" s="75">
        <v>75</v>
      </c>
      <c r="AU33" s="75">
        <v>85</v>
      </c>
      <c r="AV33" s="75">
        <v>90</v>
      </c>
      <c r="AW33" s="534">
        <f t="shared" si="11"/>
        <v>85.25</v>
      </c>
      <c r="AX33" s="535"/>
      <c r="AY33" s="75">
        <v>90</v>
      </c>
      <c r="AZ33" s="75">
        <v>80</v>
      </c>
      <c r="BA33" s="75">
        <v>85</v>
      </c>
      <c r="BB33" s="75">
        <v>75</v>
      </c>
      <c r="BC33" s="534">
        <f t="shared" si="12"/>
        <v>83</v>
      </c>
      <c r="BD33" s="535"/>
      <c r="BE33" s="75">
        <v>90</v>
      </c>
      <c r="BF33" s="75">
        <v>80</v>
      </c>
      <c r="BG33" s="75">
        <v>80</v>
      </c>
      <c r="BH33" s="75">
        <v>75</v>
      </c>
      <c r="BI33" s="534">
        <f t="shared" si="13"/>
        <v>80.5</v>
      </c>
      <c r="BJ33" s="535"/>
      <c r="BK33" s="180">
        <v>85</v>
      </c>
      <c r="BL33" s="75">
        <v>100</v>
      </c>
      <c r="BM33" s="75">
        <v>90</v>
      </c>
      <c r="BN33" s="75">
        <v>80</v>
      </c>
      <c r="BO33" s="534">
        <f t="shared" si="14"/>
        <v>88.75</v>
      </c>
      <c r="BP33" s="535"/>
      <c r="BQ33" s="182">
        <f t="shared" si="0"/>
        <v>50.631818181818183</v>
      </c>
      <c r="BR33" s="183">
        <v>80</v>
      </c>
      <c r="BS33" s="183">
        <v>92</v>
      </c>
      <c r="BT33" s="184">
        <f t="shared" si="1"/>
        <v>34.4</v>
      </c>
      <c r="BU33" s="185">
        <f t="shared" si="2"/>
        <v>85.031818181818181</v>
      </c>
      <c r="BV33" s="176" t="str">
        <f t="shared" si="3"/>
        <v>A</v>
      </c>
    </row>
    <row r="34" spans="1:74" ht="15.75">
      <c r="A34" s="551">
        <v>7</v>
      </c>
      <c r="B34" s="490"/>
      <c r="C34" s="197">
        <v>2200018142</v>
      </c>
      <c r="D34" s="198" t="s">
        <v>282</v>
      </c>
      <c r="E34" s="75" t="s">
        <v>264</v>
      </c>
      <c r="F34" s="180">
        <v>48</v>
      </c>
      <c r="G34" s="75">
        <v>100</v>
      </c>
      <c r="H34" s="172">
        <f t="shared" si="4"/>
        <v>74</v>
      </c>
      <c r="I34" s="75">
        <v>90</v>
      </c>
      <c r="J34" s="75">
        <v>90</v>
      </c>
      <c r="K34" s="75">
        <v>80</v>
      </c>
      <c r="L34" s="75">
        <v>90</v>
      </c>
      <c r="M34" s="534">
        <f t="shared" si="5"/>
        <v>85</v>
      </c>
      <c r="N34" s="535"/>
      <c r="O34" s="75">
        <v>80</v>
      </c>
      <c r="P34" s="75">
        <v>80</v>
      </c>
      <c r="Q34" s="75">
        <v>90</v>
      </c>
      <c r="R34" s="75">
        <v>80</v>
      </c>
      <c r="S34" s="534">
        <f t="shared" si="6"/>
        <v>85</v>
      </c>
      <c r="T34" s="535"/>
      <c r="U34" s="75">
        <v>90</v>
      </c>
      <c r="V34" s="75">
        <v>85</v>
      </c>
      <c r="W34" s="75">
        <v>85</v>
      </c>
      <c r="X34" s="75">
        <v>80</v>
      </c>
      <c r="Y34" s="534">
        <f t="shared" si="7"/>
        <v>84.75</v>
      </c>
      <c r="Z34" s="535"/>
      <c r="AA34" s="75">
        <v>80</v>
      </c>
      <c r="AB34" s="69">
        <v>80</v>
      </c>
      <c r="AC34" s="75">
        <v>90</v>
      </c>
      <c r="AD34" s="69">
        <v>80</v>
      </c>
      <c r="AE34" s="534">
        <f t="shared" si="8"/>
        <v>85</v>
      </c>
      <c r="AF34" s="535"/>
      <c r="AG34" s="75">
        <v>80</v>
      </c>
      <c r="AH34" s="75">
        <v>80</v>
      </c>
      <c r="AI34" s="75">
        <v>80</v>
      </c>
      <c r="AJ34" s="75">
        <v>80</v>
      </c>
      <c r="AK34" s="534">
        <f t="shared" si="9"/>
        <v>80</v>
      </c>
      <c r="AL34" s="535"/>
      <c r="AM34" s="75">
        <v>90</v>
      </c>
      <c r="AN34" s="75">
        <v>80</v>
      </c>
      <c r="AO34" s="75">
        <v>75</v>
      </c>
      <c r="AP34" s="75">
        <v>75</v>
      </c>
      <c r="AQ34" s="534">
        <f t="shared" si="15"/>
        <v>78</v>
      </c>
      <c r="AR34" s="535"/>
      <c r="AS34" s="75">
        <v>90</v>
      </c>
      <c r="AT34" s="75">
        <v>100</v>
      </c>
      <c r="AU34" s="75">
        <v>70</v>
      </c>
      <c r="AV34" s="75">
        <v>90</v>
      </c>
      <c r="AW34" s="534">
        <f t="shared" si="11"/>
        <v>81.5</v>
      </c>
      <c r="AX34" s="535"/>
      <c r="AY34" s="75">
        <v>80</v>
      </c>
      <c r="AZ34" s="75">
        <v>100</v>
      </c>
      <c r="BA34" s="75">
        <v>80</v>
      </c>
      <c r="BB34" s="75">
        <v>75</v>
      </c>
      <c r="BC34" s="534">
        <f t="shared" si="12"/>
        <v>82</v>
      </c>
      <c r="BD34" s="535"/>
      <c r="BE34" s="75">
        <v>80</v>
      </c>
      <c r="BF34" s="75">
        <v>75</v>
      </c>
      <c r="BG34" s="75">
        <v>80</v>
      </c>
      <c r="BH34" s="75">
        <v>75</v>
      </c>
      <c r="BI34" s="534">
        <f t="shared" si="13"/>
        <v>78.25</v>
      </c>
      <c r="BJ34" s="535"/>
      <c r="BK34" s="180">
        <v>90</v>
      </c>
      <c r="BL34" s="75">
        <v>100</v>
      </c>
      <c r="BM34" s="75">
        <v>90</v>
      </c>
      <c r="BN34" s="75">
        <v>80</v>
      </c>
      <c r="BO34" s="534">
        <f t="shared" si="14"/>
        <v>89.5</v>
      </c>
      <c r="BP34" s="535"/>
      <c r="BQ34" s="182">
        <f t="shared" si="0"/>
        <v>49.254545454545458</v>
      </c>
      <c r="BR34" s="183">
        <v>60</v>
      </c>
      <c r="BS34" s="183">
        <v>84</v>
      </c>
      <c r="BT34" s="184">
        <f t="shared" si="1"/>
        <v>28.8</v>
      </c>
      <c r="BU34" s="185">
        <f t="shared" si="2"/>
        <v>78.054545454545462</v>
      </c>
      <c r="BV34" s="176" t="str">
        <f t="shared" si="3"/>
        <v>A-</v>
      </c>
    </row>
    <row r="35" spans="1:74" ht="15.75">
      <c r="A35" s="490"/>
      <c r="B35" s="490"/>
      <c r="C35" s="197">
        <v>2200018145</v>
      </c>
      <c r="D35" s="198" t="s">
        <v>283</v>
      </c>
      <c r="E35" s="75" t="s">
        <v>264</v>
      </c>
      <c r="F35" s="180">
        <v>59</v>
      </c>
      <c r="G35" s="75">
        <v>100</v>
      </c>
      <c r="H35" s="172">
        <f t="shared" si="4"/>
        <v>79.5</v>
      </c>
      <c r="I35" s="75">
        <v>90</v>
      </c>
      <c r="J35" s="75">
        <v>90</v>
      </c>
      <c r="K35" s="75">
        <v>80</v>
      </c>
      <c r="L35" s="75">
        <v>90</v>
      </c>
      <c r="M35" s="534">
        <f t="shared" si="5"/>
        <v>85</v>
      </c>
      <c r="N35" s="535"/>
      <c r="O35" s="75">
        <v>85</v>
      </c>
      <c r="P35" s="75">
        <v>80</v>
      </c>
      <c r="Q35" s="75">
        <v>90</v>
      </c>
      <c r="R35" s="75">
        <v>90</v>
      </c>
      <c r="S35" s="534">
        <f t="shared" si="6"/>
        <v>87.75</v>
      </c>
      <c r="T35" s="535"/>
      <c r="U35" s="75">
        <v>85</v>
      </c>
      <c r="V35" s="75">
        <v>85</v>
      </c>
      <c r="W35" s="75">
        <v>85</v>
      </c>
      <c r="X35" s="75">
        <v>100</v>
      </c>
      <c r="Y35" s="534">
        <f t="shared" si="7"/>
        <v>88</v>
      </c>
      <c r="Z35" s="535"/>
      <c r="AA35" s="75">
        <v>85</v>
      </c>
      <c r="AB35" s="69">
        <v>80</v>
      </c>
      <c r="AC35" s="75">
        <v>90</v>
      </c>
      <c r="AD35" s="69">
        <v>80</v>
      </c>
      <c r="AE35" s="534">
        <f t="shared" si="8"/>
        <v>85.75</v>
      </c>
      <c r="AF35" s="535"/>
      <c r="AG35" s="75">
        <v>90</v>
      </c>
      <c r="AH35" s="75">
        <v>80</v>
      </c>
      <c r="AI35" s="75">
        <v>80</v>
      </c>
      <c r="AJ35" s="75">
        <v>80</v>
      </c>
      <c r="AK35" s="534">
        <f t="shared" si="9"/>
        <v>81.5</v>
      </c>
      <c r="AL35" s="535"/>
      <c r="AM35" s="75">
        <v>85</v>
      </c>
      <c r="AN35" s="75">
        <v>80</v>
      </c>
      <c r="AO35" s="75">
        <v>75</v>
      </c>
      <c r="AP35" s="75">
        <v>75</v>
      </c>
      <c r="AQ35" s="534">
        <f t="shared" si="15"/>
        <v>77.25</v>
      </c>
      <c r="AR35" s="535"/>
      <c r="AS35" s="75">
        <v>85</v>
      </c>
      <c r="AT35" s="75">
        <v>100</v>
      </c>
      <c r="AU35" s="75">
        <v>70</v>
      </c>
      <c r="AV35" s="75">
        <v>90</v>
      </c>
      <c r="AW35" s="534">
        <f t="shared" si="11"/>
        <v>80.75</v>
      </c>
      <c r="AX35" s="535"/>
      <c r="AY35" s="75">
        <v>80</v>
      </c>
      <c r="AZ35" s="75">
        <v>100</v>
      </c>
      <c r="BA35" s="75">
        <v>80</v>
      </c>
      <c r="BB35" s="75">
        <v>75</v>
      </c>
      <c r="BC35" s="534">
        <f t="shared" si="12"/>
        <v>82</v>
      </c>
      <c r="BD35" s="535"/>
      <c r="BE35" s="75">
        <v>70</v>
      </c>
      <c r="BF35" s="75">
        <v>75</v>
      </c>
      <c r="BG35" s="75">
        <v>80</v>
      </c>
      <c r="BH35" s="75">
        <v>75</v>
      </c>
      <c r="BI35" s="534">
        <f t="shared" si="13"/>
        <v>76.75</v>
      </c>
      <c r="BJ35" s="535"/>
      <c r="BK35" s="180">
        <v>80</v>
      </c>
      <c r="BL35" s="75">
        <v>100</v>
      </c>
      <c r="BM35" s="75">
        <v>90</v>
      </c>
      <c r="BN35" s="75">
        <v>90</v>
      </c>
      <c r="BO35" s="534">
        <f t="shared" si="14"/>
        <v>90</v>
      </c>
      <c r="BP35" s="535"/>
      <c r="BQ35" s="182">
        <f t="shared" si="0"/>
        <v>49.868181818181817</v>
      </c>
      <c r="BR35" s="183">
        <v>60</v>
      </c>
      <c r="BS35" s="183">
        <v>84</v>
      </c>
      <c r="BT35" s="184">
        <f t="shared" si="1"/>
        <v>28.8</v>
      </c>
      <c r="BU35" s="185">
        <f t="shared" si="2"/>
        <v>78.668181818181822</v>
      </c>
      <c r="BV35" s="176" t="str">
        <f t="shared" si="3"/>
        <v>A-</v>
      </c>
    </row>
    <row r="36" spans="1:74" ht="15.75">
      <c r="A36" s="490"/>
      <c r="B36" s="490"/>
      <c r="C36" s="197">
        <v>2200018146</v>
      </c>
      <c r="D36" s="198" t="s">
        <v>284</v>
      </c>
      <c r="E36" s="75" t="s">
        <v>264</v>
      </c>
      <c r="F36" s="180">
        <v>57</v>
      </c>
      <c r="G36" s="75">
        <v>100</v>
      </c>
      <c r="H36" s="172">
        <f t="shared" si="4"/>
        <v>78.5</v>
      </c>
      <c r="I36" s="75">
        <v>90</v>
      </c>
      <c r="J36" s="75">
        <v>90</v>
      </c>
      <c r="K36" s="75">
        <v>80</v>
      </c>
      <c r="L36" s="75">
        <v>90</v>
      </c>
      <c r="M36" s="534">
        <f t="shared" si="5"/>
        <v>85</v>
      </c>
      <c r="N36" s="535"/>
      <c r="O36" s="75">
        <v>80</v>
      </c>
      <c r="P36" s="75">
        <v>80</v>
      </c>
      <c r="Q36" s="75">
        <v>90</v>
      </c>
      <c r="R36" s="75">
        <v>90</v>
      </c>
      <c r="S36" s="534">
        <f t="shared" si="6"/>
        <v>87</v>
      </c>
      <c r="T36" s="535"/>
      <c r="U36" s="75">
        <v>90</v>
      </c>
      <c r="V36" s="75">
        <v>85</v>
      </c>
      <c r="W36" s="75">
        <v>85</v>
      </c>
      <c r="X36" s="75">
        <v>80</v>
      </c>
      <c r="Y36" s="534">
        <f t="shared" si="7"/>
        <v>84.75</v>
      </c>
      <c r="Z36" s="535"/>
      <c r="AA36" s="75">
        <v>80</v>
      </c>
      <c r="AB36" s="69">
        <v>80</v>
      </c>
      <c r="AC36" s="75">
        <v>90</v>
      </c>
      <c r="AD36" s="69">
        <v>80</v>
      </c>
      <c r="AE36" s="534">
        <f t="shared" si="8"/>
        <v>85</v>
      </c>
      <c r="AF36" s="535"/>
      <c r="AG36" s="75">
        <v>85</v>
      </c>
      <c r="AH36" s="75">
        <v>80</v>
      </c>
      <c r="AI36" s="75">
        <v>80</v>
      </c>
      <c r="AJ36" s="75">
        <v>80</v>
      </c>
      <c r="AK36" s="534">
        <f t="shared" si="9"/>
        <v>80.75</v>
      </c>
      <c r="AL36" s="535"/>
      <c r="AM36" s="75">
        <v>90</v>
      </c>
      <c r="AN36" s="75">
        <v>80</v>
      </c>
      <c r="AO36" s="75">
        <v>75</v>
      </c>
      <c r="AP36" s="75">
        <v>75</v>
      </c>
      <c r="AQ36" s="534">
        <f t="shared" si="15"/>
        <v>78</v>
      </c>
      <c r="AR36" s="535"/>
      <c r="AS36" s="75">
        <v>90</v>
      </c>
      <c r="AT36" s="75">
        <v>100</v>
      </c>
      <c r="AU36" s="75">
        <v>70</v>
      </c>
      <c r="AV36" s="75">
        <v>100</v>
      </c>
      <c r="AW36" s="534">
        <f t="shared" si="11"/>
        <v>83.5</v>
      </c>
      <c r="AX36" s="535"/>
      <c r="AY36" s="75">
        <v>80</v>
      </c>
      <c r="AZ36" s="75">
        <v>100</v>
      </c>
      <c r="BA36" s="75">
        <v>80</v>
      </c>
      <c r="BB36" s="75">
        <v>75</v>
      </c>
      <c r="BC36" s="534">
        <f t="shared" si="12"/>
        <v>82</v>
      </c>
      <c r="BD36" s="535"/>
      <c r="BE36" s="75">
        <v>80</v>
      </c>
      <c r="BF36" s="75">
        <v>75</v>
      </c>
      <c r="BG36" s="75">
        <v>80</v>
      </c>
      <c r="BH36" s="75">
        <v>75</v>
      </c>
      <c r="BI36" s="534">
        <f t="shared" si="13"/>
        <v>78.25</v>
      </c>
      <c r="BJ36" s="535"/>
      <c r="BK36" s="180">
        <v>90</v>
      </c>
      <c r="BL36" s="75">
        <v>100</v>
      </c>
      <c r="BM36" s="75">
        <v>90</v>
      </c>
      <c r="BN36" s="75">
        <v>85</v>
      </c>
      <c r="BO36" s="534">
        <f t="shared" si="14"/>
        <v>90.5</v>
      </c>
      <c r="BP36" s="535"/>
      <c r="BQ36" s="182">
        <f t="shared" si="0"/>
        <v>49.813636363636363</v>
      </c>
      <c r="BR36" s="183">
        <v>60</v>
      </c>
      <c r="BS36" s="183">
        <v>84</v>
      </c>
      <c r="BT36" s="184">
        <f t="shared" si="1"/>
        <v>28.8</v>
      </c>
      <c r="BU36" s="185">
        <f t="shared" si="2"/>
        <v>78.61363636363636</v>
      </c>
      <c r="BV36" s="176" t="str">
        <f t="shared" si="3"/>
        <v>A-</v>
      </c>
    </row>
    <row r="37" spans="1:74" ht="15.75">
      <c r="A37" s="551">
        <v>8</v>
      </c>
      <c r="B37" s="490"/>
      <c r="C37" s="197">
        <v>2200018162</v>
      </c>
      <c r="D37" s="198" t="s">
        <v>285</v>
      </c>
      <c r="E37" s="75" t="s">
        <v>264</v>
      </c>
      <c r="F37" s="180">
        <v>41</v>
      </c>
      <c r="G37" s="75">
        <v>100</v>
      </c>
      <c r="H37" s="172">
        <f t="shared" si="4"/>
        <v>70.5</v>
      </c>
      <c r="I37" s="75">
        <v>90</v>
      </c>
      <c r="J37" s="75">
        <v>90</v>
      </c>
      <c r="K37" s="75">
        <v>85</v>
      </c>
      <c r="L37" s="75">
        <v>95</v>
      </c>
      <c r="M37" s="534">
        <f t="shared" si="5"/>
        <v>88.5</v>
      </c>
      <c r="N37" s="535"/>
      <c r="O37" s="75">
        <v>90</v>
      </c>
      <c r="P37" s="75">
        <v>80</v>
      </c>
      <c r="Q37" s="75">
        <v>90</v>
      </c>
      <c r="R37" s="75">
        <v>80</v>
      </c>
      <c r="S37" s="534">
        <f t="shared" si="6"/>
        <v>86.5</v>
      </c>
      <c r="T37" s="535"/>
      <c r="U37" s="75">
        <v>95</v>
      </c>
      <c r="V37" s="75">
        <v>100</v>
      </c>
      <c r="W37" s="75">
        <v>80</v>
      </c>
      <c r="X37" s="75">
        <v>80</v>
      </c>
      <c r="Y37" s="534">
        <f t="shared" si="7"/>
        <v>85.25</v>
      </c>
      <c r="Z37" s="535"/>
      <c r="AA37" s="75">
        <v>80</v>
      </c>
      <c r="AB37" s="69">
        <v>80</v>
      </c>
      <c r="AC37" s="75">
        <v>80</v>
      </c>
      <c r="AD37" s="69">
        <v>80</v>
      </c>
      <c r="AE37" s="534">
        <f t="shared" si="8"/>
        <v>80</v>
      </c>
      <c r="AF37" s="535"/>
      <c r="AG37" s="75">
        <v>80</v>
      </c>
      <c r="AH37" s="75">
        <v>80</v>
      </c>
      <c r="AI37" s="75">
        <v>80</v>
      </c>
      <c r="AJ37" s="75">
        <v>80</v>
      </c>
      <c r="AK37" s="534">
        <f t="shared" si="9"/>
        <v>80</v>
      </c>
      <c r="AL37" s="535"/>
      <c r="AM37" s="75">
        <v>85</v>
      </c>
      <c r="AN37" s="75">
        <v>80</v>
      </c>
      <c r="AO37" s="75">
        <v>80</v>
      </c>
      <c r="AP37" s="75">
        <v>75</v>
      </c>
      <c r="AQ37" s="534">
        <f t="shared" si="15"/>
        <v>79.75</v>
      </c>
      <c r="AR37" s="535"/>
      <c r="AS37" s="75">
        <v>85</v>
      </c>
      <c r="AT37" s="75">
        <v>75</v>
      </c>
      <c r="AU37" s="75">
        <v>85</v>
      </c>
      <c r="AV37" s="75">
        <v>75</v>
      </c>
      <c r="AW37" s="534">
        <f t="shared" si="11"/>
        <v>81.5</v>
      </c>
      <c r="AX37" s="535"/>
      <c r="AY37" s="75">
        <v>90</v>
      </c>
      <c r="AZ37" s="75">
        <v>80</v>
      </c>
      <c r="BA37" s="75">
        <v>80</v>
      </c>
      <c r="BB37" s="75">
        <v>75</v>
      </c>
      <c r="BC37" s="534">
        <f t="shared" si="12"/>
        <v>80.5</v>
      </c>
      <c r="BD37" s="535"/>
      <c r="BE37" s="75">
        <v>80</v>
      </c>
      <c r="BF37" s="75">
        <v>80</v>
      </c>
      <c r="BG37" s="75">
        <v>80</v>
      </c>
      <c r="BH37" s="75">
        <v>75</v>
      </c>
      <c r="BI37" s="534">
        <f t="shared" si="13"/>
        <v>79</v>
      </c>
      <c r="BJ37" s="535"/>
      <c r="BK37" s="180">
        <v>90</v>
      </c>
      <c r="BL37" s="75">
        <v>80</v>
      </c>
      <c r="BM37" s="75">
        <v>80</v>
      </c>
      <c r="BN37" s="75">
        <v>80</v>
      </c>
      <c r="BO37" s="534">
        <f t="shared" si="14"/>
        <v>81.5</v>
      </c>
      <c r="BP37" s="535"/>
      <c r="BQ37" s="182">
        <f t="shared" si="0"/>
        <v>48.709090909090911</v>
      </c>
      <c r="BR37" s="183">
        <v>85</v>
      </c>
      <c r="BS37" s="183">
        <v>68</v>
      </c>
      <c r="BT37" s="184">
        <f t="shared" si="1"/>
        <v>30.6</v>
      </c>
      <c r="BU37" s="185">
        <f t="shared" si="2"/>
        <v>79.309090909090912</v>
      </c>
      <c r="BV37" s="176" t="str">
        <f t="shared" si="3"/>
        <v>A-</v>
      </c>
    </row>
    <row r="38" spans="1:74" ht="15.75">
      <c r="A38" s="490"/>
      <c r="B38" s="490"/>
      <c r="C38" s="197">
        <v>2200018169</v>
      </c>
      <c r="D38" s="198" t="s">
        <v>286</v>
      </c>
      <c r="E38" s="75" t="s">
        <v>264</v>
      </c>
      <c r="F38" s="180">
        <v>57</v>
      </c>
      <c r="G38" s="75">
        <v>100</v>
      </c>
      <c r="H38" s="172">
        <f t="shared" si="4"/>
        <v>78.5</v>
      </c>
      <c r="I38" s="75">
        <v>90</v>
      </c>
      <c r="J38" s="75">
        <v>90</v>
      </c>
      <c r="K38" s="75">
        <v>85</v>
      </c>
      <c r="L38" s="75">
        <v>90</v>
      </c>
      <c r="M38" s="534">
        <f t="shared" si="5"/>
        <v>87.5</v>
      </c>
      <c r="N38" s="535"/>
      <c r="O38" s="75">
        <v>90</v>
      </c>
      <c r="P38" s="75">
        <v>100</v>
      </c>
      <c r="Q38" s="75">
        <v>90</v>
      </c>
      <c r="R38" s="75">
        <v>80</v>
      </c>
      <c r="S38" s="534">
        <f t="shared" si="6"/>
        <v>89.5</v>
      </c>
      <c r="T38" s="535"/>
      <c r="U38" s="75">
        <v>100</v>
      </c>
      <c r="V38" s="75">
        <v>100</v>
      </c>
      <c r="W38" s="75">
        <v>80</v>
      </c>
      <c r="X38" s="75">
        <v>80</v>
      </c>
      <c r="Y38" s="534">
        <f t="shared" si="7"/>
        <v>86</v>
      </c>
      <c r="Z38" s="535"/>
      <c r="AA38" s="75">
        <v>80</v>
      </c>
      <c r="AB38" s="69">
        <v>80</v>
      </c>
      <c r="AC38" s="75">
        <v>80</v>
      </c>
      <c r="AD38" s="69">
        <v>80</v>
      </c>
      <c r="AE38" s="534">
        <f t="shared" si="8"/>
        <v>80</v>
      </c>
      <c r="AF38" s="535"/>
      <c r="AG38" s="75">
        <v>80</v>
      </c>
      <c r="AH38" s="75">
        <v>80</v>
      </c>
      <c r="AI38" s="75">
        <v>80</v>
      </c>
      <c r="AJ38" s="75">
        <v>80</v>
      </c>
      <c r="AK38" s="534">
        <f t="shared" si="9"/>
        <v>80</v>
      </c>
      <c r="AL38" s="535"/>
      <c r="AM38" s="75">
        <v>85</v>
      </c>
      <c r="AN38" s="75">
        <v>80</v>
      </c>
      <c r="AO38" s="75">
        <v>80</v>
      </c>
      <c r="AP38" s="75">
        <v>75</v>
      </c>
      <c r="AQ38" s="534">
        <f t="shared" si="15"/>
        <v>79.75</v>
      </c>
      <c r="AR38" s="535"/>
      <c r="AS38" s="75">
        <v>85</v>
      </c>
      <c r="AT38" s="75">
        <v>75</v>
      </c>
      <c r="AU38" s="75">
        <v>85</v>
      </c>
      <c r="AV38" s="75">
        <v>75</v>
      </c>
      <c r="AW38" s="534">
        <f t="shared" si="11"/>
        <v>81.5</v>
      </c>
      <c r="AX38" s="535"/>
      <c r="AY38" s="75">
        <v>90</v>
      </c>
      <c r="AZ38" s="75">
        <v>80</v>
      </c>
      <c r="BA38" s="75">
        <v>80</v>
      </c>
      <c r="BB38" s="75">
        <v>75</v>
      </c>
      <c r="BC38" s="534">
        <f t="shared" si="12"/>
        <v>80.5</v>
      </c>
      <c r="BD38" s="535"/>
      <c r="BE38" s="75">
        <v>90</v>
      </c>
      <c r="BF38" s="75">
        <v>80</v>
      </c>
      <c r="BG38" s="75">
        <v>80</v>
      </c>
      <c r="BH38" s="75">
        <v>75</v>
      </c>
      <c r="BI38" s="534">
        <f t="shared" si="13"/>
        <v>80.5</v>
      </c>
      <c r="BJ38" s="535"/>
      <c r="BK38" s="180">
        <v>90</v>
      </c>
      <c r="BL38" s="75">
        <v>80</v>
      </c>
      <c r="BM38" s="75">
        <v>80</v>
      </c>
      <c r="BN38" s="75">
        <v>80</v>
      </c>
      <c r="BO38" s="534">
        <f t="shared" si="14"/>
        <v>81.5</v>
      </c>
      <c r="BP38" s="535"/>
      <c r="BQ38" s="182">
        <f t="shared" si="0"/>
        <v>49.377272727272732</v>
      </c>
      <c r="BR38" s="183">
        <v>85</v>
      </c>
      <c r="BS38" s="183">
        <v>68</v>
      </c>
      <c r="BT38" s="184">
        <f t="shared" si="1"/>
        <v>30.6</v>
      </c>
      <c r="BU38" s="185">
        <f t="shared" si="2"/>
        <v>79.977272727272734</v>
      </c>
      <c r="BV38" s="176" t="str">
        <f t="shared" si="3"/>
        <v>A-</v>
      </c>
    </row>
    <row r="39" spans="1:74" ht="15.75">
      <c r="A39" s="490"/>
      <c r="B39" s="490"/>
      <c r="C39" s="197">
        <v>2200018172</v>
      </c>
      <c r="D39" s="205" t="s">
        <v>287</v>
      </c>
      <c r="E39" s="75" t="s">
        <v>264</v>
      </c>
      <c r="F39" s="180">
        <v>46</v>
      </c>
      <c r="G39" s="75">
        <v>100</v>
      </c>
      <c r="H39" s="172">
        <f t="shared" si="4"/>
        <v>73</v>
      </c>
      <c r="I39" s="75">
        <v>90</v>
      </c>
      <c r="J39" s="75">
        <v>90</v>
      </c>
      <c r="K39" s="75">
        <v>85</v>
      </c>
      <c r="L39" s="75">
        <v>95</v>
      </c>
      <c r="M39" s="534">
        <f t="shared" si="5"/>
        <v>88.5</v>
      </c>
      <c r="N39" s="535"/>
      <c r="O39" s="75">
        <v>90</v>
      </c>
      <c r="P39" s="75">
        <v>100</v>
      </c>
      <c r="Q39" s="75">
        <v>90</v>
      </c>
      <c r="R39" s="75">
        <v>80</v>
      </c>
      <c r="S39" s="534">
        <f t="shared" si="6"/>
        <v>89.5</v>
      </c>
      <c r="T39" s="535"/>
      <c r="U39" s="75">
        <v>100</v>
      </c>
      <c r="V39" s="75">
        <v>100</v>
      </c>
      <c r="W39" s="75">
        <v>80</v>
      </c>
      <c r="X39" s="75">
        <v>90</v>
      </c>
      <c r="Y39" s="534">
        <f t="shared" si="7"/>
        <v>88</v>
      </c>
      <c r="Z39" s="535"/>
      <c r="AA39" s="181">
        <v>100</v>
      </c>
      <c r="AB39" s="181">
        <v>80</v>
      </c>
      <c r="AC39" s="181">
        <v>100</v>
      </c>
      <c r="AD39" s="181">
        <v>80</v>
      </c>
      <c r="AE39" s="534">
        <f t="shared" si="8"/>
        <v>93</v>
      </c>
      <c r="AF39" s="535"/>
      <c r="AG39" s="75">
        <v>85</v>
      </c>
      <c r="AH39" s="75">
        <v>80</v>
      </c>
      <c r="AI39" s="75">
        <v>80</v>
      </c>
      <c r="AJ39" s="75">
        <v>80</v>
      </c>
      <c r="AK39" s="534">
        <f t="shared" si="9"/>
        <v>80.75</v>
      </c>
      <c r="AL39" s="535"/>
      <c r="AM39" s="75">
        <v>85</v>
      </c>
      <c r="AN39" s="75">
        <v>80</v>
      </c>
      <c r="AO39" s="75">
        <v>80</v>
      </c>
      <c r="AP39" s="75">
        <v>75</v>
      </c>
      <c r="AQ39" s="534">
        <f t="shared" si="15"/>
        <v>79.75</v>
      </c>
      <c r="AR39" s="535"/>
      <c r="AS39" s="75">
        <v>85</v>
      </c>
      <c r="AT39" s="75">
        <v>75</v>
      </c>
      <c r="AU39" s="75">
        <v>85</v>
      </c>
      <c r="AV39" s="75">
        <v>75</v>
      </c>
      <c r="AW39" s="534">
        <f t="shared" si="11"/>
        <v>81.5</v>
      </c>
      <c r="AX39" s="535"/>
      <c r="AY39" s="75">
        <v>90</v>
      </c>
      <c r="AZ39" s="75">
        <v>80</v>
      </c>
      <c r="BA39" s="75">
        <v>80</v>
      </c>
      <c r="BB39" s="75">
        <v>75</v>
      </c>
      <c r="BC39" s="534">
        <f t="shared" si="12"/>
        <v>80.5</v>
      </c>
      <c r="BD39" s="535"/>
      <c r="BE39" s="75">
        <v>80</v>
      </c>
      <c r="BF39" s="75">
        <v>80</v>
      </c>
      <c r="BG39" s="75">
        <v>80</v>
      </c>
      <c r="BH39" s="75">
        <v>75</v>
      </c>
      <c r="BI39" s="534">
        <f t="shared" si="13"/>
        <v>79</v>
      </c>
      <c r="BJ39" s="535"/>
      <c r="BK39" s="180">
        <v>90</v>
      </c>
      <c r="BL39" s="75">
        <v>80</v>
      </c>
      <c r="BM39" s="75">
        <v>80</v>
      </c>
      <c r="BN39" s="75">
        <v>80</v>
      </c>
      <c r="BO39" s="534">
        <f t="shared" si="14"/>
        <v>81.5</v>
      </c>
      <c r="BP39" s="535"/>
      <c r="BQ39" s="182">
        <f t="shared" si="0"/>
        <v>49.909090909090907</v>
      </c>
      <c r="BR39" s="183">
        <v>85</v>
      </c>
      <c r="BS39" s="183">
        <v>68</v>
      </c>
      <c r="BT39" s="184">
        <f t="shared" si="1"/>
        <v>30.6</v>
      </c>
      <c r="BU39" s="185">
        <f t="shared" si="2"/>
        <v>80.509090909090901</v>
      </c>
      <c r="BV39" s="176" t="str">
        <f t="shared" si="3"/>
        <v>A</v>
      </c>
    </row>
    <row r="40" spans="1:74" ht="15.75">
      <c r="A40" s="551">
        <v>9</v>
      </c>
      <c r="B40" s="551" t="s">
        <v>51</v>
      </c>
      <c r="C40" s="206">
        <v>2200018157</v>
      </c>
      <c r="D40" s="207" t="s">
        <v>288</v>
      </c>
      <c r="E40" s="75" t="s">
        <v>264</v>
      </c>
      <c r="F40" s="180">
        <v>60</v>
      </c>
      <c r="G40" s="75">
        <v>100</v>
      </c>
      <c r="H40" s="172">
        <f t="shared" si="4"/>
        <v>80</v>
      </c>
      <c r="I40" s="75">
        <v>90</v>
      </c>
      <c r="J40" s="75">
        <v>90</v>
      </c>
      <c r="K40" s="75">
        <v>95</v>
      </c>
      <c r="L40" s="75">
        <v>90</v>
      </c>
      <c r="M40" s="534">
        <f t="shared" si="5"/>
        <v>92.5</v>
      </c>
      <c r="N40" s="535"/>
      <c r="O40" s="75">
        <v>90</v>
      </c>
      <c r="P40" s="75">
        <v>80</v>
      </c>
      <c r="Q40" s="75">
        <v>90</v>
      </c>
      <c r="R40" s="75">
        <v>100</v>
      </c>
      <c r="S40" s="534">
        <f t="shared" si="6"/>
        <v>90.5</v>
      </c>
      <c r="T40" s="535"/>
      <c r="U40" s="75">
        <v>80</v>
      </c>
      <c r="V40" s="75">
        <v>100</v>
      </c>
      <c r="W40" s="75">
        <v>80</v>
      </c>
      <c r="X40" s="75">
        <v>100</v>
      </c>
      <c r="Y40" s="534">
        <f t="shared" si="7"/>
        <v>87</v>
      </c>
      <c r="Z40" s="535"/>
      <c r="AA40" s="75">
        <v>75</v>
      </c>
      <c r="AB40" s="69">
        <v>80</v>
      </c>
      <c r="AC40" s="75">
        <v>80</v>
      </c>
      <c r="AD40" s="69">
        <v>80</v>
      </c>
      <c r="AE40" s="534">
        <f t="shared" si="8"/>
        <v>79.25</v>
      </c>
      <c r="AF40" s="535"/>
      <c r="AG40" s="75">
        <v>90</v>
      </c>
      <c r="AH40" s="75">
        <v>80</v>
      </c>
      <c r="AI40" s="75">
        <v>80</v>
      </c>
      <c r="AJ40" s="75">
        <v>80</v>
      </c>
      <c r="AK40" s="534">
        <f t="shared" si="9"/>
        <v>81.5</v>
      </c>
      <c r="AL40" s="535"/>
      <c r="AM40" s="75">
        <v>90</v>
      </c>
      <c r="AN40" s="75">
        <v>80</v>
      </c>
      <c r="AO40" s="75">
        <v>90</v>
      </c>
      <c r="AP40" s="75">
        <v>75</v>
      </c>
      <c r="AQ40" s="534">
        <f t="shared" si="15"/>
        <v>85.5</v>
      </c>
      <c r="AR40" s="535"/>
      <c r="AS40" s="75">
        <v>80</v>
      </c>
      <c r="AT40" s="75">
        <v>75</v>
      </c>
      <c r="AU40" s="75">
        <v>80</v>
      </c>
      <c r="AV40" s="75">
        <v>75</v>
      </c>
      <c r="AW40" s="534">
        <f t="shared" si="11"/>
        <v>78.25</v>
      </c>
      <c r="AX40" s="535"/>
      <c r="AY40" s="75">
        <v>80</v>
      </c>
      <c r="AZ40" s="75">
        <v>80</v>
      </c>
      <c r="BA40" s="75">
        <v>80</v>
      </c>
      <c r="BB40" s="75">
        <v>75</v>
      </c>
      <c r="BC40" s="534">
        <f t="shared" si="12"/>
        <v>79</v>
      </c>
      <c r="BD40" s="535"/>
      <c r="BE40" s="75">
        <v>80</v>
      </c>
      <c r="BF40" s="75">
        <v>80</v>
      </c>
      <c r="BG40" s="75">
        <v>80</v>
      </c>
      <c r="BH40" s="75">
        <v>80</v>
      </c>
      <c r="BI40" s="534">
        <f t="shared" si="13"/>
        <v>80</v>
      </c>
      <c r="BJ40" s="535"/>
      <c r="BK40" s="180">
        <v>80</v>
      </c>
      <c r="BL40" s="75">
        <v>80</v>
      </c>
      <c r="BM40" s="75">
        <v>80</v>
      </c>
      <c r="BN40" s="75">
        <v>80</v>
      </c>
      <c r="BO40" s="534">
        <f t="shared" si="14"/>
        <v>80</v>
      </c>
      <c r="BP40" s="535"/>
      <c r="BQ40" s="182">
        <f t="shared" si="0"/>
        <v>49.827272727272728</v>
      </c>
      <c r="BR40" s="183">
        <v>65</v>
      </c>
      <c r="BS40" s="183">
        <v>100</v>
      </c>
      <c r="BT40" s="184">
        <f t="shared" si="1"/>
        <v>33</v>
      </c>
      <c r="BU40" s="185">
        <f t="shared" si="2"/>
        <v>82.827272727272728</v>
      </c>
      <c r="BV40" s="176" t="str">
        <f t="shared" si="3"/>
        <v>A</v>
      </c>
    </row>
    <row r="41" spans="1:74" ht="15.75">
      <c r="A41" s="490"/>
      <c r="B41" s="490"/>
      <c r="C41" s="206">
        <v>2200018158</v>
      </c>
      <c r="D41" s="207" t="s">
        <v>289</v>
      </c>
      <c r="E41" s="75" t="s">
        <v>264</v>
      </c>
      <c r="F41" s="180">
        <v>63</v>
      </c>
      <c r="G41" s="75">
        <v>100</v>
      </c>
      <c r="H41" s="172">
        <f t="shared" si="4"/>
        <v>81.5</v>
      </c>
      <c r="I41" s="75">
        <v>90</v>
      </c>
      <c r="J41" s="75">
        <v>90</v>
      </c>
      <c r="K41" s="75">
        <v>95</v>
      </c>
      <c r="L41" s="75">
        <v>90</v>
      </c>
      <c r="M41" s="534">
        <f t="shared" si="5"/>
        <v>92.5</v>
      </c>
      <c r="N41" s="535"/>
      <c r="O41" s="75">
        <v>85</v>
      </c>
      <c r="P41" s="75">
        <v>80</v>
      </c>
      <c r="Q41" s="75">
        <v>90</v>
      </c>
      <c r="R41" s="75">
        <v>90</v>
      </c>
      <c r="S41" s="534">
        <f t="shared" si="6"/>
        <v>87.75</v>
      </c>
      <c r="T41" s="535"/>
      <c r="U41" s="75">
        <v>85</v>
      </c>
      <c r="V41" s="208">
        <v>80</v>
      </c>
      <c r="W41" s="75">
        <v>80</v>
      </c>
      <c r="X41" s="75">
        <v>90</v>
      </c>
      <c r="Y41" s="534">
        <f>(U$13/100*U41)+(V$13/100*V42)+(W$13/100*W41)+(X$13/100*X41)</f>
        <v>82.75</v>
      </c>
      <c r="Z41" s="535"/>
      <c r="AA41" s="75">
        <v>75</v>
      </c>
      <c r="AB41" s="69">
        <v>80</v>
      </c>
      <c r="AC41" s="75">
        <v>80</v>
      </c>
      <c r="AD41" s="69">
        <v>80</v>
      </c>
      <c r="AE41" s="534">
        <f t="shared" si="8"/>
        <v>79.25</v>
      </c>
      <c r="AF41" s="535"/>
      <c r="AG41" s="75">
        <v>85</v>
      </c>
      <c r="AH41" s="75">
        <v>100</v>
      </c>
      <c r="AI41" s="75">
        <v>80</v>
      </c>
      <c r="AJ41" s="75">
        <v>80</v>
      </c>
      <c r="AK41" s="534">
        <f t="shared" si="9"/>
        <v>83.75</v>
      </c>
      <c r="AL41" s="535"/>
      <c r="AM41" s="75">
        <v>90</v>
      </c>
      <c r="AN41" s="75">
        <v>80</v>
      </c>
      <c r="AO41" s="75">
        <v>90</v>
      </c>
      <c r="AP41" s="75">
        <v>75</v>
      </c>
      <c r="AQ41" s="534">
        <f t="shared" si="15"/>
        <v>85.5</v>
      </c>
      <c r="AR41" s="535"/>
      <c r="AS41" s="75">
        <v>90</v>
      </c>
      <c r="AT41" s="75">
        <v>75</v>
      </c>
      <c r="AU41" s="75">
        <v>80</v>
      </c>
      <c r="AV41" s="75">
        <v>75</v>
      </c>
      <c r="AW41" s="534">
        <f t="shared" si="11"/>
        <v>79.75</v>
      </c>
      <c r="AX41" s="535"/>
      <c r="AY41" s="75">
        <v>90</v>
      </c>
      <c r="AZ41" s="75">
        <v>80</v>
      </c>
      <c r="BA41" s="75">
        <v>80</v>
      </c>
      <c r="BB41" s="75">
        <v>75</v>
      </c>
      <c r="BC41" s="534">
        <f t="shared" si="12"/>
        <v>80.5</v>
      </c>
      <c r="BD41" s="535"/>
      <c r="BE41" s="75">
        <v>80</v>
      </c>
      <c r="BF41" s="75">
        <v>80</v>
      </c>
      <c r="BG41" s="75">
        <v>80</v>
      </c>
      <c r="BH41" s="75">
        <v>80</v>
      </c>
      <c r="BI41" s="534">
        <f t="shared" si="13"/>
        <v>80</v>
      </c>
      <c r="BJ41" s="535"/>
      <c r="BK41" s="192">
        <v>80</v>
      </c>
      <c r="BL41" s="181">
        <v>80</v>
      </c>
      <c r="BM41" s="181">
        <v>100</v>
      </c>
      <c r="BN41" s="181">
        <v>80</v>
      </c>
      <c r="BO41" s="534">
        <f t="shared" si="14"/>
        <v>90</v>
      </c>
      <c r="BP41" s="535"/>
      <c r="BQ41" s="182">
        <f t="shared" si="0"/>
        <v>50.359090909090909</v>
      </c>
      <c r="BR41" s="183">
        <v>85</v>
      </c>
      <c r="BS41" s="183">
        <v>100</v>
      </c>
      <c r="BT41" s="184">
        <f t="shared" si="1"/>
        <v>37</v>
      </c>
      <c r="BU41" s="185">
        <f t="shared" si="2"/>
        <v>87.359090909090909</v>
      </c>
      <c r="BV41" s="176" t="str">
        <f t="shared" si="3"/>
        <v>A</v>
      </c>
    </row>
    <row r="42" spans="1:74" ht="15.75">
      <c r="A42" s="490"/>
      <c r="B42" s="490"/>
      <c r="C42" s="206">
        <v>2200018178</v>
      </c>
      <c r="D42" s="207" t="s">
        <v>290</v>
      </c>
      <c r="E42" s="75" t="s">
        <v>264</v>
      </c>
      <c r="F42" s="180">
        <v>53</v>
      </c>
      <c r="G42" s="75">
        <v>100</v>
      </c>
      <c r="H42" s="172">
        <f t="shared" si="4"/>
        <v>76.5</v>
      </c>
      <c r="I42" s="75">
        <v>90</v>
      </c>
      <c r="J42" s="75">
        <v>90</v>
      </c>
      <c r="K42" s="75">
        <v>95</v>
      </c>
      <c r="L42" s="75">
        <v>90</v>
      </c>
      <c r="M42" s="534">
        <f t="shared" si="5"/>
        <v>92.5</v>
      </c>
      <c r="N42" s="535"/>
      <c r="O42" s="186">
        <v>100</v>
      </c>
      <c r="P42" s="186">
        <v>80</v>
      </c>
      <c r="Q42" s="186">
        <v>90</v>
      </c>
      <c r="R42" s="186">
        <v>90</v>
      </c>
      <c r="S42" s="534">
        <f t="shared" si="6"/>
        <v>90</v>
      </c>
      <c r="T42" s="535"/>
      <c r="U42" s="75">
        <v>85</v>
      </c>
      <c r="V42" s="75">
        <v>80</v>
      </c>
      <c r="W42" s="75">
        <v>80</v>
      </c>
      <c r="X42" s="75">
        <v>90</v>
      </c>
      <c r="Y42" s="534">
        <f t="shared" ref="Y42:Y56" si="16">(U$13/100*U42)+(V$13/100*V42)+(W$13/100*W42)+(X$13/100*X42)</f>
        <v>82.75</v>
      </c>
      <c r="Z42" s="535"/>
      <c r="AA42" s="75">
        <v>80</v>
      </c>
      <c r="AB42" s="69">
        <v>80</v>
      </c>
      <c r="AC42" s="75">
        <v>80</v>
      </c>
      <c r="AD42" s="69">
        <v>80</v>
      </c>
      <c r="AE42" s="534">
        <f t="shared" si="8"/>
        <v>80</v>
      </c>
      <c r="AF42" s="535"/>
      <c r="AG42" s="75">
        <v>85</v>
      </c>
      <c r="AH42" s="75">
        <v>80</v>
      </c>
      <c r="AI42" s="75">
        <v>80</v>
      </c>
      <c r="AJ42" s="75">
        <v>80</v>
      </c>
      <c r="AK42" s="534">
        <f t="shared" si="9"/>
        <v>80.75</v>
      </c>
      <c r="AL42" s="535"/>
      <c r="AM42" s="75">
        <v>90</v>
      </c>
      <c r="AN42" s="75">
        <v>80</v>
      </c>
      <c r="AO42" s="75">
        <v>90</v>
      </c>
      <c r="AP42" s="75">
        <v>75</v>
      </c>
      <c r="AQ42" s="534">
        <f t="shared" si="15"/>
        <v>85.5</v>
      </c>
      <c r="AR42" s="535"/>
      <c r="AS42" s="75">
        <v>90</v>
      </c>
      <c r="AT42" s="75">
        <v>75</v>
      </c>
      <c r="AU42" s="75">
        <v>80</v>
      </c>
      <c r="AV42" s="75">
        <v>75</v>
      </c>
      <c r="AW42" s="534">
        <f t="shared" si="11"/>
        <v>79.75</v>
      </c>
      <c r="AX42" s="535"/>
      <c r="AY42" s="75">
        <v>85</v>
      </c>
      <c r="AZ42" s="75">
        <v>80</v>
      </c>
      <c r="BA42" s="75">
        <v>80</v>
      </c>
      <c r="BB42" s="75">
        <v>75</v>
      </c>
      <c r="BC42" s="534">
        <f t="shared" si="12"/>
        <v>79.75</v>
      </c>
      <c r="BD42" s="535"/>
      <c r="BE42" s="75">
        <v>90</v>
      </c>
      <c r="BF42" s="75">
        <v>80</v>
      </c>
      <c r="BG42" s="75">
        <v>80</v>
      </c>
      <c r="BH42" s="75">
        <v>80</v>
      </c>
      <c r="BI42" s="534">
        <f t="shared" si="13"/>
        <v>81.5</v>
      </c>
      <c r="BJ42" s="535"/>
      <c r="BK42" s="180">
        <v>85</v>
      </c>
      <c r="BL42" s="75">
        <v>80</v>
      </c>
      <c r="BM42" s="75">
        <v>80</v>
      </c>
      <c r="BN42" s="75">
        <v>80</v>
      </c>
      <c r="BO42" s="534">
        <f t="shared" si="14"/>
        <v>80.75</v>
      </c>
      <c r="BP42" s="535"/>
      <c r="BQ42" s="182">
        <f t="shared" si="0"/>
        <v>49.622727272727268</v>
      </c>
      <c r="BR42" s="183">
        <v>65</v>
      </c>
      <c r="BS42" s="183">
        <v>100</v>
      </c>
      <c r="BT42" s="184">
        <f t="shared" si="1"/>
        <v>33</v>
      </c>
      <c r="BU42" s="185">
        <f t="shared" si="2"/>
        <v>82.622727272727275</v>
      </c>
      <c r="BV42" s="176" t="str">
        <f t="shared" si="3"/>
        <v>A</v>
      </c>
    </row>
    <row r="43" spans="1:74" ht="15.75" customHeight="1">
      <c r="A43" s="551">
        <v>10</v>
      </c>
      <c r="B43" s="490"/>
      <c r="C43" s="206">
        <v>2200018128</v>
      </c>
      <c r="D43" s="207" t="s">
        <v>291</v>
      </c>
      <c r="E43" s="75" t="s">
        <v>264</v>
      </c>
      <c r="F43" s="180">
        <v>57</v>
      </c>
      <c r="G43" s="75">
        <v>100</v>
      </c>
      <c r="H43" s="172">
        <f t="shared" si="4"/>
        <v>78.5</v>
      </c>
      <c r="I43" s="75">
        <v>90</v>
      </c>
      <c r="J43" s="75">
        <v>90</v>
      </c>
      <c r="K43" s="75">
        <v>95</v>
      </c>
      <c r="L43" s="75">
        <v>90</v>
      </c>
      <c r="M43" s="534">
        <f t="shared" si="5"/>
        <v>92.5</v>
      </c>
      <c r="N43" s="535"/>
      <c r="O43" s="75">
        <v>90</v>
      </c>
      <c r="P43" s="75">
        <v>100</v>
      </c>
      <c r="Q43" s="209">
        <v>90</v>
      </c>
      <c r="R43" s="75">
        <v>100</v>
      </c>
      <c r="S43" s="534">
        <f>(O$13/100*O43)+(P$13/100*P43)+(Q$13/100*P43)+(R$13/100*R43)</f>
        <v>98.5</v>
      </c>
      <c r="T43" s="535"/>
      <c r="U43" s="75">
        <v>90</v>
      </c>
      <c r="V43" s="75">
        <v>100</v>
      </c>
      <c r="W43" s="75">
        <v>80</v>
      </c>
      <c r="X43" s="75">
        <v>90</v>
      </c>
      <c r="Y43" s="534">
        <f t="shared" si="16"/>
        <v>86.5</v>
      </c>
      <c r="Z43" s="535"/>
      <c r="AA43" s="75">
        <v>85</v>
      </c>
      <c r="AB43" s="75">
        <v>100</v>
      </c>
      <c r="AC43" s="75">
        <v>80</v>
      </c>
      <c r="AD43" s="75">
        <v>100</v>
      </c>
      <c r="AE43" s="534">
        <f t="shared" si="8"/>
        <v>87.75</v>
      </c>
      <c r="AF43" s="535"/>
      <c r="AG43" s="75">
        <v>90</v>
      </c>
      <c r="AH43" s="75">
        <v>100</v>
      </c>
      <c r="AI43" s="75">
        <v>80</v>
      </c>
      <c r="AJ43" s="75">
        <v>100</v>
      </c>
      <c r="AK43" s="534">
        <f t="shared" si="9"/>
        <v>88.5</v>
      </c>
      <c r="AL43" s="535"/>
      <c r="AM43" s="75">
        <v>90</v>
      </c>
      <c r="AN43" s="75">
        <v>100</v>
      </c>
      <c r="AO43" s="75">
        <v>90</v>
      </c>
      <c r="AP43" s="75">
        <v>75</v>
      </c>
      <c r="AQ43" s="534">
        <f t="shared" si="15"/>
        <v>88.5</v>
      </c>
      <c r="AR43" s="535"/>
      <c r="AS43" s="75">
        <v>90</v>
      </c>
      <c r="AT43" s="75">
        <v>75</v>
      </c>
      <c r="AU43" s="75">
        <v>80</v>
      </c>
      <c r="AV43" s="75">
        <v>90</v>
      </c>
      <c r="AW43" s="534">
        <f t="shared" si="11"/>
        <v>82.75</v>
      </c>
      <c r="AX43" s="535"/>
      <c r="AY43" s="75">
        <v>85</v>
      </c>
      <c r="AZ43" s="75">
        <v>100</v>
      </c>
      <c r="BA43" s="75">
        <v>80</v>
      </c>
      <c r="BB43" s="75">
        <v>100</v>
      </c>
      <c r="BC43" s="534">
        <f t="shared" si="12"/>
        <v>87.75</v>
      </c>
      <c r="BD43" s="535"/>
      <c r="BE43" s="75">
        <v>85</v>
      </c>
      <c r="BF43" s="75">
        <v>90</v>
      </c>
      <c r="BG43" s="75">
        <v>80</v>
      </c>
      <c r="BH43" s="75">
        <v>90</v>
      </c>
      <c r="BI43" s="534">
        <f t="shared" si="13"/>
        <v>84.25</v>
      </c>
      <c r="BJ43" s="535"/>
      <c r="BK43" s="180">
        <v>90</v>
      </c>
      <c r="BL43" s="75">
        <v>90</v>
      </c>
      <c r="BM43" s="75">
        <v>80</v>
      </c>
      <c r="BN43" s="75">
        <v>80</v>
      </c>
      <c r="BO43" s="534">
        <f t="shared" si="14"/>
        <v>83</v>
      </c>
      <c r="BP43" s="535"/>
      <c r="BQ43" s="182">
        <f t="shared" si="0"/>
        <v>52.281818181818181</v>
      </c>
      <c r="BR43" s="183">
        <v>85</v>
      </c>
      <c r="BS43" s="183">
        <v>96</v>
      </c>
      <c r="BT43" s="184">
        <f t="shared" si="1"/>
        <v>36.200000000000003</v>
      </c>
      <c r="BU43" s="185">
        <f t="shared" si="2"/>
        <v>88.481818181818184</v>
      </c>
      <c r="BV43" s="176" t="str">
        <f t="shared" si="3"/>
        <v>A</v>
      </c>
    </row>
    <row r="44" spans="1:74" ht="15.75">
      <c r="A44" s="490"/>
      <c r="B44" s="490"/>
      <c r="C44" s="206">
        <v>2200018132</v>
      </c>
      <c r="D44" s="207" t="s">
        <v>292</v>
      </c>
      <c r="E44" s="75" t="s">
        <v>264</v>
      </c>
      <c r="F44" s="180">
        <v>54</v>
      </c>
      <c r="G44" s="75">
        <v>100</v>
      </c>
      <c r="H44" s="172">
        <f t="shared" si="4"/>
        <v>77</v>
      </c>
      <c r="I44" s="75">
        <v>90</v>
      </c>
      <c r="J44" s="75">
        <v>100</v>
      </c>
      <c r="K44" s="75">
        <v>95</v>
      </c>
      <c r="L44" s="69">
        <v>100</v>
      </c>
      <c r="M44" s="534">
        <f t="shared" si="5"/>
        <v>96</v>
      </c>
      <c r="N44" s="535"/>
      <c r="O44" s="75">
        <v>80</v>
      </c>
      <c r="P44" s="75">
        <v>100</v>
      </c>
      <c r="Q44" s="75">
        <v>90</v>
      </c>
      <c r="R44" s="75">
        <v>100</v>
      </c>
      <c r="S44" s="534">
        <f t="shared" ref="S44:S56" si="17">(O$13/100*O44)+(P$13/100*P44)+(Q$13/100*Q44)+(R$13/100*R44)</f>
        <v>92</v>
      </c>
      <c r="T44" s="535"/>
      <c r="U44" s="75">
        <v>85</v>
      </c>
      <c r="V44" s="75">
        <v>100</v>
      </c>
      <c r="W44" s="75">
        <v>80</v>
      </c>
      <c r="X44" s="75">
        <v>100</v>
      </c>
      <c r="Y44" s="534">
        <f t="shared" si="16"/>
        <v>87.75</v>
      </c>
      <c r="Z44" s="535"/>
      <c r="AA44" s="75">
        <v>80</v>
      </c>
      <c r="AB44" s="69">
        <v>80</v>
      </c>
      <c r="AC44" s="75">
        <v>80</v>
      </c>
      <c r="AD44" s="75">
        <v>90</v>
      </c>
      <c r="AE44" s="534">
        <f t="shared" si="8"/>
        <v>82</v>
      </c>
      <c r="AF44" s="535"/>
      <c r="AG44" s="75">
        <v>90</v>
      </c>
      <c r="AH44" s="75">
        <v>100</v>
      </c>
      <c r="AI44" s="75">
        <v>80</v>
      </c>
      <c r="AJ44" s="75">
        <v>80</v>
      </c>
      <c r="AK44" s="534">
        <f t="shared" si="9"/>
        <v>84.5</v>
      </c>
      <c r="AL44" s="535"/>
      <c r="AM44" s="75">
        <v>85</v>
      </c>
      <c r="AN44" s="75">
        <v>100</v>
      </c>
      <c r="AO44" s="75">
        <v>90</v>
      </c>
      <c r="AP44" s="75">
        <v>75</v>
      </c>
      <c r="AQ44" s="534">
        <f t="shared" si="15"/>
        <v>87.75</v>
      </c>
      <c r="AR44" s="535"/>
      <c r="AS44" s="75">
        <v>85</v>
      </c>
      <c r="AT44" s="75">
        <v>75</v>
      </c>
      <c r="AU44" s="75">
        <v>80</v>
      </c>
      <c r="AV44" s="75">
        <v>90</v>
      </c>
      <c r="AW44" s="534">
        <f t="shared" si="11"/>
        <v>82</v>
      </c>
      <c r="AX44" s="535"/>
      <c r="AY44" s="75">
        <v>85</v>
      </c>
      <c r="AZ44" s="75">
        <v>80</v>
      </c>
      <c r="BA44" s="75">
        <v>80</v>
      </c>
      <c r="BB44" s="75">
        <v>100</v>
      </c>
      <c r="BC44" s="534">
        <f t="shared" si="12"/>
        <v>84.75</v>
      </c>
      <c r="BD44" s="535"/>
      <c r="BE44" s="75">
        <v>80</v>
      </c>
      <c r="BF44" s="75">
        <v>90</v>
      </c>
      <c r="BG44" s="75">
        <v>80</v>
      </c>
      <c r="BH44" s="75">
        <v>90</v>
      </c>
      <c r="BI44" s="534">
        <f t="shared" si="13"/>
        <v>83.5</v>
      </c>
      <c r="BJ44" s="535"/>
      <c r="BK44" s="180">
        <v>90</v>
      </c>
      <c r="BL44" s="75">
        <v>90</v>
      </c>
      <c r="BM44" s="75">
        <v>80</v>
      </c>
      <c r="BN44" s="75">
        <v>80</v>
      </c>
      <c r="BO44" s="534">
        <f t="shared" si="14"/>
        <v>83</v>
      </c>
      <c r="BP44" s="535"/>
      <c r="BQ44" s="182">
        <f t="shared" si="0"/>
        <v>51.286363636363639</v>
      </c>
      <c r="BR44" s="183">
        <v>85</v>
      </c>
      <c r="BS44" s="183">
        <v>96</v>
      </c>
      <c r="BT44" s="184">
        <f t="shared" si="1"/>
        <v>36.200000000000003</v>
      </c>
      <c r="BU44" s="185">
        <f t="shared" si="2"/>
        <v>87.486363636363649</v>
      </c>
      <c r="BV44" s="176" t="str">
        <f t="shared" si="3"/>
        <v>A</v>
      </c>
    </row>
    <row r="45" spans="1:74" ht="15.75">
      <c r="A45" s="490"/>
      <c r="B45" s="490"/>
      <c r="C45" s="206">
        <v>2200018143</v>
      </c>
      <c r="D45" s="210" t="s">
        <v>293</v>
      </c>
      <c r="E45" s="75" t="s">
        <v>264</v>
      </c>
      <c r="F45" s="180">
        <v>45</v>
      </c>
      <c r="G45" s="75">
        <v>100</v>
      </c>
      <c r="H45" s="172">
        <f t="shared" si="4"/>
        <v>72.5</v>
      </c>
      <c r="I45" s="75">
        <v>85</v>
      </c>
      <c r="J45" s="75">
        <v>90</v>
      </c>
      <c r="K45" s="75">
        <v>95</v>
      </c>
      <c r="L45" s="75">
        <v>90</v>
      </c>
      <c r="M45" s="534">
        <f t="shared" si="5"/>
        <v>91.75</v>
      </c>
      <c r="N45" s="535"/>
      <c r="O45" s="75">
        <v>90</v>
      </c>
      <c r="P45" s="75">
        <v>100</v>
      </c>
      <c r="Q45" s="75">
        <v>90</v>
      </c>
      <c r="R45" s="75">
        <v>90</v>
      </c>
      <c r="S45" s="534">
        <f t="shared" si="17"/>
        <v>91.5</v>
      </c>
      <c r="T45" s="535"/>
      <c r="U45" s="75">
        <v>90</v>
      </c>
      <c r="V45" s="75">
        <v>100</v>
      </c>
      <c r="W45" s="75">
        <v>80</v>
      </c>
      <c r="X45" s="75">
        <v>80</v>
      </c>
      <c r="Y45" s="534">
        <f t="shared" si="16"/>
        <v>84.5</v>
      </c>
      <c r="Z45" s="535"/>
      <c r="AA45" s="75">
        <v>90</v>
      </c>
      <c r="AB45" s="69">
        <v>80</v>
      </c>
      <c r="AC45" s="75">
        <v>80</v>
      </c>
      <c r="AD45" s="75">
        <v>90</v>
      </c>
      <c r="AE45" s="534">
        <f t="shared" si="8"/>
        <v>83.5</v>
      </c>
      <c r="AF45" s="535"/>
      <c r="AG45" s="75">
        <v>90</v>
      </c>
      <c r="AH45" s="75">
        <v>80</v>
      </c>
      <c r="AI45" s="75">
        <v>80</v>
      </c>
      <c r="AJ45" s="75">
        <v>100</v>
      </c>
      <c r="AK45" s="534">
        <f t="shared" si="9"/>
        <v>85.5</v>
      </c>
      <c r="AL45" s="535"/>
      <c r="AM45" s="75">
        <v>90</v>
      </c>
      <c r="AN45" s="75">
        <v>100</v>
      </c>
      <c r="AO45" s="75">
        <v>90</v>
      </c>
      <c r="AP45" s="75">
        <v>75</v>
      </c>
      <c r="AQ45" s="534">
        <f t="shared" si="15"/>
        <v>88.5</v>
      </c>
      <c r="AR45" s="535"/>
      <c r="AS45" s="75">
        <v>90</v>
      </c>
      <c r="AT45" s="75">
        <v>75</v>
      </c>
      <c r="AU45" s="75">
        <v>80</v>
      </c>
      <c r="AV45" s="75">
        <v>90</v>
      </c>
      <c r="AW45" s="534">
        <f t="shared" si="11"/>
        <v>82.75</v>
      </c>
      <c r="AX45" s="535"/>
      <c r="AY45" s="75">
        <v>85</v>
      </c>
      <c r="AZ45" s="75">
        <v>80</v>
      </c>
      <c r="BA45" s="75">
        <v>80</v>
      </c>
      <c r="BB45" s="75">
        <v>100</v>
      </c>
      <c r="BC45" s="534">
        <f t="shared" si="12"/>
        <v>84.75</v>
      </c>
      <c r="BD45" s="535"/>
      <c r="BE45" s="75">
        <v>80</v>
      </c>
      <c r="BF45" s="75">
        <v>90</v>
      </c>
      <c r="BG45" s="75">
        <v>80</v>
      </c>
      <c r="BH45" s="75">
        <v>90</v>
      </c>
      <c r="BI45" s="534">
        <f t="shared" si="13"/>
        <v>83.5</v>
      </c>
      <c r="BJ45" s="535"/>
      <c r="BK45" s="180">
        <v>80</v>
      </c>
      <c r="BL45" s="75">
        <v>90</v>
      </c>
      <c r="BM45" s="75">
        <v>80</v>
      </c>
      <c r="BN45" s="75">
        <v>80</v>
      </c>
      <c r="BO45" s="534">
        <f t="shared" si="14"/>
        <v>81.5</v>
      </c>
      <c r="BP45" s="535"/>
      <c r="BQ45" s="182">
        <f t="shared" si="0"/>
        <v>50.740909090909092</v>
      </c>
      <c r="BR45" s="183">
        <v>85</v>
      </c>
      <c r="BS45" s="183">
        <v>96</v>
      </c>
      <c r="BT45" s="184">
        <f t="shared" si="1"/>
        <v>36.200000000000003</v>
      </c>
      <c r="BU45" s="185">
        <f t="shared" si="2"/>
        <v>86.940909090909088</v>
      </c>
      <c r="BV45" s="176" t="str">
        <f t="shared" si="3"/>
        <v>A</v>
      </c>
    </row>
    <row r="46" spans="1:74" ht="14.25" customHeight="1">
      <c r="A46" s="551">
        <v>11</v>
      </c>
      <c r="B46" s="490"/>
      <c r="C46" s="206">
        <v>2200018166</v>
      </c>
      <c r="D46" s="207" t="s">
        <v>294</v>
      </c>
      <c r="E46" s="75" t="s">
        <v>264</v>
      </c>
      <c r="F46" s="180">
        <v>42</v>
      </c>
      <c r="G46" s="75">
        <v>100</v>
      </c>
      <c r="H46" s="172">
        <f t="shared" si="4"/>
        <v>71</v>
      </c>
      <c r="I46" s="75">
        <v>90</v>
      </c>
      <c r="J46" s="75">
        <v>90</v>
      </c>
      <c r="K46" s="75">
        <v>95</v>
      </c>
      <c r="L46" s="75">
        <v>90</v>
      </c>
      <c r="M46" s="534">
        <f t="shared" si="5"/>
        <v>92.5</v>
      </c>
      <c r="N46" s="535"/>
      <c r="O46" s="75">
        <v>90</v>
      </c>
      <c r="P46" s="75">
        <v>80</v>
      </c>
      <c r="Q46" s="75">
        <v>95</v>
      </c>
      <c r="R46" s="75">
        <v>90</v>
      </c>
      <c r="S46" s="534">
        <f t="shared" si="17"/>
        <v>91</v>
      </c>
      <c r="T46" s="535"/>
      <c r="U46" s="186">
        <v>85</v>
      </c>
      <c r="V46" s="186">
        <v>90</v>
      </c>
      <c r="W46" s="186">
        <v>80</v>
      </c>
      <c r="X46" s="186">
        <v>80</v>
      </c>
      <c r="Y46" s="534">
        <f t="shared" si="16"/>
        <v>82.25</v>
      </c>
      <c r="Z46" s="535"/>
      <c r="AA46" s="75">
        <v>80</v>
      </c>
      <c r="AB46" s="69">
        <v>80</v>
      </c>
      <c r="AC46" s="75">
        <v>80</v>
      </c>
      <c r="AD46" s="75">
        <v>90</v>
      </c>
      <c r="AE46" s="534">
        <f t="shared" si="8"/>
        <v>82</v>
      </c>
      <c r="AF46" s="535"/>
      <c r="AG46" s="75">
        <v>90</v>
      </c>
      <c r="AH46" s="75">
        <v>80</v>
      </c>
      <c r="AI46" s="75">
        <v>80</v>
      </c>
      <c r="AJ46" s="75">
        <v>80</v>
      </c>
      <c r="AK46" s="534">
        <f t="shared" si="9"/>
        <v>81.5</v>
      </c>
      <c r="AL46" s="535"/>
      <c r="AM46" s="75">
        <v>100</v>
      </c>
      <c r="AN46" s="75">
        <v>80</v>
      </c>
      <c r="AO46" s="75">
        <v>90</v>
      </c>
      <c r="AP46" s="75">
        <v>75</v>
      </c>
      <c r="AQ46" s="534">
        <f t="shared" si="15"/>
        <v>87</v>
      </c>
      <c r="AR46" s="535"/>
      <c r="AS46" s="75">
        <v>100</v>
      </c>
      <c r="AT46" s="75">
        <v>75</v>
      </c>
      <c r="AU46" s="75">
        <v>80</v>
      </c>
      <c r="AV46" s="75">
        <v>75</v>
      </c>
      <c r="AW46" s="534">
        <f t="shared" si="11"/>
        <v>81.25</v>
      </c>
      <c r="AX46" s="535"/>
      <c r="AY46" s="75">
        <v>80</v>
      </c>
      <c r="AZ46" s="75">
        <v>85</v>
      </c>
      <c r="BA46" s="75">
        <v>80</v>
      </c>
      <c r="BB46" s="75">
        <v>75</v>
      </c>
      <c r="BC46" s="534">
        <f t="shared" si="12"/>
        <v>79.75</v>
      </c>
      <c r="BD46" s="535"/>
      <c r="BE46" s="75">
        <v>80</v>
      </c>
      <c r="BF46" s="75">
        <v>80</v>
      </c>
      <c r="BG46" s="75">
        <v>80</v>
      </c>
      <c r="BH46" s="75">
        <v>80</v>
      </c>
      <c r="BI46" s="534">
        <f t="shared" si="13"/>
        <v>80</v>
      </c>
      <c r="BJ46" s="535"/>
      <c r="BK46" s="180">
        <v>80</v>
      </c>
      <c r="BL46" s="75">
        <v>80</v>
      </c>
      <c r="BM46" s="75">
        <v>80</v>
      </c>
      <c r="BN46" s="75">
        <v>100</v>
      </c>
      <c r="BO46" s="534">
        <f t="shared" si="14"/>
        <v>84</v>
      </c>
      <c r="BP46" s="535"/>
      <c r="BQ46" s="182">
        <f t="shared" si="0"/>
        <v>49.759090909090908</v>
      </c>
      <c r="BR46" s="183">
        <v>65</v>
      </c>
      <c r="BS46" s="183">
        <v>100</v>
      </c>
      <c r="BT46" s="184">
        <f t="shared" si="1"/>
        <v>33</v>
      </c>
      <c r="BU46" s="185">
        <f t="shared" si="2"/>
        <v>82.759090909090901</v>
      </c>
      <c r="BV46" s="176" t="str">
        <f t="shared" si="3"/>
        <v>A</v>
      </c>
    </row>
    <row r="47" spans="1:74" ht="15.75">
      <c r="A47" s="490"/>
      <c r="B47" s="490"/>
      <c r="C47" s="206">
        <v>2200018174</v>
      </c>
      <c r="D47" s="207" t="s">
        <v>295</v>
      </c>
      <c r="E47" s="75" t="s">
        <v>264</v>
      </c>
      <c r="F47" s="180">
        <v>52</v>
      </c>
      <c r="G47" s="75">
        <v>100</v>
      </c>
      <c r="H47" s="172">
        <f t="shared" si="4"/>
        <v>76</v>
      </c>
      <c r="I47" s="75">
        <v>90</v>
      </c>
      <c r="J47" s="75">
        <v>100</v>
      </c>
      <c r="K47" s="75">
        <v>95</v>
      </c>
      <c r="L47" s="75">
        <v>95</v>
      </c>
      <c r="M47" s="534">
        <f t="shared" si="5"/>
        <v>95</v>
      </c>
      <c r="N47" s="535"/>
      <c r="O47" s="75">
        <v>90</v>
      </c>
      <c r="P47" s="75">
        <v>90</v>
      </c>
      <c r="Q47" s="75">
        <v>95</v>
      </c>
      <c r="R47" s="75">
        <v>100</v>
      </c>
      <c r="S47" s="534">
        <f t="shared" si="17"/>
        <v>94.5</v>
      </c>
      <c r="T47" s="535"/>
      <c r="U47" s="75">
        <v>95</v>
      </c>
      <c r="V47" s="75">
        <v>100</v>
      </c>
      <c r="W47" s="75">
        <v>80</v>
      </c>
      <c r="X47" s="75">
        <v>80</v>
      </c>
      <c r="Y47" s="534">
        <f t="shared" si="16"/>
        <v>85.25</v>
      </c>
      <c r="Z47" s="535"/>
      <c r="AA47" s="75">
        <v>80</v>
      </c>
      <c r="AB47" s="69">
        <v>80</v>
      </c>
      <c r="AC47" s="75">
        <v>80</v>
      </c>
      <c r="AD47" s="75">
        <v>100</v>
      </c>
      <c r="AE47" s="534">
        <f t="shared" si="8"/>
        <v>84</v>
      </c>
      <c r="AF47" s="535"/>
      <c r="AG47" s="75">
        <v>90</v>
      </c>
      <c r="AH47" s="75">
        <v>100</v>
      </c>
      <c r="AI47" s="75">
        <v>80</v>
      </c>
      <c r="AJ47" s="75">
        <v>80</v>
      </c>
      <c r="AK47" s="534">
        <f t="shared" si="9"/>
        <v>84.5</v>
      </c>
      <c r="AL47" s="535"/>
      <c r="AM47" s="75">
        <v>90</v>
      </c>
      <c r="AN47" s="75">
        <v>80</v>
      </c>
      <c r="AO47" s="75">
        <v>90</v>
      </c>
      <c r="AP47" s="75">
        <v>75</v>
      </c>
      <c r="AQ47" s="534">
        <f t="shared" si="15"/>
        <v>85.5</v>
      </c>
      <c r="AR47" s="535"/>
      <c r="AS47" s="75">
        <v>90</v>
      </c>
      <c r="AT47" s="75">
        <v>100</v>
      </c>
      <c r="AU47" s="75">
        <v>80</v>
      </c>
      <c r="AV47" s="75">
        <v>75</v>
      </c>
      <c r="AW47" s="534">
        <f t="shared" si="11"/>
        <v>83.5</v>
      </c>
      <c r="AX47" s="535"/>
      <c r="AY47" s="75">
        <v>85</v>
      </c>
      <c r="AZ47" s="75">
        <v>90</v>
      </c>
      <c r="BA47" s="75">
        <v>80</v>
      </c>
      <c r="BB47" s="75">
        <v>75</v>
      </c>
      <c r="BC47" s="534">
        <f t="shared" si="12"/>
        <v>81.25</v>
      </c>
      <c r="BD47" s="535"/>
      <c r="BE47" s="75">
        <v>80</v>
      </c>
      <c r="BF47" s="75">
        <v>80</v>
      </c>
      <c r="BG47" s="75">
        <v>80</v>
      </c>
      <c r="BH47" s="75">
        <v>80</v>
      </c>
      <c r="BI47" s="534">
        <f t="shared" si="13"/>
        <v>80</v>
      </c>
      <c r="BJ47" s="535"/>
      <c r="BK47" s="180">
        <v>85</v>
      </c>
      <c r="BL47" s="75">
        <v>100</v>
      </c>
      <c r="BM47" s="75">
        <v>80</v>
      </c>
      <c r="BN47" s="75">
        <v>100</v>
      </c>
      <c r="BO47" s="534">
        <f t="shared" si="14"/>
        <v>87.75</v>
      </c>
      <c r="BP47" s="535"/>
      <c r="BQ47" s="182">
        <f t="shared" si="0"/>
        <v>51.122727272727268</v>
      </c>
      <c r="BR47" s="183">
        <v>65</v>
      </c>
      <c r="BS47" s="183">
        <v>100</v>
      </c>
      <c r="BT47" s="184">
        <f t="shared" si="1"/>
        <v>33</v>
      </c>
      <c r="BU47" s="185">
        <f t="shared" si="2"/>
        <v>84.122727272727275</v>
      </c>
      <c r="BV47" s="176" t="str">
        <f t="shared" si="3"/>
        <v>A</v>
      </c>
    </row>
    <row r="48" spans="1:74" ht="15.75">
      <c r="A48" s="490"/>
      <c r="B48" s="490"/>
      <c r="C48" s="206">
        <v>2200018177</v>
      </c>
      <c r="D48" s="207" t="s">
        <v>296</v>
      </c>
      <c r="E48" s="75" t="s">
        <v>264</v>
      </c>
      <c r="F48" s="211"/>
      <c r="G48" s="212"/>
      <c r="H48" s="172">
        <f t="shared" si="4"/>
        <v>0</v>
      </c>
      <c r="I48" s="75">
        <v>85</v>
      </c>
      <c r="J48" s="75">
        <v>90</v>
      </c>
      <c r="K48" s="75">
        <v>95</v>
      </c>
      <c r="L48" s="75">
        <v>90</v>
      </c>
      <c r="M48" s="534">
        <f t="shared" si="5"/>
        <v>91.75</v>
      </c>
      <c r="N48" s="535"/>
      <c r="O48" s="212"/>
      <c r="P48" s="212"/>
      <c r="Q48" s="181"/>
      <c r="R48" s="212"/>
      <c r="S48" s="534">
        <f t="shared" si="17"/>
        <v>0</v>
      </c>
      <c r="T48" s="535"/>
      <c r="U48" s="75">
        <v>80</v>
      </c>
      <c r="V48" s="75">
        <v>100</v>
      </c>
      <c r="W48" s="75">
        <v>80</v>
      </c>
      <c r="X48" s="75">
        <v>80</v>
      </c>
      <c r="Y48" s="534">
        <f t="shared" si="16"/>
        <v>83</v>
      </c>
      <c r="Z48" s="535"/>
      <c r="AA48" s="75">
        <v>80</v>
      </c>
      <c r="AB48" s="69">
        <v>80</v>
      </c>
      <c r="AC48" s="75">
        <v>80</v>
      </c>
      <c r="AD48" s="75">
        <v>90</v>
      </c>
      <c r="AE48" s="534">
        <f t="shared" si="8"/>
        <v>82</v>
      </c>
      <c r="AF48" s="535"/>
      <c r="AG48" s="75">
        <v>90</v>
      </c>
      <c r="AH48" s="75">
        <v>90</v>
      </c>
      <c r="AI48" s="75">
        <v>80</v>
      </c>
      <c r="AJ48" s="75">
        <v>80</v>
      </c>
      <c r="AK48" s="534">
        <f t="shared" si="9"/>
        <v>83</v>
      </c>
      <c r="AL48" s="535"/>
      <c r="AM48" s="75">
        <v>90</v>
      </c>
      <c r="AN48" s="75">
        <v>80</v>
      </c>
      <c r="AO48" s="75">
        <v>90</v>
      </c>
      <c r="AP48" s="75">
        <v>75</v>
      </c>
      <c r="AQ48" s="534">
        <f t="shared" si="15"/>
        <v>85.5</v>
      </c>
      <c r="AR48" s="535"/>
      <c r="AS48" s="75">
        <v>90</v>
      </c>
      <c r="AT48" s="75">
        <v>75</v>
      </c>
      <c r="AU48" s="75">
        <v>80</v>
      </c>
      <c r="AV48" s="75">
        <v>75</v>
      </c>
      <c r="AW48" s="534">
        <f t="shared" si="11"/>
        <v>79.75</v>
      </c>
      <c r="AX48" s="535"/>
      <c r="AY48" s="75">
        <v>85</v>
      </c>
      <c r="AZ48" s="75">
        <v>85</v>
      </c>
      <c r="BA48" s="75">
        <v>80</v>
      </c>
      <c r="BB48" s="75">
        <v>75</v>
      </c>
      <c r="BC48" s="534">
        <f t="shared" si="12"/>
        <v>80.5</v>
      </c>
      <c r="BD48" s="535"/>
      <c r="BE48" s="75">
        <v>70</v>
      </c>
      <c r="BF48" s="75">
        <v>80</v>
      </c>
      <c r="BG48" s="75">
        <v>80</v>
      </c>
      <c r="BH48" s="75">
        <v>80</v>
      </c>
      <c r="BI48" s="534">
        <f t="shared" si="13"/>
        <v>78.5</v>
      </c>
      <c r="BJ48" s="535"/>
      <c r="BK48" s="180">
        <v>70</v>
      </c>
      <c r="BL48" s="75">
        <v>100</v>
      </c>
      <c r="BM48" s="75">
        <v>80</v>
      </c>
      <c r="BN48" s="75">
        <v>100</v>
      </c>
      <c r="BO48" s="534">
        <f t="shared" si="14"/>
        <v>85.5</v>
      </c>
      <c r="BP48" s="535"/>
      <c r="BQ48" s="182">
        <f t="shared" si="0"/>
        <v>40.881818181818183</v>
      </c>
      <c r="BR48" s="183">
        <v>65</v>
      </c>
      <c r="BS48" s="183">
        <v>100</v>
      </c>
      <c r="BT48" s="184">
        <f t="shared" si="1"/>
        <v>33</v>
      </c>
      <c r="BU48" s="185">
        <f t="shared" si="2"/>
        <v>73.881818181818176</v>
      </c>
      <c r="BV48" s="176" t="str">
        <f t="shared" si="3"/>
        <v>B+</v>
      </c>
    </row>
    <row r="49" spans="1:74" ht="15.75">
      <c r="A49" s="551">
        <v>12</v>
      </c>
      <c r="B49" s="551" t="s">
        <v>60</v>
      </c>
      <c r="C49" s="213">
        <v>2200018160</v>
      </c>
      <c r="D49" s="214" t="s">
        <v>297</v>
      </c>
      <c r="E49" s="75" t="s">
        <v>264</v>
      </c>
      <c r="F49" s="180">
        <v>50</v>
      </c>
      <c r="G49" s="75">
        <v>100</v>
      </c>
      <c r="H49" s="172">
        <f t="shared" si="4"/>
        <v>75</v>
      </c>
      <c r="I49" s="75">
        <v>90</v>
      </c>
      <c r="J49" s="75">
        <v>90</v>
      </c>
      <c r="K49" s="75">
        <v>85</v>
      </c>
      <c r="L49" s="75">
        <v>90</v>
      </c>
      <c r="M49" s="534">
        <f t="shared" si="5"/>
        <v>87.5</v>
      </c>
      <c r="N49" s="535"/>
      <c r="O49" s="75">
        <v>90</v>
      </c>
      <c r="P49" s="75">
        <v>90</v>
      </c>
      <c r="Q49" s="75">
        <v>90</v>
      </c>
      <c r="R49" s="75">
        <v>100</v>
      </c>
      <c r="S49" s="534">
        <f t="shared" si="17"/>
        <v>92</v>
      </c>
      <c r="T49" s="535"/>
      <c r="U49" s="75">
        <v>70</v>
      </c>
      <c r="V49" s="208">
        <v>80</v>
      </c>
      <c r="W49" s="75">
        <v>80</v>
      </c>
      <c r="X49" s="75">
        <v>90</v>
      </c>
      <c r="Y49" s="534">
        <f t="shared" si="16"/>
        <v>80.5</v>
      </c>
      <c r="Z49" s="535"/>
      <c r="AA49" s="75">
        <v>90</v>
      </c>
      <c r="AB49" s="69">
        <v>80</v>
      </c>
      <c r="AC49" s="75">
        <v>80</v>
      </c>
      <c r="AD49" s="75">
        <v>90</v>
      </c>
      <c r="AE49" s="534">
        <f t="shared" si="8"/>
        <v>83.5</v>
      </c>
      <c r="AF49" s="535"/>
      <c r="AG49" s="75">
        <v>90</v>
      </c>
      <c r="AH49" s="75">
        <v>80</v>
      </c>
      <c r="AI49" s="75">
        <v>80</v>
      </c>
      <c r="AJ49" s="75">
        <v>80</v>
      </c>
      <c r="AK49" s="534">
        <f t="shared" si="9"/>
        <v>81.5</v>
      </c>
      <c r="AL49" s="535"/>
      <c r="AM49" s="75">
        <v>90</v>
      </c>
      <c r="AN49" s="75">
        <v>90</v>
      </c>
      <c r="AO49" s="75">
        <v>85</v>
      </c>
      <c r="AP49" s="75">
        <v>75</v>
      </c>
      <c r="AQ49" s="534">
        <f t="shared" si="15"/>
        <v>84.5</v>
      </c>
      <c r="AR49" s="535"/>
      <c r="AS49" s="75">
        <v>90</v>
      </c>
      <c r="AT49" s="75">
        <v>75</v>
      </c>
      <c r="AU49" s="75">
        <v>80</v>
      </c>
      <c r="AV49" s="75">
        <v>75</v>
      </c>
      <c r="AW49" s="534">
        <f t="shared" si="11"/>
        <v>79.75</v>
      </c>
      <c r="AX49" s="535"/>
      <c r="AY49" s="75">
        <v>85</v>
      </c>
      <c r="AZ49" s="75">
        <v>80</v>
      </c>
      <c r="BA49" s="75">
        <v>90</v>
      </c>
      <c r="BB49" s="75">
        <v>75</v>
      </c>
      <c r="BC49" s="534">
        <f t="shared" si="12"/>
        <v>84.75</v>
      </c>
      <c r="BD49" s="535"/>
      <c r="BE49" s="75">
        <v>80</v>
      </c>
      <c r="BF49" s="75">
        <v>90</v>
      </c>
      <c r="BG49" s="75">
        <v>85</v>
      </c>
      <c r="BH49" s="75">
        <v>75</v>
      </c>
      <c r="BI49" s="534">
        <f t="shared" si="13"/>
        <v>83</v>
      </c>
      <c r="BJ49" s="535"/>
      <c r="BK49" s="180">
        <v>90</v>
      </c>
      <c r="BL49" s="75">
        <v>80</v>
      </c>
      <c r="BM49" s="75">
        <v>90</v>
      </c>
      <c r="BN49" s="75">
        <v>100</v>
      </c>
      <c r="BO49" s="534">
        <f t="shared" si="14"/>
        <v>90.5</v>
      </c>
      <c r="BP49" s="535"/>
      <c r="BQ49" s="182">
        <f t="shared" si="0"/>
        <v>50.31818181818182</v>
      </c>
      <c r="BR49" s="183">
        <v>65</v>
      </c>
      <c r="BS49" s="183">
        <v>100</v>
      </c>
      <c r="BT49" s="184">
        <f t="shared" si="1"/>
        <v>33</v>
      </c>
      <c r="BU49" s="185">
        <f t="shared" si="2"/>
        <v>83.318181818181813</v>
      </c>
      <c r="BV49" s="176" t="str">
        <f t="shared" si="3"/>
        <v>A</v>
      </c>
    </row>
    <row r="50" spans="1:74" ht="15.75">
      <c r="A50" s="490"/>
      <c r="B50" s="490"/>
      <c r="C50" s="213">
        <v>2200018167</v>
      </c>
      <c r="D50" s="214" t="s">
        <v>298</v>
      </c>
      <c r="E50" s="75" t="s">
        <v>264</v>
      </c>
      <c r="F50" s="180">
        <v>50</v>
      </c>
      <c r="G50" s="75">
        <v>100</v>
      </c>
      <c r="H50" s="172">
        <f t="shared" si="4"/>
        <v>75</v>
      </c>
      <c r="I50" s="75">
        <v>90</v>
      </c>
      <c r="J50" s="75">
        <v>90</v>
      </c>
      <c r="K50" s="75">
        <v>85</v>
      </c>
      <c r="L50" s="75">
        <v>90</v>
      </c>
      <c r="M50" s="534">
        <f t="shared" si="5"/>
        <v>87.5</v>
      </c>
      <c r="N50" s="535"/>
      <c r="O50" s="75">
        <v>90</v>
      </c>
      <c r="P50" s="75">
        <v>90</v>
      </c>
      <c r="Q50" s="75">
        <v>90</v>
      </c>
      <c r="R50" s="75">
        <v>90</v>
      </c>
      <c r="S50" s="534">
        <f t="shared" si="17"/>
        <v>90</v>
      </c>
      <c r="T50" s="535"/>
      <c r="U50" s="75">
        <v>70</v>
      </c>
      <c r="V50" s="208">
        <v>80</v>
      </c>
      <c r="W50" s="75">
        <v>80</v>
      </c>
      <c r="X50" s="75">
        <v>90</v>
      </c>
      <c r="Y50" s="534">
        <f t="shared" si="16"/>
        <v>80.5</v>
      </c>
      <c r="Z50" s="535"/>
      <c r="AA50" s="75">
        <v>80</v>
      </c>
      <c r="AB50" s="69">
        <v>80</v>
      </c>
      <c r="AC50" s="75">
        <v>80</v>
      </c>
      <c r="AD50" s="75">
        <v>90</v>
      </c>
      <c r="AE50" s="534">
        <f t="shared" si="8"/>
        <v>82</v>
      </c>
      <c r="AF50" s="535"/>
      <c r="AG50" s="75">
        <v>90</v>
      </c>
      <c r="AH50" s="75">
        <v>80</v>
      </c>
      <c r="AI50" s="75">
        <v>80</v>
      </c>
      <c r="AJ50" s="75">
        <v>80</v>
      </c>
      <c r="AK50" s="534">
        <f t="shared" si="9"/>
        <v>81.5</v>
      </c>
      <c r="AL50" s="535"/>
      <c r="AM50" s="75">
        <v>90</v>
      </c>
      <c r="AN50" s="75">
        <v>80</v>
      </c>
      <c r="AO50" s="75">
        <v>85</v>
      </c>
      <c r="AP50" s="75">
        <v>75</v>
      </c>
      <c r="AQ50" s="534">
        <f t="shared" si="15"/>
        <v>83</v>
      </c>
      <c r="AR50" s="535"/>
      <c r="AS50" s="75">
        <v>90</v>
      </c>
      <c r="AT50" s="75">
        <v>75</v>
      </c>
      <c r="AU50" s="75">
        <v>80</v>
      </c>
      <c r="AV50" s="75">
        <v>75</v>
      </c>
      <c r="AW50" s="534">
        <f t="shared" si="11"/>
        <v>79.75</v>
      </c>
      <c r="AX50" s="535"/>
      <c r="AY50" s="75">
        <v>85</v>
      </c>
      <c r="AZ50" s="75">
        <v>90</v>
      </c>
      <c r="BA50" s="75">
        <v>90</v>
      </c>
      <c r="BB50" s="75">
        <v>75</v>
      </c>
      <c r="BC50" s="534">
        <f t="shared" si="12"/>
        <v>86.25</v>
      </c>
      <c r="BD50" s="535"/>
      <c r="BE50" s="75">
        <v>80</v>
      </c>
      <c r="BF50" s="75">
        <v>90</v>
      </c>
      <c r="BG50" s="75">
        <v>85</v>
      </c>
      <c r="BH50" s="75">
        <v>75</v>
      </c>
      <c r="BI50" s="534">
        <f t="shared" si="13"/>
        <v>83</v>
      </c>
      <c r="BJ50" s="535"/>
      <c r="BK50" s="180">
        <v>80</v>
      </c>
      <c r="BL50" s="75">
        <v>80</v>
      </c>
      <c r="BM50" s="75">
        <v>90</v>
      </c>
      <c r="BN50" s="75">
        <v>85</v>
      </c>
      <c r="BO50" s="534">
        <f t="shared" si="14"/>
        <v>86</v>
      </c>
      <c r="BP50" s="535"/>
      <c r="BQ50" s="182">
        <f t="shared" si="0"/>
        <v>49.881818181818183</v>
      </c>
      <c r="BR50" s="183">
        <v>40</v>
      </c>
      <c r="BS50" s="183">
        <v>100</v>
      </c>
      <c r="BT50" s="184">
        <f t="shared" si="1"/>
        <v>28</v>
      </c>
      <c r="BU50" s="185">
        <f t="shared" si="2"/>
        <v>77.881818181818176</v>
      </c>
      <c r="BV50" s="176" t="str">
        <f t="shared" si="3"/>
        <v>A-</v>
      </c>
    </row>
    <row r="51" spans="1:74" ht="15.75">
      <c r="A51" s="490"/>
      <c r="B51" s="490"/>
      <c r="C51" s="213">
        <v>2200018176</v>
      </c>
      <c r="D51" s="214" t="s">
        <v>299</v>
      </c>
      <c r="E51" s="75" t="s">
        <v>264</v>
      </c>
      <c r="F51" s="180">
        <v>49</v>
      </c>
      <c r="G51" s="75">
        <v>100</v>
      </c>
      <c r="H51" s="172">
        <f t="shared" si="4"/>
        <v>74.5</v>
      </c>
      <c r="I51" s="75">
        <v>90</v>
      </c>
      <c r="J51" s="75">
        <v>90</v>
      </c>
      <c r="K51" s="75">
        <v>85</v>
      </c>
      <c r="L51" s="75">
        <v>90</v>
      </c>
      <c r="M51" s="534">
        <f t="shared" si="5"/>
        <v>87.5</v>
      </c>
      <c r="N51" s="535"/>
      <c r="O51" s="75">
        <v>90</v>
      </c>
      <c r="P51" s="75">
        <v>80</v>
      </c>
      <c r="Q51" s="75">
        <v>90</v>
      </c>
      <c r="R51" s="75">
        <v>90</v>
      </c>
      <c r="S51" s="534">
        <f t="shared" si="17"/>
        <v>88.5</v>
      </c>
      <c r="T51" s="535"/>
      <c r="U51" s="75">
        <v>100</v>
      </c>
      <c r="V51" s="208">
        <v>80</v>
      </c>
      <c r="W51" s="75">
        <v>80</v>
      </c>
      <c r="X51" s="75">
        <v>80</v>
      </c>
      <c r="Y51" s="534">
        <f t="shared" si="16"/>
        <v>83</v>
      </c>
      <c r="Z51" s="535"/>
      <c r="AA51" s="75">
        <v>85</v>
      </c>
      <c r="AB51" s="69">
        <v>80</v>
      </c>
      <c r="AC51" s="75">
        <v>80</v>
      </c>
      <c r="AD51" s="75">
        <v>90</v>
      </c>
      <c r="AE51" s="534">
        <f t="shared" si="8"/>
        <v>82.75</v>
      </c>
      <c r="AF51" s="535"/>
      <c r="AG51" s="75">
        <v>85</v>
      </c>
      <c r="AH51" s="75">
        <v>80</v>
      </c>
      <c r="AI51" s="75">
        <v>80</v>
      </c>
      <c r="AJ51" s="75">
        <v>80</v>
      </c>
      <c r="AK51" s="534">
        <f t="shared" si="9"/>
        <v>80.75</v>
      </c>
      <c r="AL51" s="535"/>
      <c r="AM51" s="75">
        <v>80</v>
      </c>
      <c r="AN51" s="75">
        <v>90</v>
      </c>
      <c r="AO51" s="75">
        <v>85</v>
      </c>
      <c r="AP51" s="75">
        <v>75</v>
      </c>
      <c r="AQ51" s="534">
        <f t="shared" si="15"/>
        <v>83</v>
      </c>
      <c r="AR51" s="535"/>
      <c r="AS51" s="75">
        <v>80</v>
      </c>
      <c r="AT51" s="75">
        <v>75</v>
      </c>
      <c r="AU51" s="75">
        <v>80</v>
      </c>
      <c r="AV51" s="75">
        <v>75</v>
      </c>
      <c r="AW51" s="534">
        <f t="shared" si="11"/>
        <v>78.25</v>
      </c>
      <c r="AX51" s="535"/>
      <c r="AY51" s="75">
        <v>85</v>
      </c>
      <c r="AZ51" s="75">
        <v>80</v>
      </c>
      <c r="BA51" s="75">
        <v>90</v>
      </c>
      <c r="BB51" s="75">
        <v>75</v>
      </c>
      <c r="BC51" s="534">
        <f t="shared" si="12"/>
        <v>84.75</v>
      </c>
      <c r="BD51" s="535"/>
      <c r="BE51" s="75">
        <v>80</v>
      </c>
      <c r="BF51" s="75">
        <v>90</v>
      </c>
      <c r="BG51" s="75">
        <v>85</v>
      </c>
      <c r="BH51" s="75">
        <v>75</v>
      </c>
      <c r="BI51" s="534">
        <f t="shared" si="13"/>
        <v>83</v>
      </c>
      <c r="BJ51" s="535"/>
      <c r="BK51" s="180">
        <v>80</v>
      </c>
      <c r="BL51" s="75">
        <v>80</v>
      </c>
      <c r="BM51" s="75">
        <v>90</v>
      </c>
      <c r="BN51" s="75">
        <v>90</v>
      </c>
      <c r="BO51" s="534">
        <f t="shared" si="14"/>
        <v>87</v>
      </c>
      <c r="BP51" s="535"/>
      <c r="BQ51" s="182">
        <f t="shared" si="0"/>
        <v>49.8</v>
      </c>
      <c r="BR51" s="183">
        <v>55</v>
      </c>
      <c r="BS51" s="183">
        <v>100</v>
      </c>
      <c r="BT51" s="184">
        <f t="shared" si="1"/>
        <v>31</v>
      </c>
      <c r="BU51" s="185">
        <f t="shared" si="2"/>
        <v>80.8</v>
      </c>
      <c r="BV51" s="176" t="str">
        <f t="shared" si="3"/>
        <v>A</v>
      </c>
    </row>
    <row r="52" spans="1:74" ht="15.75">
      <c r="A52" s="551">
        <v>13</v>
      </c>
      <c r="B52" s="490"/>
      <c r="C52" s="213">
        <v>2200018140</v>
      </c>
      <c r="D52" s="214" t="s">
        <v>300</v>
      </c>
      <c r="E52" s="75" t="s">
        <v>264</v>
      </c>
      <c r="F52" s="180">
        <v>40</v>
      </c>
      <c r="G52" s="75">
        <v>100</v>
      </c>
      <c r="H52" s="172">
        <f t="shared" si="4"/>
        <v>70</v>
      </c>
      <c r="I52" s="75">
        <v>90</v>
      </c>
      <c r="J52" s="75">
        <v>90</v>
      </c>
      <c r="K52" s="75">
        <v>85</v>
      </c>
      <c r="L52" s="75">
        <v>90</v>
      </c>
      <c r="M52" s="534">
        <f t="shared" si="5"/>
        <v>87.5</v>
      </c>
      <c r="N52" s="535"/>
      <c r="O52" s="75">
        <v>80</v>
      </c>
      <c r="P52" s="75">
        <v>80</v>
      </c>
      <c r="Q52" s="75">
        <v>90</v>
      </c>
      <c r="R52" s="75">
        <v>80</v>
      </c>
      <c r="S52" s="534">
        <f t="shared" si="17"/>
        <v>85</v>
      </c>
      <c r="T52" s="535"/>
      <c r="U52" s="75">
        <v>70</v>
      </c>
      <c r="V52" s="75">
        <v>100</v>
      </c>
      <c r="W52" s="75">
        <v>85</v>
      </c>
      <c r="X52" s="75">
        <v>80</v>
      </c>
      <c r="Y52" s="534">
        <f t="shared" si="16"/>
        <v>84</v>
      </c>
      <c r="Z52" s="535"/>
      <c r="AA52" s="212"/>
      <c r="AB52" s="212"/>
      <c r="AC52" s="212"/>
      <c r="AD52" s="212"/>
      <c r="AE52" s="534">
        <f t="shared" si="8"/>
        <v>0</v>
      </c>
      <c r="AF52" s="535"/>
      <c r="AG52" s="75">
        <v>80</v>
      </c>
      <c r="AH52" s="75">
        <v>80</v>
      </c>
      <c r="AI52" s="75">
        <v>80</v>
      </c>
      <c r="AJ52" s="75">
        <v>80</v>
      </c>
      <c r="AK52" s="534">
        <f t="shared" si="9"/>
        <v>80</v>
      </c>
      <c r="AL52" s="535"/>
      <c r="AM52" s="75">
        <v>85</v>
      </c>
      <c r="AN52" s="75">
        <v>80</v>
      </c>
      <c r="AO52" s="75">
        <v>80</v>
      </c>
      <c r="AP52" s="75">
        <v>75</v>
      </c>
      <c r="AQ52" s="534">
        <f t="shared" si="15"/>
        <v>79.75</v>
      </c>
      <c r="AR52" s="535"/>
      <c r="AS52" s="75">
        <v>85</v>
      </c>
      <c r="AT52" s="75">
        <v>75</v>
      </c>
      <c r="AU52" s="75">
        <v>80</v>
      </c>
      <c r="AV52" s="75">
        <v>75</v>
      </c>
      <c r="AW52" s="534">
        <f t="shared" si="11"/>
        <v>79</v>
      </c>
      <c r="AX52" s="535"/>
      <c r="AY52" s="75">
        <v>0</v>
      </c>
      <c r="AZ52" s="75">
        <v>80</v>
      </c>
      <c r="BA52" s="75">
        <v>90</v>
      </c>
      <c r="BB52" s="75">
        <v>75</v>
      </c>
      <c r="BC52" s="534">
        <f t="shared" si="12"/>
        <v>72</v>
      </c>
      <c r="BD52" s="535"/>
      <c r="BE52" s="75">
        <v>0</v>
      </c>
      <c r="BF52" s="75">
        <v>75</v>
      </c>
      <c r="BG52" s="75">
        <v>80</v>
      </c>
      <c r="BH52" s="75">
        <v>75</v>
      </c>
      <c r="BI52" s="534">
        <f t="shared" si="13"/>
        <v>66.25</v>
      </c>
      <c r="BJ52" s="535"/>
      <c r="BK52" s="215">
        <v>0</v>
      </c>
      <c r="BL52" s="75">
        <v>80</v>
      </c>
      <c r="BM52" s="186">
        <v>92</v>
      </c>
      <c r="BN52" s="75">
        <v>80</v>
      </c>
      <c r="BO52" s="534">
        <f t="shared" si="14"/>
        <v>74</v>
      </c>
      <c r="BP52" s="535"/>
      <c r="BQ52" s="182">
        <f t="shared" si="0"/>
        <v>42.409090909090907</v>
      </c>
      <c r="BR52" s="183">
        <v>70</v>
      </c>
      <c r="BS52" s="183">
        <v>76</v>
      </c>
      <c r="BT52" s="184">
        <f t="shared" si="1"/>
        <v>29.2</v>
      </c>
      <c r="BU52" s="185">
        <f t="shared" si="2"/>
        <v>71.609090909090909</v>
      </c>
      <c r="BV52" s="176" t="str">
        <f t="shared" si="3"/>
        <v>B+</v>
      </c>
    </row>
    <row r="53" spans="1:74" ht="15.75">
      <c r="A53" s="490"/>
      <c r="B53" s="490"/>
      <c r="C53" s="213">
        <v>2200018161</v>
      </c>
      <c r="D53" s="214" t="s">
        <v>301</v>
      </c>
      <c r="E53" s="75" t="s">
        <v>264</v>
      </c>
      <c r="F53" s="180">
        <v>45</v>
      </c>
      <c r="G53" s="75">
        <v>100</v>
      </c>
      <c r="H53" s="172">
        <f t="shared" si="4"/>
        <v>72.5</v>
      </c>
      <c r="I53" s="75">
        <v>90</v>
      </c>
      <c r="J53" s="75">
        <v>90</v>
      </c>
      <c r="K53" s="75">
        <v>85</v>
      </c>
      <c r="L53" s="75">
        <v>90</v>
      </c>
      <c r="M53" s="534">
        <f t="shared" si="5"/>
        <v>87.5</v>
      </c>
      <c r="N53" s="535"/>
      <c r="O53" s="75">
        <v>90</v>
      </c>
      <c r="P53" s="75">
        <v>80</v>
      </c>
      <c r="Q53" s="75">
        <v>90</v>
      </c>
      <c r="R53" s="75">
        <v>80</v>
      </c>
      <c r="S53" s="534">
        <f t="shared" si="17"/>
        <v>86.5</v>
      </c>
      <c r="T53" s="535"/>
      <c r="U53" s="75">
        <v>70</v>
      </c>
      <c r="V53" s="75">
        <v>100</v>
      </c>
      <c r="W53" s="75">
        <v>85</v>
      </c>
      <c r="X53" s="75">
        <v>80</v>
      </c>
      <c r="Y53" s="534">
        <f t="shared" si="16"/>
        <v>84</v>
      </c>
      <c r="Z53" s="535"/>
      <c r="AA53" s="75">
        <v>80</v>
      </c>
      <c r="AB53" s="69">
        <v>80</v>
      </c>
      <c r="AC53" s="75">
        <v>80</v>
      </c>
      <c r="AD53" s="69">
        <v>80</v>
      </c>
      <c r="AE53" s="534">
        <f t="shared" si="8"/>
        <v>80</v>
      </c>
      <c r="AF53" s="535"/>
      <c r="AG53" s="75">
        <v>80</v>
      </c>
      <c r="AH53" s="75">
        <v>80</v>
      </c>
      <c r="AI53" s="75">
        <v>80</v>
      </c>
      <c r="AJ53" s="75">
        <v>80</v>
      </c>
      <c r="AK53" s="534">
        <f t="shared" si="9"/>
        <v>80</v>
      </c>
      <c r="AL53" s="535"/>
      <c r="AM53" s="75">
        <v>70</v>
      </c>
      <c r="AN53" s="75">
        <v>80</v>
      </c>
      <c r="AO53" s="75">
        <v>80</v>
      </c>
      <c r="AP53" s="75">
        <v>75</v>
      </c>
      <c r="AQ53" s="534">
        <f t="shared" si="15"/>
        <v>77.5</v>
      </c>
      <c r="AR53" s="535"/>
      <c r="AS53" s="75">
        <v>70</v>
      </c>
      <c r="AT53" s="75">
        <v>75</v>
      </c>
      <c r="AU53" s="75">
        <v>80</v>
      </c>
      <c r="AV53" s="75">
        <v>75</v>
      </c>
      <c r="AW53" s="534">
        <f t="shared" si="11"/>
        <v>76.75</v>
      </c>
      <c r="AX53" s="535"/>
      <c r="AY53" s="75">
        <v>85</v>
      </c>
      <c r="AZ53" s="75">
        <v>80</v>
      </c>
      <c r="BA53" s="75">
        <v>90</v>
      </c>
      <c r="BB53" s="75">
        <v>75</v>
      </c>
      <c r="BC53" s="534">
        <f t="shared" si="12"/>
        <v>84.75</v>
      </c>
      <c r="BD53" s="535"/>
      <c r="BE53" s="75">
        <v>75</v>
      </c>
      <c r="BF53" s="75">
        <v>75</v>
      </c>
      <c r="BG53" s="75">
        <v>80</v>
      </c>
      <c r="BH53" s="75">
        <v>75</v>
      </c>
      <c r="BI53" s="534">
        <f t="shared" si="13"/>
        <v>77.5</v>
      </c>
      <c r="BJ53" s="535"/>
      <c r="BK53" s="180">
        <v>85</v>
      </c>
      <c r="BL53" s="75">
        <v>80</v>
      </c>
      <c r="BM53" s="75">
        <v>92</v>
      </c>
      <c r="BN53" s="75">
        <v>80</v>
      </c>
      <c r="BO53" s="534">
        <f t="shared" si="14"/>
        <v>86.75</v>
      </c>
      <c r="BP53" s="535"/>
      <c r="BQ53" s="182">
        <f t="shared" si="0"/>
        <v>48.75</v>
      </c>
      <c r="BR53" s="183">
        <v>85</v>
      </c>
      <c r="BS53" s="183">
        <v>76</v>
      </c>
      <c r="BT53" s="184">
        <f t="shared" si="1"/>
        <v>32.200000000000003</v>
      </c>
      <c r="BU53" s="185">
        <f t="shared" si="2"/>
        <v>80.95</v>
      </c>
      <c r="BV53" s="176" t="str">
        <f t="shared" si="3"/>
        <v>A</v>
      </c>
    </row>
    <row r="54" spans="1:74" ht="15.75">
      <c r="A54" s="551">
        <v>14</v>
      </c>
      <c r="B54" s="490"/>
      <c r="C54" s="213">
        <v>2200018153</v>
      </c>
      <c r="D54" s="214" t="s">
        <v>302</v>
      </c>
      <c r="E54" s="75" t="s">
        <v>264</v>
      </c>
      <c r="F54" s="180">
        <v>55</v>
      </c>
      <c r="G54" s="75">
        <v>100</v>
      </c>
      <c r="H54" s="172">
        <f t="shared" si="4"/>
        <v>77.5</v>
      </c>
      <c r="I54" s="75">
        <v>85</v>
      </c>
      <c r="J54" s="75">
        <v>100</v>
      </c>
      <c r="K54" s="75">
        <v>85</v>
      </c>
      <c r="L54" s="69">
        <v>100</v>
      </c>
      <c r="M54" s="534">
        <f t="shared" si="5"/>
        <v>90.25</v>
      </c>
      <c r="N54" s="535"/>
      <c r="O54" s="75">
        <v>85</v>
      </c>
      <c r="P54" s="75">
        <v>90</v>
      </c>
      <c r="Q54" s="75">
        <v>90</v>
      </c>
      <c r="R54" s="75">
        <v>100</v>
      </c>
      <c r="S54" s="534">
        <f t="shared" si="17"/>
        <v>91.25</v>
      </c>
      <c r="T54" s="535"/>
      <c r="U54" s="75">
        <v>70</v>
      </c>
      <c r="V54" s="75">
        <v>100</v>
      </c>
      <c r="W54" s="75">
        <v>90</v>
      </c>
      <c r="X54" s="75">
        <v>80</v>
      </c>
      <c r="Y54" s="534">
        <f t="shared" si="16"/>
        <v>86.5</v>
      </c>
      <c r="Z54" s="535"/>
      <c r="AA54" s="75">
        <v>90</v>
      </c>
      <c r="AB54" s="69">
        <v>80</v>
      </c>
      <c r="AC54" s="75">
        <v>80</v>
      </c>
      <c r="AD54" s="75">
        <v>90</v>
      </c>
      <c r="AE54" s="534">
        <f t="shared" si="8"/>
        <v>83.5</v>
      </c>
      <c r="AF54" s="535"/>
      <c r="AG54" s="75">
        <v>80</v>
      </c>
      <c r="AH54" s="75">
        <v>80</v>
      </c>
      <c r="AI54" s="75">
        <v>83</v>
      </c>
      <c r="AJ54" s="75">
        <v>80</v>
      </c>
      <c r="AK54" s="534">
        <f t="shared" si="9"/>
        <v>81.5</v>
      </c>
      <c r="AL54" s="535"/>
      <c r="AM54" s="75">
        <v>90</v>
      </c>
      <c r="AN54" s="75">
        <v>80</v>
      </c>
      <c r="AO54" s="75">
        <v>90</v>
      </c>
      <c r="AP54" s="75">
        <v>75</v>
      </c>
      <c r="AQ54" s="534">
        <f t="shared" si="15"/>
        <v>85.5</v>
      </c>
      <c r="AR54" s="535"/>
      <c r="AS54" s="75">
        <v>90</v>
      </c>
      <c r="AT54" s="75">
        <v>75</v>
      </c>
      <c r="AU54" s="75">
        <v>70</v>
      </c>
      <c r="AV54" s="75">
        <v>100</v>
      </c>
      <c r="AW54" s="534">
        <f t="shared" si="11"/>
        <v>79.75</v>
      </c>
      <c r="AX54" s="535"/>
      <c r="AY54" s="75">
        <v>85</v>
      </c>
      <c r="AZ54" s="75">
        <v>90</v>
      </c>
      <c r="BA54" s="75">
        <v>80</v>
      </c>
      <c r="BB54" s="75">
        <v>75</v>
      </c>
      <c r="BC54" s="534">
        <f t="shared" si="12"/>
        <v>81.25</v>
      </c>
      <c r="BD54" s="535"/>
      <c r="BE54" s="75">
        <v>85</v>
      </c>
      <c r="BF54" s="75">
        <v>75</v>
      </c>
      <c r="BG54" s="75">
        <v>90</v>
      </c>
      <c r="BH54" s="75">
        <v>75</v>
      </c>
      <c r="BI54" s="534">
        <f t="shared" si="13"/>
        <v>84</v>
      </c>
      <c r="BJ54" s="535"/>
      <c r="BK54" s="180">
        <v>90</v>
      </c>
      <c r="BL54" s="75">
        <v>90</v>
      </c>
      <c r="BM54" s="75">
        <v>92</v>
      </c>
      <c r="BN54" s="75">
        <v>90</v>
      </c>
      <c r="BO54" s="534">
        <f t="shared" si="14"/>
        <v>91</v>
      </c>
      <c r="BP54" s="535"/>
      <c r="BQ54" s="182">
        <f t="shared" si="0"/>
        <v>50.836363636363643</v>
      </c>
      <c r="BR54" s="183">
        <v>70</v>
      </c>
      <c r="BS54" s="183">
        <v>75</v>
      </c>
      <c r="BT54" s="184">
        <f t="shared" si="1"/>
        <v>29</v>
      </c>
      <c r="BU54" s="185">
        <f t="shared" si="2"/>
        <v>79.836363636363643</v>
      </c>
      <c r="BV54" s="176" t="str">
        <f t="shared" si="3"/>
        <v>A-</v>
      </c>
    </row>
    <row r="55" spans="1:74" ht="15.75">
      <c r="A55" s="490"/>
      <c r="B55" s="490"/>
      <c r="C55" s="213">
        <v>2200018154</v>
      </c>
      <c r="D55" s="216" t="s">
        <v>303</v>
      </c>
      <c r="E55" s="75" t="s">
        <v>264</v>
      </c>
      <c r="F55" s="180">
        <v>54</v>
      </c>
      <c r="G55" s="75">
        <v>100</v>
      </c>
      <c r="H55" s="172">
        <f t="shared" si="4"/>
        <v>77</v>
      </c>
      <c r="I55" s="75">
        <v>90</v>
      </c>
      <c r="J55" s="75">
        <v>100</v>
      </c>
      <c r="K55" s="75">
        <v>85</v>
      </c>
      <c r="L55" s="69">
        <v>100</v>
      </c>
      <c r="M55" s="534">
        <f t="shared" si="5"/>
        <v>91</v>
      </c>
      <c r="N55" s="535"/>
      <c r="O55" s="75">
        <v>90</v>
      </c>
      <c r="P55" s="75">
        <v>80</v>
      </c>
      <c r="Q55" s="75">
        <v>90</v>
      </c>
      <c r="R55" s="75">
        <v>80</v>
      </c>
      <c r="S55" s="534">
        <f t="shared" si="17"/>
        <v>86.5</v>
      </c>
      <c r="T55" s="535"/>
      <c r="U55" s="186">
        <v>100</v>
      </c>
      <c r="V55" s="186">
        <v>100</v>
      </c>
      <c r="W55" s="186">
        <v>100</v>
      </c>
      <c r="X55" s="186">
        <v>100</v>
      </c>
      <c r="Y55" s="534">
        <f t="shared" si="16"/>
        <v>100</v>
      </c>
      <c r="Z55" s="535"/>
      <c r="AA55" s="75">
        <v>80</v>
      </c>
      <c r="AB55" s="69">
        <v>80</v>
      </c>
      <c r="AC55" s="75">
        <v>80</v>
      </c>
      <c r="AD55" s="75">
        <v>90</v>
      </c>
      <c r="AE55" s="534">
        <f t="shared" si="8"/>
        <v>82</v>
      </c>
      <c r="AF55" s="535"/>
      <c r="AG55" s="75">
        <v>90</v>
      </c>
      <c r="AH55" s="75">
        <v>80</v>
      </c>
      <c r="AI55" s="75">
        <v>83</v>
      </c>
      <c r="AJ55" s="75">
        <v>80</v>
      </c>
      <c r="AK55" s="534">
        <f t="shared" si="9"/>
        <v>83</v>
      </c>
      <c r="AL55" s="535"/>
      <c r="AM55" s="75">
        <v>60</v>
      </c>
      <c r="AN55" s="75">
        <v>80</v>
      </c>
      <c r="AO55" s="75">
        <v>90</v>
      </c>
      <c r="AP55" s="75">
        <v>75</v>
      </c>
      <c r="AQ55" s="534">
        <f t="shared" si="15"/>
        <v>81</v>
      </c>
      <c r="AR55" s="535"/>
      <c r="AS55" s="75">
        <v>60</v>
      </c>
      <c r="AT55" s="75">
        <v>75</v>
      </c>
      <c r="AU55" s="75">
        <v>70</v>
      </c>
      <c r="AV55" s="75">
        <v>100</v>
      </c>
      <c r="AW55" s="534">
        <f t="shared" si="11"/>
        <v>75.25</v>
      </c>
      <c r="AX55" s="535"/>
      <c r="AY55" s="75">
        <v>90</v>
      </c>
      <c r="AZ55" s="75">
        <v>90</v>
      </c>
      <c r="BA55" s="75">
        <v>80</v>
      </c>
      <c r="BB55" s="75">
        <v>75</v>
      </c>
      <c r="BC55" s="534">
        <f t="shared" si="12"/>
        <v>82</v>
      </c>
      <c r="BD55" s="535"/>
      <c r="BE55" s="75">
        <v>80</v>
      </c>
      <c r="BF55" s="75">
        <v>75</v>
      </c>
      <c r="BG55" s="75">
        <v>90</v>
      </c>
      <c r="BH55" s="75">
        <v>75</v>
      </c>
      <c r="BI55" s="534">
        <f t="shared" si="13"/>
        <v>83.25</v>
      </c>
      <c r="BJ55" s="535"/>
      <c r="BK55" s="180">
        <v>90</v>
      </c>
      <c r="BL55" s="75">
        <v>90</v>
      </c>
      <c r="BM55" s="75">
        <v>92</v>
      </c>
      <c r="BN55" s="75">
        <v>90</v>
      </c>
      <c r="BO55" s="534">
        <f t="shared" si="14"/>
        <v>91</v>
      </c>
      <c r="BP55" s="535"/>
      <c r="BQ55" s="182">
        <f t="shared" si="0"/>
        <v>50.836363636363643</v>
      </c>
      <c r="BR55" s="183">
        <v>65</v>
      </c>
      <c r="BS55" s="183">
        <v>75</v>
      </c>
      <c r="BT55" s="184">
        <f t="shared" si="1"/>
        <v>28</v>
      </c>
      <c r="BU55" s="185">
        <f t="shared" si="2"/>
        <v>78.836363636363643</v>
      </c>
      <c r="BV55" s="176" t="str">
        <f t="shared" si="3"/>
        <v>A-</v>
      </c>
    </row>
    <row r="56" spans="1:74" ht="15.75">
      <c r="A56" s="490"/>
      <c r="B56" s="490"/>
      <c r="C56" s="217">
        <v>2200018159</v>
      </c>
      <c r="D56" s="218" t="s">
        <v>304</v>
      </c>
      <c r="E56" s="75" t="s">
        <v>264</v>
      </c>
      <c r="F56" s="180">
        <v>49</v>
      </c>
      <c r="G56" s="75">
        <v>100</v>
      </c>
      <c r="H56" s="172">
        <f t="shared" si="4"/>
        <v>74.5</v>
      </c>
      <c r="I56" s="75">
        <v>85</v>
      </c>
      <c r="J56" s="75">
        <v>100</v>
      </c>
      <c r="K56" s="75">
        <v>85</v>
      </c>
      <c r="L56" s="69">
        <v>100</v>
      </c>
      <c r="M56" s="534">
        <f t="shared" si="5"/>
        <v>90.25</v>
      </c>
      <c r="N56" s="535"/>
      <c r="O56" s="75">
        <v>90</v>
      </c>
      <c r="P56" s="75">
        <v>90</v>
      </c>
      <c r="Q56" s="75">
        <v>90</v>
      </c>
      <c r="R56" s="75">
        <v>100</v>
      </c>
      <c r="S56" s="534">
        <f t="shared" si="17"/>
        <v>92</v>
      </c>
      <c r="T56" s="535"/>
      <c r="U56" s="75">
        <v>80</v>
      </c>
      <c r="V56" s="75">
        <v>100</v>
      </c>
      <c r="W56" s="75">
        <v>90</v>
      </c>
      <c r="X56" s="75">
        <v>80</v>
      </c>
      <c r="Y56" s="534">
        <f t="shared" si="16"/>
        <v>88</v>
      </c>
      <c r="Z56" s="535"/>
      <c r="AA56" s="75">
        <v>85</v>
      </c>
      <c r="AB56" s="69">
        <v>80</v>
      </c>
      <c r="AC56" s="75">
        <v>80</v>
      </c>
      <c r="AD56" s="75">
        <v>90</v>
      </c>
      <c r="AE56" s="534">
        <f t="shared" si="8"/>
        <v>82.75</v>
      </c>
      <c r="AF56" s="535"/>
      <c r="AG56" s="75">
        <v>90</v>
      </c>
      <c r="AH56" s="75">
        <v>100</v>
      </c>
      <c r="AI56" s="75">
        <v>83</v>
      </c>
      <c r="AJ56" s="75">
        <v>80</v>
      </c>
      <c r="AK56" s="534">
        <f t="shared" si="9"/>
        <v>86</v>
      </c>
      <c r="AL56" s="535"/>
      <c r="AM56" s="75">
        <v>90</v>
      </c>
      <c r="AN56" s="75">
        <v>80</v>
      </c>
      <c r="AO56" s="75">
        <v>90</v>
      </c>
      <c r="AP56" s="75">
        <v>75</v>
      </c>
      <c r="AQ56" s="534">
        <f t="shared" si="15"/>
        <v>85.5</v>
      </c>
      <c r="AR56" s="535"/>
      <c r="AS56" s="75">
        <v>90</v>
      </c>
      <c r="AT56" s="75">
        <v>100</v>
      </c>
      <c r="AU56" s="75">
        <v>70</v>
      </c>
      <c r="AV56" s="75">
        <v>100</v>
      </c>
      <c r="AW56" s="534">
        <f t="shared" si="11"/>
        <v>83.5</v>
      </c>
      <c r="AX56" s="535"/>
      <c r="AY56" s="75">
        <v>90</v>
      </c>
      <c r="AZ56" s="75">
        <v>100</v>
      </c>
      <c r="BA56" s="75">
        <v>80</v>
      </c>
      <c r="BB56" s="75">
        <v>75</v>
      </c>
      <c r="BC56" s="534">
        <f t="shared" si="12"/>
        <v>83.5</v>
      </c>
      <c r="BD56" s="535"/>
      <c r="BE56" s="75">
        <v>80</v>
      </c>
      <c r="BF56" s="75">
        <v>75</v>
      </c>
      <c r="BG56" s="75">
        <v>90</v>
      </c>
      <c r="BH56" s="75">
        <v>75</v>
      </c>
      <c r="BI56" s="534">
        <f t="shared" si="13"/>
        <v>83.25</v>
      </c>
      <c r="BJ56" s="535"/>
      <c r="BK56" s="180">
        <v>75</v>
      </c>
      <c r="BL56" s="75">
        <v>90</v>
      </c>
      <c r="BM56" s="75">
        <v>92</v>
      </c>
      <c r="BN56" s="75">
        <v>90</v>
      </c>
      <c r="BO56" s="534">
        <f t="shared" si="14"/>
        <v>88.75</v>
      </c>
      <c r="BP56" s="535"/>
      <c r="BQ56" s="182">
        <f t="shared" si="0"/>
        <v>51.163636363636357</v>
      </c>
      <c r="BR56" s="183">
        <v>40</v>
      </c>
      <c r="BS56" s="183">
        <v>75</v>
      </c>
      <c r="BT56" s="184">
        <f t="shared" si="1"/>
        <v>23</v>
      </c>
      <c r="BU56" s="185">
        <f t="shared" si="2"/>
        <v>74.163636363636357</v>
      </c>
      <c r="BV56" s="176" t="str">
        <f t="shared" si="3"/>
        <v>B+</v>
      </c>
    </row>
    <row r="57" spans="1:74">
      <c r="B57" s="103"/>
    </row>
  </sheetData>
  <mergeCells count="541">
    <mergeCell ref="S55:T55"/>
    <mergeCell ref="Y55:Z55"/>
    <mergeCell ref="AE55:AF55"/>
    <mergeCell ref="M55:N55"/>
    <mergeCell ref="M56:N56"/>
    <mergeCell ref="S56:T56"/>
    <mergeCell ref="Y56:Z56"/>
    <mergeCell ref="AE56:AF56"/>
    <mergeCell ref="M44:N44"/>
    <mergeCell ref="M45:N45"/>
    <mergeCell ref="M46:N46"/>
    <mergeCell ref="M47:N47"/>
    <mergeCell ref="M48:N48"/>
    <mergeCell ref="M49:N49"/>
    <mergeCell ref="M50:N50"/>
    <mergeCell ref="Y52:Z52"/>
    <mergeCell ref="AE52:AF52"/>
    <mergeCell ref="S53:T53"/>
    <mergeCell ref="Y53:Z53"/>
    <mergeCell ref="AE53:AF53"/>
    <mergeCell ref="M53:N53"/>
    <mergeCell ref="M54:N54"/>
    <mergeCell ref="S54:T54"/>
    <mergeCell ref="Y54:Z54"/>
    <mergeCell ref="AE54:AF54"/>
    <mergeCell ref="A22:A24"/>
    <mergeCell ref="A25:A27"/>
    <mergeCell ref="A28:A30"/>
    <mergeCell ref="B28:B39"/>
    <mergeCell ref="A31:A33"/>
    <mergeCell ref="A34:A36"/>
    <mergeCell ref="M51:N51"/>
    <mergeCell ref="M52:N52"/>
    <mergeCell ref="S52:T52"/>
    <mergeCell ref="A37:A39"/>
    <mergeCell ref="A40:A42"/>
    <mergeCell ref="B40:B48"/>
    <mergeCell ref="A43:A45"/>
    <mergeCell ref="A46:A48"/>
    <mergeCell ref="A49:A51"/>
    <mergeCell ref="B49:B56"/>
    <mergeCell ref="A52:A53"/>
    <mergeCell ref="A54:A56"/>
    <mergeCell ref="M36:N36"/>
    <mergeCell ref="M37:N37"/>
    <mergeCell ref="S37:T37"/>
    <mergeCell ref="Y37:Z37"/>
    <mergeCell ref="AE37:AF37"/>
    <mergeCell ref="M35:N35"/>
    <mergeCell ref="S35:T35"/>
    <mergeCell ref="Y35:Z35"/>
    <mergeCell ref="AE35:AF35"/>
    <mergeCell ref="S36:T36"/>
    <mergeCell ref="Y36:Z36"/>
    <mergeCell ref="AE36:AF36"/>
    <mergeCell ref="M33:N33"/>
    <mergeCell ref="M34:N34"/>
    <mergeCell ref="S34:T34"/>
    <mergeCell ref="Y34:Z34"/>
    <mergeCell ref="AE34:AF34"/>
    <mergeCell ref="M32:N32"/>
    <mergeCell ref="S32:T32"/>
    <mergeCell ref="Y32:Z32"/>
    <mergeCell ref="AE32:AF32"/>
    <mergeCell ref="S33:T33"/>
    <mergeCell ref="Y33:Z33"/>
    <mergeCell ref="AE33:AF33"/>
    <mergeCell ref="M27:N27"/>
    <mergeCell ref="M28:N28"/>
    <mergeCell ref="AE30:AF30"/>
    <mergeCell ref="AE31:AF31"/>
    <mergeCell ref="M29:N29"/>
    <mergeCell ref="M30:N30"/>
    <mergeCell ref="S30:T30"/>
    <mergeCell ref="Y30:Z30"/>
    <mergeCell ref="M31:N31"/>
    <mergeCell ref="S31:T31"/>
    <mergeCell ref="Y31:Z31"/>
    <mergeCell ref="M43:N43"/>
    <mergeCell ref="S43:T43"/>
    <mergeCell ref="Y43:Z43"/>
    <mergeCell ref="AE43:AF43"/>
    <mergeCell ref="S44:T44"/>
    <mergeCell ref="Y44:Z44"/>
    <mergeCell ref="Y45:Z45"/>
    <mergeCell ref="S50:T50"/>
    <mergeCell ref="S51:T51"/>
    <mergeCell ref="Y51:Z51"/>
    <mergeCell ref="AE51:AF51"/>
    <mergeCell ref="S45:T45"/>
    <mergeCell ref="S46:T46"/>
    <mergeCell ref="S47:T47"/>
    <mergeCell ref="S48:T48"/>
    <mergeCell ref="S49:T49"/>
    <mergeCell ref="M38:N38"/>
    <mergeCell ref="S38:T38"/>
    <mergeCell ref="Y38:Z38"/>
    <mergeCell ref="AE38:AF38"/>
    <mergeCell ref="S39:T39"/>
    <mergeCell ref="Y39:Z39"/>
    <mergeCell ref="AE39:AF39"/>
    <mergeCell ref="Y42:Z42"/>
    <mergeCell ref="AE42:AF42"/>
    <mergeCell ref="M39:N39"/>
    <mergeCell ref="M40:N40"/>
    <mergeCell ref="S40:T40"/>
    <mergeCell ref="Y40:Z40"/>
    <mergeCell ref="M41:N41"/>
    <mergeCell ref="Y41:Z41"/>
    <mergeCell ref="M42:N42"/>
    <mergeCell ref="S41:T41"/>
    <mergeCell ref="S42:T42"/>
    <mergeCell ref="Y28:Z28"/>
    <mergeCell ref="AE28:AF28"/>
    <mergeCell ref="S29:T29"/>
    <mergeCell ref="Y29:Z29"/>
    <mergeCell ref="AE29:AF29"/>
    <mergeCell ref="AE40:AF40"/>
    <mergeCell ref="AE41:AF41"/>
    <mergeCell ref="Y49:Z49"/>
    <mergeCell ref="Y50:Z50"/>
    <mergeCell ref="Y46:Z46"/>
    <mergeCell ref="AE46:AF46"/>
    <mergeCell ref="Y47:Z47"/>
    <mergeCell ref="AE47:AF47"/>
    <mergeCell ref="Y48:Z48"/>
    <mergeCell ref="AE48:AF48"/>
    <mergeCell ref="AE49:AF49"/>
    <mergeCell ref="AE50:AF50"/>
    <mergeCell ref="AE44:AF44"/>
    <mergeCell ref="AE45:AF45"/>
    <mergeCell ref="S28:T28"/>
    <mergeCell ref="A19:A21"/>
    <mergeCell ref="M19:N19"/>
    <mergeCell ref="M20:N20"/>
    <mergeCell ref="M21:N21"/>
    <mergeCell ref="M22:N22"/>
    <mergeCell ref="M23:N23"/>
    <mergeCell ref="S24:T24"/>
    <mergeCell ref="Y27:Z27"/>
    <mergeCell ref="AE27:AF27"/>
    <mergeCell ref="AE25:AF25"/>
    <mergeCell ref="AE26:AF26"/>
    <mergeCell ref="AE21:AF21"/>
    <mergeCell ref="AE22:AF22"/>
    <mergeCell ref="AE23:AF23"/>
    <mergeCell ref="Y24:Z24"/>
    <mergeCell ref="AE24:AF24"/>
    <mergeCell ref="Y25:Z25"/>
    <mergeCell ref="Y26:Z26"/>
    <mergeCell ref="S27:T27"/>
    <mergeCell ref="M24:N24"/>
    <mergeCell ref="M25:N25"/>
    <mergeCell ref="S25:T25"/>
    <mergeCell ref="M26:N26"/>
    <mergeCell ref="S26:T26"/>
    <mergeCell ref="AA10:AC10"/>
    <mergeCell ref="AD10:AF10"/>
    <mergeCell ref="S16:T16"/>
    <mergeCell ref="Y16:Z16"/>
    <mergeCell ref="AE16:AF16"/>
    <mergeCell ref="M17:N17"/>
    <mergeCell ref="S17:T17"/>
    <mergeCell ref="Y17:Z17"/>
    <mergeCell ref="AE17:AF17"/>
    <mergeCell ref="A16:A18"/>
    <mergeCell ref="S12:T12"/>
    <mergeCell ref="S13:T13"/>
    <mergeCell ref="M14:N14"/>
    <mergeCell ref="S14:T14"/>
    <mergeCell ref="Y14:Z14"/>
    <mergeCell ref="S15:T15"/>
    <mergeCell ref="Y15:Z15"/>
    <mergeCell ref="BO16:BP16"/>
    <mergeCell ref="BO17:BP17"/>
    <mergeCell ref="BO18:BP18"/>
    <mergeCell ref="AE12:AF12"/>
    <mergeCell ref="AE13:AF13"/>
    <mergeCell ref="AE14:AF14"/>
    <mergeCell ref="AK14:AL14"/>
    <mergeCell ref="AE15:AF15"/>
    <mergeCell ref="AK15:AL15"/>
    <mergeCell ref="AK16:AL16"/>
    <mergeCell ref="M16:N16"/>
    <mergeCell ref="M18:N18"/>
    <mergeCell ref="S18:T18"/>
    <mergeCell ref="Y18:Z18"/>
    <mergeCell ref="AE18:AF18"/>
    <mergeCell ref="B16:B27"/>
    <mergeCell ref="M12:N12"/>
    <mergeCell ref="Y12:Z12"/>
    <mergeCell ref="AK12:AL12"/>
    <mergeCell ref="AW12:AX12"/>
    <mergeCell ref="M13:N13"/>
    <mergeCell ref="Y13:Z13"/>
    <mergeCell ref="AK13:AL13"/>
    <mergeCell ref="AW13:AX13"/>
    <mergeCell ref="AW15:AX15"/>
    <mergeCell ref="M15:N15"/>
    <mergeCell ref="BO22:BP22"/>
    <mergeCell ref="BC18:BD18"/>
    <mergeCell ref="BC19:BD19"/>
    <mergeCell ref="BC20:BD20"/>
    <mergeCell ref="BI20:BJ20"/>
    <mergeCell ref="BO20:BP20"/>
    <mergeCell ref="BI21:BJ21"/>
    <mergeCell ref="BO21:BP21"/>
    <mergeCell ref="AQ12:AR12"/>
    <mergeCell ref="AQ13:AR13"/>
    <mergeCell ref="AQ14:AR14"/>
    <mergeCell ref="AW14:AX14"/>
    <mergeCell ref="BC14:BD14"/>
    <mergeCell ref="BI14:BJ14"/>
    <mergeCell ref="BO14:BP14"/>
    <mergeCell ref="BC15:BD15"/>
    <mergeCell ref="BI15:BJ15"/>
    <mergeCell ref="BO15:BP15"/>
    <mergeCell ref="BO19:BP19"/>
    <mergeCell ref="AK17:AL17"/>
    <mergeCell ref="AQ18:AR18"/>
    <mergeCell ref="AW18:AX18"/>
    <mergeCell ref="BI18:BJ18"/>
    <mergeCell ref="AQ19:AR19"/>
    <mergeCell ref="AW19:AX19"/>
    <mergeCell ref="BI19:BJ19"/>
    <mergeCell ref="AQ21:AR21"/>
    <mergeCell ref="AQ22:AR22"/>
    <mergeCell ref="AK18:AL18"/>
    <mergeCell ref="AK20:AL20"/>
    <mergeCell ref="AQ20:AR20"/>
    <mergeCell ref="AW20:AX20"/>
    <mergeCell ref="AK21:AL21"/>
    <mergeCell ref="AW21:AX21"/>
    <mergeCell ref="AK22:AL22"/>
    <mergeCell ref="AW22:AX22"/>
    <mergeCell ref="BC21:BD21"/>
    <mergeCell ref="BC22:BD22"/>
    <mergeCell ref="BI22:BJ22"/>
    <mergeCell ref="AK19:AL19"/>
    <mergeCell ref="BR9:BT13"/>
    <mergeCell ref="BU9:BU12"/>
    <mergeCell ref="BV9:BV12"/>
    <mergeCell ref="BN10:BP10"/>
    <mergeCell ref="BC16:BD16"/>
    <mergeCell ref="BC17:BD17"/>
    <mergeCell ref="AQ15:AR15"/>
    <mergeCell ref="AQ16:AR16"/>
    <mergeCell ref="AW16:AX16"/>
    <mergeCell ref="BI16:BJ16"/>
    <mergeCell ref="AQ17:AR17"/>
    <mergeCell ref="AW17:AX17"/>
    <mergeCell ref="BI17:BJ17"/>
    <mergeCell ref="BC12:BD12"/>
    <mergeCell ref="BI12:BJ12"/>
    <mergeCell ref="BC13:BD13"/>
    <mergeCell ref="BI13:BJ13"/>
    <mergeCell ref="BO12:BP12"/>
    <mergeCell ref="BO13:BP13"/>
    <mergeCell ref="BM9:BN9"/>
    <mergeCell ref="BO9:BP9"/>
    <mergeCell ref="BQ9:BQ13"/>
    <mergeCell ref="AQ9:AR9"/>
    <mergeCell ref="AS9:AT9"/>
    <mergeCell ref="AU9:AV9"/>
    <mergeCell ref="AW9:AX9"/>
    <mergeCell ref="BB10:BD10"/>
    <mergeCell ref="BE10:BG10"/>
    <mergeCell ref="BH10:BJ10"/>
    <mergeCell ref="BK10:BM10"/>
    <mergeCell ref="AY9:AZ9"/>
    <mergeCell ref="BA9:BB9"/>
    <mergeCell ref="BC9:BD9"/>
    <mergeCell ref="BE9:BF9"/>
    <mergeCell ref="BG9:BH9"/>
    <mergeCell ref="BI9:BJ9"/>
    <mergeCell ref="BK9:BL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2:C2"/>
    <mergeCell ref="F2:H2"/>
    <mergeCell ref="A3:C3"/>
    <mergeCell ref="A4:C4"/>
    <mergeCell ref="A5:C5"/>
    <mergeCell ref="A6:C6"/>
    <mergeCell ref="F9:H10"/>
    <mergeCell ref="F11:H11"/>
    <mergeCell ref="W9:X9"/>
    <mergeCell ref="M9:N9"/>
    <mergeCell ref="I9:J9"/>
    <mergeCell ref="K9:L9"/>
    <mergeCell ref="O9:P9"/>
    <mergeCell ref="Q9:R9"/>
    <mergeCell ref="S9:T9"/>
    <mergeCell ref="U9:V9"/>
    <mergeCell ref="I10:N10"/>
    <mergeCell ref="O10:Q10"/>
    <mergeCell ref="R10:T10"/>
    <mergeCell ref="U10:W10"/>
    <mergeCell ref="X10:Z10"/>
    <mergeCell ref="AY11:BD11"/>
    <mergeCell ref="BE11:BJ11"/>
    <mergeCell ref="BK11:BP11"/>
    <mergeCell ref="I11:N11"/>
    <mergeCell ref="O11:T11"/>
    <mergeCell ref="U11:Z11"/>
    <mergeCell ref="AA11:AF11"/>
    <mergeCell ref="AG11:AL11"/>
    <mergeCell ref="AM11:AR11"/>
    <mergeCell ref="AS11:AX11"/>
    <mergeCell ref="AW10:AX10"/>
    <mergeCell ref="AY10:BA10"/>
    <mergeCell ref="AG10:AI10"/>
    <mergeCell ref="AJ10:AL10"/>
    <mergeCell ref="AM10:AN10"/>
    <mergeCell ref="AO10:AP10"/>
    <mergeCell ref="AQ10:AR10"/>
    <mergeCell ref="AS10:AT10"/>
    <mergeCell ref="AU10:AV10"/>
    <mergeCell ref="BO55:BP55"/>
    <mergeCell ref="BO56:BP56"/>
    <mergeCell ref="BC51:BD51"/>
    <mergeCell ref="BC52:BD52"/>
    <mergeCell ref="BO52:BP52"/>
    <mergeCell ref="BO53:BP53"/>
    <mergeCell ref="BO54:BP54"/>
    <mergeCell ref="BI55:BJ55"/>
    <mergeCell ref="BI56:BJ56"/>
    <mergeCell ref="AW44:AX44"/>
    <mergeCell ref="BI44:BJ44"/>
    <mergeCell ref="BI45:BJ45"/>
    <mergeCell ref="BC53:BD53"/>
    <mergeCell ref="BC54:BD54"/>
    <mergeCell ref="BC55:BD55"/>
    <mergeCell ref="BC56:BD56"/>
    <mergeCell ref="BC44:BD44"/>
    <mergeCell ref="BC45:BD45"/>
    <mergeCell ref="BC46:BD46"/>
    <mergeCell ref="BC47:BD47"/>
    <mergeCell ref="BC48:BD48"/>
    <mergeCell ref="BC49:BD49"/>
    <mergeCell ref="BC50:BD50"/>
    <mergeCell ref="AW41:AX41"/>
    <mergeCell ref="BC41:BD41"/>
    <mergeCell ref="BI41:BJ41"/>
    <mergeCell ref="BO41:BP41"/>
    <mergeCell ref="BC42:BD42"/>
    <mergeCell ref="BI42:BJ42"/>
    <mergeCell ref="BO42:BP42"/>
    <mergeCell ref="AW42:AX42"/>
    <mergeCell ref="AW43:AX43"/>
    <mergeCell ref="BC43:BD43"/>
    <mergeCell ref="BI43:BJ43"/>
    <mergeCell ref="BC39:BD39"/>
    <mergeCell ref="BC40:BD40"/>
    <mergeCell ref="BI40:BJ40"/>
    <mergeCell ref="BO40:BP40"/>
    <mergeCell ref="AQ36:AR36"/>
    <mergeCell ref="AQ37:AR37"/>
    <mergeCell ref="BC37:BD37"/>
    <mergeCell ref="AW38:AX38"/>
    <mergeCell ref="BC38:BD38"/>
    <mergeCell ref="AW39:AX39"/>
    <mergeCell ref="AW40:AX40"/>
    <mergeCell ref="AW36:AX36"/>
    <mergeCell ref="AW37:AX37"/>
    <mergeCell ref="BC36:BD36"/>
    <mergeCell ref="BI53:BJ53"/>
    <mergeCell ref="BI54:BJ54"/>
    <mergeCell ref="BI46:BJ46"/>
    <mergeCell ref="BI47:BJ47"/>
    <mergeCell ref="BI48:BJ48"/>
    <mergeCell ref="BI49:BJ49"/>
    <mergeCell ref="BI50:BJ50"/>
    <mergeCell ref="BI51:BJ51"/>
    <mergeCell ref="BI52:BJ52"/>
    <mergeCell ref="AW52:AX52"/>
    <mergeCell ref="AW53:AX53"/>
    <mergeCell ref="AW54:AX54"/>
    <mergeCell ref="AW55:AX55"/>
    <mergeCell ref="AW56:AX56"/>
    <mergeCell ref="AW45:AX45"/>
    <mergeCell ref="AW46:AX46"/>
    <mergeCell ref="AW47:AX47"/>
    <mergeCell ref="AW48:AX48"/>
    <mergeCell ref="AW49:AX49"/>
    <mergeCell ref="AW50:AX50"/>
    <mergeCell ref="AW51:AX51"/>
    <mergeCell ref="BO50:BP50"/>
    <mergeCell ref="BO51:BP51"/>
    <mergeCell ref="BO43:BP43"/>
    <mergeCell ref="BO44:BP44"/>
    <mergeCell ref="BO45:BP45"/>
    <mergeCell ref="BO46:BP46"/>
    <mergeCell ref="BO47:BP47"/>
    <mergeCell ref="BO48:BP48"/>
    <mergeCell ref="BO49:BP49"/>
    <mergeCell ref="BI38:BJ38"/>
    <mergeCell ref="BI39:BJ39"/>
    <mergeCell ref="BO37:BP37"/>
    <mergeCell ref="BO38:BP38"/>
    <mergeCell ref="BO39:BP39"/>
    <mergeCell ref="BI32:BJ32"/>
    <mergeCell ref="BI33:BJ33"/>
    <mergeCell ref="BI34:BJ34"/>
    <mergeCell ref="BO34:BP34"/>
    <mergeCell ref="BI35:BJ35"/>
    <mergeCell ref="BO35:BP35"/>
    <mergeCell ref="BO36:BP36"/>
    <mergeCell ref="AK32:AL32"/>
    <mergeCell ref="AQ32:AR32"/>
    <mergeCell ref="BC32:BD32"/>
    <mergeCell ref="BO32:BP32"/>
    <mergeCell ref="AQ33:AR33"/>
    <mergeCell ref="BC33:BD33"/>
    <mergeCell ref="BO33:BP33"/>
    <mergeCell ref="BI36:BJ36"/>
    <mergeCell ref="BI37:BJ37"/>
    <mergeCell ref="AW32:AX32"/>
    <mergeCell ref="AW33:AX33"/>
    <mergeCell ref="AW34:AX34"/>
    <mergeCell ref="BC34:BD34"/>
    <mergeCell ref="AW35:AX35"/>
    <mergeCell ref="BC35:BD35"/>
    <mergeCell ref="BC31:BD31"/>
    <mergeCell ref="BI31:BJ31"/>
    <mergeCell ref="BO31:BP31"/>
    <mergeCell ref="AK27:AL27"/>
    <mergeCell ref="AK28:AL28"/>
    <mergeCell ref="AQ28:AR28"/>
    <mergeCell ref="AW28:AX28"/>
    <mergeCell ref="AK29:AL29"/>
    <mergeCell ref="AW29:AX29"/>
    <mergeCell ref="AW30:AX30"/>
    <mergeCell ref="AK26:AL26"/>
    <mergeCell ref="AQ26:AR26"/>
    <mergeCell ref="AW26:AX26"/>
    <mergeCell ref="AQ27:AR27"/>
    <mergeCell ref="AW27:AX27"/>
    <mergeCell ref="AK30:AL30"/>
    <mergeCell ref="AK31:AL31"/>
    <mergeCell ref="AQ31:AR31"/>
    <mergeCell ref="AW31:AX31"/>
    <mergeCell ref="AK55:AL55"/>
    <mergeCell ref="AK56:AL56"/>
    <mergeCell ref="AK48:AL48"/>
    <mergeCell ref="AK49:AL49"/>
    <mergeCell ref="AK50:AL50"/>
    <mergeCell ref="AK51:AL51"/>
    <mergeCell ref="AK52:AL52"/>
    <mergeCell ref="AK53:AL53"/>
    <mergeCell ref="AK54:AL54"/>
    <mergeCell ref="AQ55:AR55"/>
    <mergeCell ref="AQ56:AR56"/>
    <mergeCell ref="AQ42:AR42"/>
    <mergeCell ref="AQ43:AR43"/>
    <mergeCell ref="AQ44:AR44"/>
    <mergeCell ref="AQ45:AR45"/>
    <mergeCell ref="AQ46:AR46"/>
    <mergeCell ref="AQ47:AR47"/>
    <mergeCell ref="AQ48:AR48"/>
    <mergeCell ref="AK45:AL45"/>
    <mergeCell ref="AK46:AL46"/>
    <mergeCell ref="AK47:AL47"/>
    <mergeCell ref="AQ49:AR49"/>
    <mergeCell ref="AQ50:AR50"/>
    <mergeCell ref="AQ51:AR51"/>
    <mergeCell ref="AQ52:AR52"/>
    <mergeCell ref="AQ53:AR53"/>
    <mergeCell ref="AQ54:AR54"/>
    <mergeCell ref="AK39:AL39"/>
    <mergeCell ref="AQ39:AR39"/>
    <mergeCell ref="AK40:AL40"/>
    <mergeCell ref="AQ40:AR40"/>
    <mergeCell ref="AQ41:AR41"/>
    <mergeCell ref="AK41:AL41"/>
    <mergeCell ref="AK42:AL42"/>
    <mergeCell ref="AK43:AL43"/>
    <mergeCell ref="AK44:AL44"/>
    <mergeCell ref="AK33:AL33"/>
    <mergeCell ref="AK34:AL34"/>
    <mergeCell ref="AQ34:AR34"/>
    <mergeCell ref="AK35:AL35"/>
    <mergeCell ref="AQ35:AR35"/>
    <mergeCell ref="AK36:AL36"/>
    <mergeCell ref="AK37:AL37"/>
    <mergeCell ref="AK38:AL38"/>
    <mergeCell ref="AQ38:AR38"/>
    <mergeCell ref="BO28:BP28"/>
    <mergeCell ref="BO29:BP29"/>
    <mergeCell ref="BO30:BP30"/>
    <mergeCell ref="AK23:AL23"/>
    <mergeCell ref="AK24:AL24"/>
    <mergeCell ref="AW24:AX24"/>
    <mergeCell ref="BI24:BJ24"/>
    <mergeCell ref="AK25:AL25"/>
    <mergeCell ref="AW25:AX25"/>
    <mergeCell ref="BI25:BJ25"/>
    <mergeCell ref="BC28:BD28"/>
    <mergeCell ref="BC29:BD29"/>
    <mergeCell ref="BC30:BD30"/>
    <mergeCell ref="AQ29:AR29"/>
    <mergeCell ref="AQ30:AR30"/>
    <mergeCell ref="BI29:BJ29"/>
    <mergeCell ref="BI30:BJ30"/>
    <mergeCell ref="BC24:BD24"/>
    <mergeCell ref="BC25:BD25"/>
    <mergeCell ref="BC26:BD26"/>
    <mergeCell ref="BI26:BJ26"/>
    <mergeCell ref="BC27:BD27"/>
    <mergeCell ref="BI27:BJ27"/>
    <mergeCell ref="BI28:BJ28"/>
    <mergeCell ref="AQ23:AR23"/>
    <mergeCell ref="AW23:AX23"/>
    <mergeCell ref="BC23:BD23"/>
    <mergeCell ref="BI23:BJ23"/>
    <mergeCell ref="BO23:BP23"/>
    <mergeCell ref="BO24:BP24"/>
    <mergeCell ref="BO25:BP25"/>
    <mergeCell ref="BO26:BP26"/>
    <mergeCell ref="BO27:BP27"/>
    <mergeCell ref="AQ24:AR24"/>
    <mergeCell ref="AQ25:AR25"/>
    <mergeCell ref="S19:T19"/>
    <mergeCell ref="S20:T20"/>
    <mergeCell ref="Y20:Z20"/>
    <mergeCell ref="AE20:AF20"/>
    <mergeCell ref="Y21:Z21"/>
    <mergeCell ref="S22:T22"/>
    <mergeCell ref="S23:T23"/>
    <mergeCell ref="Y22:Z22"/>
    <mergeCell ref="Y23:Z23"/>
    <mergeCell ref="S21:T21"/>
    <mergeCell ref="Y19:Z19"/>
    <mergeCell ref="AE19:AF19"/>
  </mergeCells>
  <dataValidations count="1">
    <dataValidation type="decimal" operator="lessThanOrEqual" allowBlank="1" showDropDown="1" showInputMessage="1" showErrorMessage="1" prompt="Nilai Maksimal 100" sqref="BQ16:BT56" xr:uid="{00000000-0002-0000-0400-000000000000}">
      <formula1>100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BV1000"/>
  <sheetViews>
    <sheetView workbookViewId="0">
      <pane xSplit="4" topLeftCell="E1" activePane="topRight" state="frozen"/>
      <selection pane="topRight" activeCell="F2" sqref="F2"/>
    </sheetView>
  </sheetViews>
  <sheetFormatPr defaultColWidth="14.42578125" defaultRowHeight="15" customHeight="1"/>
  <cols>
    <col min="4" max="4" width="40.140625" customWidth="1"/>
    <col min="5" max="5" width="11.42578125" customWidth="1"/>
    <col min="6" max="6" width="21.28515625" customWidth="1"/>
    <col min="7" max="7" width="11.5703125" customWidth="1"/>
    <col min="8" max="8" width="17.42578125" customWidth="1"/>
    <col min="69" max="69" width="17.140625" customWidth="1"/>
  </cols>
  <sheetData>
    <row r="1" spans="1:74">
      <c r="A1" s="219"/>
      <c r="B1" s="219"/>
      <c r="C1" s="38"/>
      <c r="D1" s="38"/>
      <c r="E1" s="38"/>
      <c r="F1" s="220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</row>
    <row r="2" spans="1:74" ht="15.75">
      <c r="A2" s="559" t="s">
        <v>72</v>
      </c>
      <c r="B2" s="490"/>
      <c r="C2" s="490"/>
      <c r="D2" s="221" t="s">
        <v>73</v>
      </c>
      <c r="G2" s="560" t="s">
        <v>16</v>
      </c>
      <c r="H2" s="482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</row>
    <row r="3" spans="1:74" ht="15.75">
      <c r="A3" s="559" t="s">
        <v>74</v>
      </c>
      <c r="B3" s="490"/>
      <c r="C3" s="490"/>
      <c r="D3" s="222" t="s">
        <v>305</v>
      </c>
      <c r="G3" s="140" t="s">
        <v>76</v>
      </c>
      <c r="H3" s="223" t="s">
        <v>77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</row>
    <row r="4" spans="1:74" ht="15.75">
      <c r="A4" s="559" t="s">
        <v>80</v>
      </c>
      <c r="B4" s="490"/>
      <c r="C4" s="490"/>
      <c r="D4" s="30" t="s">
        <v>81</v>
      </c>
      <c r="G4" s="224">
        <v>2100018411</v>
      </c>
      <c r="H4" s="224" t="s">
        <v>306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</row>
    <row r="5" spans="1:74" ht="15.75">
      <c r="A5" s="559" t="s">
        <v>84</v>
      </c>
      <c r="B5" s="490"/>
      <c r="C5" s="490"/>
      <c r="D5" s="221" t="s">
        <v>17</v>
      </c>
      <c r="G5" s="225">
        <v>2100018368</v>
      </c>
      <c r="H5" s="225" t="s">
        <v>307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</row>
    <row r="6" spans="1:74" ht="15.75">
      <c r="A6" s="561" t="s">
        <v>87</v>
      </c>
      <c r="B6" s="490"/>
      <c r="C6" s="490"/>
      <c r="D6" s="226">
        <v>13</v>
      </c>
      <c r="G6" s="227">
        <v>2100018402</v>
      </c>
      <c r="H6" s="227" t="s">
        <v>308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</row>
    <row r="7" spans="1:74">
      <c r="A7" s="38"/>
      <c r="B7" s="38"/>
      <c r="C7" s="38"/>
      <c r="D7" s="38"/>
      <c r="G7" s="228"/>
      <c r="H7" s="228" t="s">
        <v>52</v>
      </c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</row>
    <row r="8" spans="1:74">
      <c r="A8" s="38"/>
      <c r="B8" s="38"/>
      <c r="C8" s="38"/>
      <c r="D8" s="38"/>
      <c r="E8" s="38"/>
      <c r="F8" s="229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38"/>
      <c r="BR8" s="38"/>
      <c r="BS8" s="38"/>
      <c r="BT8" s="38"/>
      <c r="BU8" s="38"/>
      <c r="BV8" s="38"/>
    </row>
    <row r="9" spans="1:74" ht="15.75">
      <c r="A9" s="38"/>
      <c r="B9" s="38"/>
      <c r="C9" s="38"/>
      <c r="D9" s="231" t="s">
        <v>91</v>
      </c>
      <c r="E9" s="232"/>
      <c r="F9" s="562"/>
      <c r="G9" s="490"/>
      <c r="H9" s="490"/>
      <c r="I9" s="534" t="s">
        <v>92</v>
      </c>
      <c r="J9" s="490"/>
      <c r="K9" s="534" t="s">
        <v>93</v>
      </c>
      <c r="L9" s="490"/>
      <c r="M9" s="534" t="s">
        <v>94</v>
      </c>
      <c r="N9" s="535"/>
      <c r="O9" s="534" t="s">
        <v>92</v>
      </c>
      <c r="P9" s="490"/>
      <c r="Q9" s="534" t="s">
        <v>93</v>
      </c>
      <c r="R9" s="490"/>
      <c r="S9" s="534" t="s">
        <v>94</v>
      </c>
      <c r="T9" s="535"/>
      <c r="U9" s="534" t="s">
        <v>92</v>
      </c>
      <c r="V9" s="490"/>
      <c r="W9" s="534" t="s">
        <v>93</v>
      </c>
      <c r="X9" s="490"/>
      <c r="Y9" s="534" t="s">
        <v>94</v>
      </c>
      <c r="Z9" s="535"/>
      <c r="AA9" s="534" t="s">
        <v>92</v>
      </c>
      <c r="AB9" s="490"/>
      <c r="AC9" s="534" t="s">
        <v>93</v>
      </c>
      <c r="AD9" s="490"/>
      <c r="AE9" s="534" t="s">
        <v>94</v>
      </c>
      <c r="AF9" s="535"/>
      <c r="AG9" s="534" t="s">
        <v>92</v>
      </c>
      <c r="AH9" s="490"/>
      <c r="AI9" s="534" t="s">
        <v>93</v>
      </c>
      <c r="AJ9" s="490"/>
      <c r="AK9" s="534" t="s">
        <v>94</v>
      </c>
      <c r="AL9" s="535"/>
      <c r="AM9" s="534" t="s">
        <v>92</v>
      </c>
      <c r="AN9" s="490"/>
      <c r="AO9" s="534" t="s">
        <v>93</v>
      </c>
      <c r="AP9" s="490"/>
      <c r="AQ9" s="534" t="s">
        <v>94</v>
      </c>
      <c r="AR9" s="535"/>
      <c r="AS9" s="534" t="s">
        <v>92</v>
      </c>
      <c r="AT9" s="490"/>
      <c r="AU9" s="534" t="s">
        <v>93</v>
      </c>
      <c r="AV9" s="490"/>
      <c r="AW9" s="534" t="s">
        <v>94</v>
      </c>
      <c r="AX9" s="535"/>
      <c r="AY9" s="534" t="s">
        <v>92</v>
      </c>
      <c r="AZ9" s="490"/>
      <c r="BA9" s="534" t="s">
        <v>93</v>
      </c>
      <c r="BB9" s="490"/>
      <c r="BC9" s="534" t="s">
        <v>94</v>
      </c>
      <c r="BD9" s="535"/>
      <c r="BE9" s="534" t="s">
        <v>92</v>
      </c>
      <c r="BF9" s="490"/>
      <c r="BG9" s="534" t="s">
        <v>93</v>
      </c>
      <c r="BH9" s="490"/>
      <c r="BI9" s="534" t="s">
        <v>94</v>
      </c>
      <c r="BJ9" s="535"/>
      <c r="BK9" s="534" t="s">
        <v>92</v>
      </c>
      <c r="BL9" s="535"/>
      <c r="BM9" s="534" t="s">
        <v>93</v>
      </c>
      <c r="BN9" s="490"/>
      <c r="BO9" s="534" t="s">
        <v>94</v>
      </c>
      <c r="BP9" s="535"/>
      <c r="BQ9" s="547" t="s">
        <v>95</v>
      </c>
      <c r="BR9" s="548" t="s">
        <v>96</v>
      </c>
      <c r="BS9" s="524"/>
      <c r="BT9" s="524"/>
      <c r="BU9" s="549" t="s">
        <v>97</v>
      </c>
      <c r="BV9" s="550" t="s">
        <v>98</v>
      </c>
    </row>
    <row r="10" spans="1:74" ht="15.75">
      <c r="A10" s="38"/>
      <c r="B10" s="38"/>
      <c r="C10" s="38"/>
      <c r="D10" s="231" t="s">
        <v>99</v>
      </c>
      <c r="E10" s="232"/>
      <c r="F10" s="490"/>
      <c r="G10" s="490"/>
      <c r="H10" s="490"/>
      <c r="I10" s="537" t="s">
        <v>100</v>
      </c>
      <c r="J10" s="490"/>
      <c r="K10" s="490"/>
      <c r="L10" s="490"/>
      <c r="M10" s="490"/>
      <c r="N10" s="535"/>
      <c r="O10" s="537" t="s">
        <v>100</v>
      </c>
      <c r="P10" s="490"/>
      <c r="Q10" s="490"/>
      <c r="R10" s="538" t="s">
        <v>101</v>
      </c>
      <c r="S10" s="490"/>
      <c r="T10" s="535"/>
      <c r="U10" s="537" t="s">
        <v>100</v>
      </c>
      <c r="V10" s="490"/>
      <c r="W10" s="490"/>
      <c r="X10" s="538" t="s">
        <v>101</v>
      </c>
      <c r="Y10" s="490"/>
      <c r="Z10" s="535"/>
      <c r="AA10" s="537" t="s">
        <v>100</v>
      </c>
      <c r="AB10" s="490"/>
      <c r="AC10" s="490"/>
      <c r="AD10" s="538" t="s">
        <v>101</v>
      </c>
      <c r="AE10" s="490"/>
      <c r="AF10" s="535"/>
      <c r="AG10" s="537" t="s">
        <v>100</v>
      </c>
      <c r="AH10" s="490"/>
      <c r="AI10" s="490"/>
      <c r="AJ10" s="538" t="s">
        <v>101</v>
      </c>
      <c r="AK10" s="490"/>
      <c r="AL10" s="535"/>
      <c r="AM10" s="537" t="s">
        <v>100</v>
      </c>
      <c r="AN10" s="490"/>
      <c r="AO10" s="539" t="s">
        <v>102</v>
      </c>
      <c r="AP10" s="490"/>
      <c r="AQ10" s="540" t="s">
        <v>103</v>
      </c>
      <c r="AR10" s="535"/>
      <c r="AS10" s="537" t="s">
        <v>100</v>
      </c>
      <c r="AT10" s="490"/>
      <c r="AU10" s="539" t="s">
        <v>102</v>
      </c>
      <c r="AV10" s="490"/>
      <c r="AW10" s="536" t="s">
        <v>104</v>
      </c>
      <c r="AX10" s="535"/>
      <c r="AY10" s="537" t="s">
        <v>100</v>
      </c>
      <c r="AZ10" s="490"/>
      <c r="BA10" s="490"/>
      <c r="BB10" s="539" t="s">
        <v>102</v>
      </c>
      <c r="BC10" s="490"/>
      <c r="BD10" s="535"/>
      <c r="BE10" s="537" t="s">
        <v>100</v>
      </c>
      <c r="BF10" s="490"/>
      <c r="BG10" s="490"/>
      <c r="BH10" s="539" t="s">
        <v>102</v>
      </c>
      <c r="BI10" s="490"/>
      <c r="BJ10" s="535"/>
      <c r="BK10" s="537" t="s">
        <v>100</v>
      </c>
      <c r="BL10" s="490"/>
      <c r="BM10" s="535"/>
      <c r="BN10" s="539" t="s">
        <v>102</v>
      </c>
      <c r="BO10" s="490"/>
      <c r="BP10" s="535"/>
      <c r="BQ10" s="490"/>
      <c r="BR10" s="490"/>
      <c r="BS10" s="490"/>
      <c r="BT10" s="490"/>
      <c r="BU10" s="490"/>
      <c r="BV10" s="535"/>
    </row>
    <row r="11" spans="1:74" ht="15.75">
      <c r="A11" s="38"/>
      <c r="B11" s="38"/>
      <c r="C11" s="38"/>
      <c r="D11" s="231" t="s">
        <v>105</v>
      </c>
      <c r="E11" s="232"/>
      <c r="F11" s="563">
        <v>0</v>
      </c>
      <c r="G11" s="490"/>
      <c r="H11" s="535"/>
      <c r="I11" s="534">
        <v>1</v>
      </c>
      <c r="J11" s="490"/>
      <c r="K11" s="490"/>
      <c r="L11" s="490"/>
      <c r="M11" s="490"/>
      <c r="N11" s="535"/>
      <c r="O11" s="534">
        <v>2</v>
      </c>
      <c r="P11" s="490"/>
      <c r="Q11" s="490"/>
      <c r="R11" s="490"/>
      <c r="S11" s="490"/>
      <c r="T11" s="535"/>
      <c r="U11" s="534">
        <v>3</v>
      </c>
      <c r="V11" s="490"/>
      <c r="W11" s="490"/>
      <c r="X11" s="490"/>
      <c r="Y11" s="490"/>
      <c r="Z11" s="535"/>
      <c r="AA11" s="534">
        <v>4</v>
      </c>
      <c r="AB11" s="490"/>
      <c r="AC11" s="490"/>
      <c r="AD11" s="490"/>
      <c r="AE11" s="490"/>
      <c r="AF11" s="535"/>
      <c r="AG11" s="534">
        <v>5</v>
      </c>
      <c r="AH11" s="490"/>
      <c r="AI11" s="490"/>
      <c r="AJ11" s="490"/>
      <c r="AK11" s="490"/>
      <c r="AL11" s="535"/>
      <c r="AM11" s="534">
        <v>6</v>
      </c>
      <c r="AN11" s="490"/>
      <c r="AO11" s="490"/>
      <c r="AP11" s="490"/>
      <c r="AQ11" s="490"/>
      <c r="AR11" s="535"/>
      <c r="AS11" s="534">
        <v>7</v>
      </c>
      <c r="AT11" s="490"/>
      <c r="AU11" s="490"/>
      <c r="AV11" s="490"/>
      <c r="AW11" s="490"/>
      <c r="AX11" s="535"/>
      <c r="AY11" s="534">
        <v>8</v>
      </c>
      <c r="AZ11" s="490"/>
      <c r="BA11" s="490"/>
      <c r="BB11" s="490"/>
      <c r="BC11" s="490"/>
      <c r="BD11" s="535"/>
      <c r="BE11" s="534">
        <v>9</v>
      </c>
      <c r="BF11" s="490"/>
      <c r="BG11" s="490"/>
      <c r="BH11" s="490"/>
      <c r="BI11" s="490"/>
      <c r="BJ11" s="535"/>
      <c r="BK11" s="534">
        <v>10</v>
      </c>
      <c r="BL11" s="490"/>
      <c r="BM11" s="490"/>
      <c r="BN11" s="490"/>
      <c r="BO11" s="490"/>
      <c r="BP11" s="535"/>
      <c r="BQ11" s="490"/>
      <c r="BR11" s="490"/>
      <c r="BS11" s="490"/>
      <c r="BT11" s="490"/>
      <c r="BU11" s="490"/>
      <c r="BV11" s="535"/>
    </row>
    <row r="12" spans="1:74" ht="15.75">
      <c r="A12" s="38"/>
      <c r="B12" s="38"/>
      <c r="C12" s="38"/>
      <c r="D12" s="231" t="s">
        <v>106</v>
      </c>
      <c r="E12" s="232"/>
      <c r="F12" s="234" t="s">
        <v>107</v>
      </c>
      <c r="G12" s="234" t="s">
        <v>108</v>
      </c>
      <c r="H12" s="235" t="s">
        <v>109</v>
      </c>
      <c r="I12" s="236" t="s">
        <v>110</v>
      </c>
      <c r="J12" s="236" t="s">
        <v>111</v>
      </c>
      <c r="K12" s="236" t="s">
        <v>108</v>
      </c>
      <c r="L12" s="236" t="s">
        <v>112</v>
      </c>
      <c r="M12" s="534" t="s">
        <v>109</v>
      </c>
      <c r="N12" s="535"/>
      <c r="O12" s="236" t="s">
        <v>110</v>
      </c>
      <c r="P12" s="236" t="s">
        <v>111</v>
      </c>
      <c r="Q12" s="236" t="s">
        <v>108</v>
      </c>
      <c r="R12" s="236" t="s">
        <v>112</v>
      </c>
      <c r="S12" s="534" t="s">
        <v>109</v>
      </c>
      <c r="T12" s="535"/>
      <c r="U12" s="236" t="s">
        <v>110</v>
      </c>
      <c r="V12" s="236" t="s">
        <v>111</v>
      </c>
      <c r="W12" s="236" t="s">
        <v>108</v>
      </c>
      <c r="X12" s="236" t="s">
        <v>112</v>
      </c>
      <c r="Y12" s="534" t="s">
        <v>109</v>
      </c>
      <c r="Z12" s="535"/>
      <c r="AA12" s="236" t="s">
        <v>110</v>
      </c>
      <c r="AB12" s="236" t="s">
        <v>111</v>
      </c>
      <c r="AC12" s="236" t="s">
        <v>108</v>
      </c>
      <c r="AD12" s="236" t="s">
        <v>112</v>
      </c>
      <c r="AE12" s="534" t="s">
        <v>109</v>
      </c>
      <c r="AF12" s="535"/>
      <c r="AG12" s="236" t="s">
        <v>110</v>
      </c>
      <c r="AH12" s="236" t="s">
        <v>111</v>
      </c>
      <c r="AI12" s="236" t="s">
        <v>108</v>
      </c>
      <c r="AJ12" s="236" t="s">
        <v>112</v>
      </c>
      <c r="AK12" s="534" t="s">
        <v>109</v>
      </c>
      <c r="AL12" s="535"/>
      <c r="AM12" s="236" t="s">
        <v>110</v>
      </c>
      <c r="AN12" s="236" t="s">
        <v>111</v>
      </c>
      <c r="AO12" s="236" t="s">
        <v>108</v>
      </c>
      <c r="AP12" s="236" t="s">
        <v>112</v>
      </c>
      <c r="AQ12" s="534" t="s">
        <v>109</v>
      </c>
      <c r="AR12" s="535"/>
      <c r="AS12" s="236" t="s">
        <v>110</v>
      </c>
      <c r="AT12" s="236" t="s">
        <v>111</v>
      </c>
      <c r="AU12" s="236" t="s">
        <v>108</v>
      </c>
      <c r="AV12" s="236" t="s">
        <v>112</v>
      </c>
      <c r="AW12" s="534" t="s">
        <v>109</v>
      </c>
      <c r="AX12" s="535"/>
      <c r="AY12" s="236" t="s">
        <v>110</v>
      </c>
      <c r="AZ12" s="236" t="s">
        <v>111</v>
      </c>
      <c r="BA12" s="236" t="s">
        <v>108</v>
      </c>
      <c r="BB12" s="236" t="s">
        <v>112</v>
      </c>
      <c r="BC12" s="534" t="s">
        <v>109</v>
      </c>
      <c r="BD12" s="535"/>
      <c r="BE12" s="236" t="s">
        <v>110</v>
      </c>
      <c r="BF12" s="236" t="s">
        <v>111</v>
      </c>
      <c r="BG12" s="236" t="s">
        <v>108</v>
      </c>
      <c r="BH12" s="236" t="s">
        <v>112</v>
      </c>
      <c r="BI12" s="534" t="s">
        <v>109</v>
      </c>
      <c r="BJ12" s="535"/>
      <c r="BK12" s="236" t="s">
        <v>110</v>
      </c>
      <c r="BL12" s="236" t="s">
        <v>111</v>
      </c>
      <c r="BM12" s="236" t="s">
        <v>108</v>
      </c>
      <c r="BN12" s="236" t="s">
        <v>112</v>
      </c>
      <c r="BO12" s="534" t="s">
        <v>109</v>
      </c>
      <c r="BP12" s="535"/>
      <c r="BQ12" s="490"/>
      <c r="BR12" s="490"/>
      <c r="BS12" s="490"/>
      <c r="BT12" s="490"/>
      <c r="BU12" s="490"/>
      <c r="BV12" s="535"/>
    </row>
    <row r="13" spans="1:74" ht="15.75">
      <c r="A13" s="38"/>
      <c r="B13" s="38"/>
      <c r="C13" s="38"/>
      <c r="D13" s="231" t="s">
        <v>113</v>
      </c>
      <c r="E13" s="232"/>
      <c r="F13" s="234">
        <v>50</v>
      </c>
      <c r="G13" s="234">
        <v>50</v>
      </c>
      <c r="H13" s="235">
        <v>100</v>
      </c>
      <c r="I13" s="234">
        <v>15</v>
      </c>
      <c r="J13" s="234">
        <v>15</v>
      </c>
      <c r="K13" s="234">
        <v>50</v>
      </c>
      <c r="L13" s="234">
        <v>20</v>
      </c>
      <c r="M13" s="534">
        <v>100</v>
      </c>
      <c r="N13" s="535"/>
      <c r="O13" s="234">
        <v>15</v>
      </c>
      <c r="P13" s="234">
        <v>15</v>
      </c>
      <c r="Q13" s="234">
        <v>50</v>
      </c>
      <c r="R13" s="234">
        <v>20</v>
      </c>
      <c r="S13" s="534">
        <v>100</v>
      </c>
      <c r="T13" s="535"/>
      <c r="U13" s="234">
        <v>15</v>
      </c>
      <c r="V13" s="234">
        <v>15</v>
      </c>
      <c r="W13" s="234">
        <v>50</v>
      </c>
      <c r="X13" s="234">
        <v>20</v>
      </c>
      <c r="Y13" s="534">
        <v>100</v>
      </c>
      <c r="Z13" s="535"/>
      <c r="AA13" s="234">
        <v>15</v>
      </c>
      <c r="AB13" s="234">
        <v>15</v>
      </c>
      <c r="AC13" s="234">
        <v>50</v>
      </c>
      <c r="AD13" s="234">
        <v>20</v>
      </c>
      <c r="AE13" s="534">
        <v>100</v>
      </c>
      <c r="AF13" s="535"/>
      <c r="AG13" s="234">
        <v>15</v>
      </c>
      <c r="AH13" s="234">
        <v>15</v>
      </c>
      <c r="AI13" s="234">
        <v>50</v>
      </c>
      <c r="AJ13" s="234">
        <v>20</v>
      </c>
      <c r="AK13" s="534">
        <v>100</v>
      </c>
      <c r="AL13" s="535"/>
      <c r="AM13" s="234">
        <v>15</v>
      </c>
      <c r="AN13" s="234">
        <v>15</v>
      </c>
      <c r="AO13" s="234">
        <v>50</v>
      </c>
      <c r="AP13" s="234">
        <v>20</v>
      </c>
      <c r="AQ13" s="534">
        <v>100</v>
      </c>
      <c r="AR13" s="535"/>
      <c r="AS13" s="234">
        <v>15</v>
      </c>
      <c r="AT13" s="234">
        <v>15</v>
      </c>
      <c r="AU13" s="234">
        <v>50</v>
      </c>
      <c r="AV13" s="234">
        <v>20</v>
      </c>
      <c r="AW13" s="534">
        <v>100</v>
      </c>
      <c r="AX13" s="535"/>
      <c r="AY13" s="234">
        <v>15</v>
      </c>
      <c r="AZ13" s="234">
        <v>15</v>
      </c>
      <c r="BA13" s="234">
        <v>50</v>
      </c>
      <c r="BB13" s="234">
        <v>20</v>
      </c>
      <c r="BC13" s="534">
        <v>100</v>
      </c>
      <c r="BD13" s="535"/>
      <c r="BE13" s="234">
        <v>15</v>
      </c>
      <c r="BF13" s="234">
        <v>15</v>
      </c>
      <c r="BG13" s="234">
        <v>50</v>
      </c>
      <c r="BH13" s="234">
        <v>20</v>
      </c>
      <c r="BI13" s="534">
        <v>100</v>
      </c>
      <c r="BJ13" s="535"/>
      <c r="BK13" s="234">
        <v>15</v>
      </c>
      <c r="BL13" s="234">
        <v>15</v>
      </c>
      <c r="BM13" s="234">
        <v>50</v>
      </c>
      <c r="BN13" s="234">
        <v>20</v>
      </c>
      <c r="BO13" s="534">
        <v>100</v>
      </c>
      <c r="BP13" s="535"/>
      <c r="BQ13" s="490"/>
      <c r="BR13" s="490"/>
      <c r="BS13" s="490"/>
      <c r="BT13" s="490"/>
      <c r="BU13" s="237"/>
      <c r="BV13" s="238"/>
    </row>
    <row r="14" spans="1:74" ht="15.75">
      <c r="A14" s="239" t="s">
        <v>309</v>
      </c>
      <c r="B14" s="240" t="s">
        <v>114</v>
      </c>
      <c r="C14" s="241" t="s">
        <v>76</v>
      </c>
      <c r="D14" s="241" t="s">
        <v>115</v>
      </c>
      <c r="E14" s="242" t="s">
        <v>116</v>
      </c>
      <c r="F14" s="234"/>
      <c r="G14" s="243"/>
      <c r="H14" s="244"/>
      <c r="I14" s="243"/>
      <c r="J14" s="243"/>
      <c r="K14" s="243"/>
      <c r="L14" s="243"/>
      <c r="M14" s="553"/>
      <c r="N14" s="535"/>
      <c r="O14" s="243"/>
      <c r="P14" s="243"/>
      <c r="Q14" s="243"/>
      <c r="R14" s="243"/>
      <c r="S14" s="553"/>
      <c r="T14" s="535"/>
      <c r="U14" s="243"/>
      <c r="V14" s="243"/>
      <c r="W14" s="243"/>
      <c r="X14" s="243"/>
      <c r="Y14" s="553"/>
      <c r="Z14" s="535"/>
      <c r="AA14" s="243"/>
      <c r="AB14" s="243"/>
      <c r="AC14" s="243"/>
      <c r="AD14" s="243"/>
      <c r="AE14" s="553"/>
      <c r="AF14" s="535"/>
      <c r="AG14" s="243"/>
      <c r="AH14" s="243"/>
      <c r="AI14" s="243"/>
      <c r="AJ14" s="243"/>
      <c r="AK14" s="553"/>
      <c r="AL14" s="535"/>
      <c r="AM14" s="243"/>
      <c r="AN14" s="243"/>
      <c r="AO14" s="243"/>
      <c r="AP14" s="243"/>
      <c r="AQ14" s="553"/>
      <c r="AR14" s="535"/>
      <c r="AS14" s="243"/>
      <c r="AT14" s="243"/>
      <c r="AU14" s="243"/>
      <c r="AV14" s="243"/>
      <c r="AW14" s="553"/>
      <c r="AX14" s="535"/>
      <c r="AY14" s="243"/>
      <c r="AZ14" s="243"/>
      <c r="BA14" s="243"/>
      <c r="BB14" s="243"/>
      <c r="BC14" s="553"/>
      <c r="BD14" s="535"/>
      <c r="BE14" s="243"/>
      <c r="BF14" s="243"/>
      <c r="BG14" s="243"/>
      <c r="BH14" s="243"/>
      <c r="BI14" s="553"/>
      <c r="BJ14" s="535"/>
      <c r="BK14" s="243"/>
      <c r="BL14" s="243"/>
      <c r="BM14" s="243"/>
      <c r="BN14" s="243"/>
      <c r="BO14" s="553"/>
      <c r="BP14" s="535"/>
      <c r="BQ14" s="160"/>
      <c r="BR14" s="234" t="s">
        <v>117</v>
      </c>
      <c r="BS14" s="234" t="s">
        <v>118</v>
      </c>
      <c r="BT14" s="233" t="s">
        <v>109</v>
      </c>
      <c r="BU14" s="245"/>
      <c r="BV14" s="246"/>
    </row>
    <row r="15" spans="1:74" ht="15.75">
      <c r="A15" s="247"/>
      <c r="B15" s="247"/>
      <c r="C15" s="38"/>
      <c r="D15" s="241" t="s">
        <v>119</v>
      </c>
      <c r="E15" s="232"/>
      <c r="F15" s="234">
        <v>100</v>
      </c>
      <c r="G15" s="234">
        <v>100</v>
      </c>
      <c r="H15" s="235">
        <v>100</v>
      </c>
      <c r="I15" s="234">
        <v>100</v>
      </c>
      <c r="J15" s="234">
        <v>100</v>
      </c>
      <c r="K15" s="234">
        <v>100</v>
      </c>
      <c r="L15" s="234">
        <v>100</v>
      </c>
      <c r="M15" s="534">
        <v>100</v>
      </c>
      <c r="N15" s="535"/>
      <c r="O15" s="234">
        <v>100</v>
      </c>
      <c r="P15" s="234">
        <v>100</v>
      </c>
      <c r="Q15" s="234">
        <v>100</v>
      </c>
      <c r="R15" s="234">
        <v>100</v>
      </c>
      <c r="S15" s="534">
        <v>100</v>
      </c>
      <c r="T15" s="535"/>
      <c r="U15" s="234">
        <v>100</v>
      </c>
      <c r="V15" s="234">
        <v>100</v>
      </c>
      <c r="W15" s="234">
        <v>100</v>
      </c>
      <c r="X15" s="234">
        <v>100</v>
      </c>
      <c r="Y15" s="534">
        <v>100</v>
      </c>
      <c r="Z15" s="535"/>
      <c r="AA15" s="234">
        <v>100</v>
      </c>
      <c r="AB15" s="234">
        <v>100</v>
      </c>
      <c r="AC15" s="234">
        <v>100</v>
      </c>
      <c r="AD15" s="234">
        <v>100</v>
      </c>
      <c r="AE15" s="534">
        <v>100</v>
      </c>
      <c r="AF15" s="535"/>
      <c r="AG15" s="234">
        <v>100</v>
      </c>
      <c r="AH15" s="234">
        <v>100</v>
      </c>
      <c r="AI15" s="234">
        <v>100</v>
      </c>
      <c r="AJ15" s="234">
        <v>100</v>
      </c>
      <c r="AK15" s="534">
        <v>100</v>
      </c>
      <c r="AL15" s="535"/>
      <c r="AM15" s="234">
        <v>100</v>
      </c>
      <c r="AN15" s="234">
        <v>100</v>
      </c>
      <c r="AO15" s="234">
        <v>100</v>
      </c>
      <c r="AP15" s="234">
        <v>100</v>
      </c>
      <c r="AQ15" s="534">
        <v>100</v>
      </c>
      <c r="AR15" s="535"/>
      <c r="AS15" s="234">
        <v>100</v>
      </c>
      <c r="AT15" s="234">
        <v>100</v>
      </c>
      <c r="AU15" s="234">
        <v>100</v>
      </c>
      <c r="AV15" s="234">
        <v>100</v>
      </c>
      <c r="AW15" s="534">
        <v>100</v>
      </c>
      <c r="AX15" s="535"/>
      <c r="AY15" s="234">
        <v>100</v>
      </c>
      <c r="AZ15" s="234">
        <v>100</v>
      </c>
      <c r="BA15" s="234">
        <v>100</v>
      </c>
      <c r="BB15" s="234">
        <v>100</v>
      </c>
      <c r="BC15" s="534">
        <v>100</v>
      </c>
      <c r="BD15" s="535"/>
      <c r="BE15" s="234">
        <v>100</v>
      </c>
      <c r="BF15" s="234">
        <v>100</v>
      </c>
      <c r="BG15" s="234">
        <v>100</v>
      </c>
      <c r="BH15" s="234">
        <v>100</v>
      </c>
      <c r="BI15" s="534">
        <v>100</v>
      </c>
      <c r="BJ15" s="535"/>
      <c r="BK15" s="234">
        <v>100</v>
      </c>
      <c r="BL15" s="234">
        <v>100</v>
      </c>
      <c r="BM15" s="234">
        <v>100</v>
      </c>
      <c r="BN15" s="234">
        <v>100</v>
      </c>
      <c r="BO15" s="534">
        <v>100</v>
      </c>
      <c r="BP15" s="535"/>
      <c r="BQ15" s="248">
        <f t="shared" ref="BQ15:BQ57" si="0">((H15+M15+S15+Y15+AE15+AK15+AQ15+AW15+BC15+BI15+BO15)/11) * 60/100</f>
        <v>60</v>
      </c>
      <c r="BR15" s="234">
        <v>100</v>
      </c>
      <c r="BS15" s="234">
        <v>100</v>
      </c>
      <c r="BT15" s="233">
        <f t="shared" ref="BT15:BT57" si="1">((BR15+BS15)/2) * 40/100</f>
        <v>40</v>
      </c>
      <c r="BU15" s="245">
        <f t="shared" ref="BU15:BU57" si="2">BT15+BQ15</f>
        <v>100</v>
      </c>
      <c r="BV15" s="246" t="str">
        <f t="shared" ref="BV15:BV57" si="3">IF(BU15&gt;80,"A",IF(BU15&gt;76,"A-",IF(BU15&gt;68,"B+",IF(BU15&gt;65,"B",IF(BU15&gt;62,"B-",IF(BU15&gt;57,"C+",IF(BU15&gt;55,"C",IF(BU15&gt;51,"C-",IF(BU15&gt;43,"D+",IF(BU15&gt;40,"D",IF(BU15&gt;0,"E","E")))))))))))</f>
        <v>A</v>
      </c>
    </row>
    <row r="16" spans="1:74" ht="15.75">
      <c r="A16" s="564" t="s">
        <v>71</v>
      </c>
      <c r="B16" s="564">
        <v>1</v>
      </c>
      <c r="C16" s="249">
        <v>2200018207</v>
      </c>
      <c r="D16" s="250" t="s">
        <v>310</v>
      </c>
      <c r="E16" s="251" t="s">
        <v>311</v>
      </c>
      <c r="F16" s="183">
        <v>36</v>
      </c>
      <c r="G16" s="183">
        <v>100</v>
      </c>
      <c r="H16" s="235">
        <f t="shared" ref="H16:H57" si="4">(F$13/100*F16)+(G$13/100*G16)</f>
        <v>68</v>
      </c>
      <c r="I16" s="183">
        <v>85</v>
      </c>
      <c r="J16" s="183">
        <v>80</v>
      </c>
      <c r="K16" s="183">
        <v>90</v>
      </c>
      <c r="L16" s="183">
        <v>80</v>
      </c>
      <c r="M16" s="554">
        <f t="shared" ref="M16:M57" si="5">(I$13/100*I16)+(J$13/100*J16)+(K$13/100*K16)+(L$13/100*L16)</f>
        <v>85.75</v>
      </c>
      <c r="N16" s="535"/>
      <c r="O16" s="183">
        <v>95</v>
      </c>
      <c r="P16" s="183">
        <v>80</v>
      </c>
      <c r="Q16" s="183">
        <v>90</v>
      </c>
      <c r="R16" s="183">
        <v>100</v>
      </c>
      <c r="S16" s="554">
        <f t="shared" ref="S16:S57" si="6">(O$13/100*O16)+(P$13/100*P16)+(Q$13/100*Q16)+(R$13/100*R16)</f>
        <v>91.25</v>
      </c>
      <c r="T16" s="535"/>
      <c r="U16" s="183">
        <v>80</v>
      </c>
      <c r="V16" s="183">
        <v>80</v>
      </c>
      <c r="W16" s="183">
        <v>75</v>
      </c>
      <c r="X16" s="183">
        <v>80</v>
      </c>
      <c r="Y16" s="554">
        <f t="shared" ref="Y16:Y57" si="7">(U$13/100*U16)+(V$13/100*V16)+(W$13/100*W16)+(X$13/100*X16)</f>
        <v>77.5</v>
      </c>
      <c r="Z16" s="535"/>
      <c r="AA16" s="183">
        <v>75</v>
      </c>
      <c r="AB16" s="183">
        <v>80</v>
      </c>
      <c r="AC16" s="183">
        <v>80</v>
      </c>
      <c r="AD16" s="183">
        <v>80</v>
      </c>
      <c r="AE16" s="554">
        <f t="shared" ref="AE16:AE57" si="8">(AA$13/100*AA16)+(AB$13/100*AB16)+(AC$13/100*AC16)+(AD$13/100*AD16)</f>
        <v>79.25</v>
      </c>
      <c r="AF16" s="535"/>
      <c r="AG16" s="183">
        <v>100</v>
      </c>
      <c r="AH16" s="183">
        <v>80</v>
      </c>
      <c r="AI16" s="183">
        <v>85</v>
      </c>
      <c r="AJ16" s="183">
        <v>80</v>
      </c>
      <c r="AK16" s="554">
        <f t="shared" ref="AK16:AK57" si="9">(AG$13/100*AG16)+(AH$13/100*AH16)+(AI$13/100*AI16)+(AJ$13/100*AJ16)</f>
        <v>85.5</v>
      </c>
      <c r="AL16" s="535"/>
      <c r="AM16" s="183">
        <v>100</v>
      </c>
      <c r="AN16" s="183">
        <v>80</v>
      </c>
      <c r="AO16" s="183">
        <v>90</v>
      </c>
      <c r="AP16" s="183">
        <v>80</v>
      </c>
      <c r="AQ16" s="554">
        <f t="shared" ref="AQ16:AQ57" si="10">(AM$13/100*AM16)+(AN$13/100*AN16)+(AO$13/100*AO16)+(AP$13/100*AP16)</f>
        <v>88</v>
      </c>
      <c r="AR16" s="535"/>
      <c r="AS16" s="183">
        <v>100</v>
      </c>
      <c r="AT16" s="183">
        <v>80</v>
      </c>
      <c r="AU16" s="183">
        <v>90</v>
      </c>
      <c r="AV16" s="183">
        <v>80</v>
      </c>
      <c r="AW16" s="554">
        <f t="shared" ref="AW16:AW57" si="11">(AS$13/100*AS16)+(AT$13/100*AT16)+(AU$13/100*AU16)+(AV$13/100*AV16)</f>
        <v>88</v>
      </c>
      <c r="AX16" s="535"/>
      <c r="AY16" s="183">
        <v>90</v>
      </c>
      <c r="AZ16" s="183">
        <v>100</v>
      </c>
      <c r="BA16" s="183">
        <v>90</v>
      </c>
      <c r="BB16" s="183">
        <v>80</v>
      </c>
      <c r="BC16" s="554">
        <f t="shared" ref="BC16:BC28" si="12">(AY$13/100*AY16)+(AZ$13/100*AZ16)+(BA$13/100*BA16)+(BB$13/100*BB16)</f>
        <v>89.5</v>
      </c>
      <c r="BD16" s="535"/>
      <c r="BE16" s="195">
        <v>0</v>
      </c>
      <c r="BF16" s="195">
        <v>90</v>
      </c>
      <c r="BG16" s="252"/>
      <c r="BH16" s="195">
        <v>95</v>
      </c>
      <c r="BI16" s="554">
        <f t="shared" ref="BI16:BI57" si="13">(BE$13/100*BE16)+(BF$13/100*BF16)+(BG$13/100*BG16)+(BH$13/100*BH16)</f>
        <v>32.5</v>
      </c>
      <c r="BJ16" s="535"/>
      <c r="BK16" s="183">
        <v>100</v>
      </c>
      <c r="BL16" s="183">
        <v>100</v>
      </c>
      <c r="BM16" s="183">
        <v>95</v>
      </c>
      <c r="BN16" s="183">
        <v>85</v>
      </c>
      <c r="BO16" s="554">
        <f t="shared" ref="BO16:BO18" si="14">(BK$13/100*BK16)+(BL$13/100*BL16)+(BM$13/100*BM19)+(BN$13/100*BN16)</f>
        <v>94.5</v>
      </c>
      <c r="BP16" s="535"/>
      <c r="BQ16" s="182">
        <f t="shared" si="0"/>
        <v>47.986363636363642</v>
      </c>
      <c r="BR16" s="183">
        <v>92</v>
      </c>
      <c r="BS16" s="183">
        <v>75</v>
      </c>
      <c r="BT16" s="184">
        <f t="shared" si="1"/>
        <v>33.4</v>
      </c>
      <c r="BU16" s="253">
        <f t="shared" si="2"/>
        <v>81.38636363636364</v>
      </c>
      <c r="BV16" s="246" t="str">
        <f t="shared" si="3"/>
        <v>A</v>
      </c>
    </row>
    <row r="17" spans="1:74" ht="15.75">
      <c r="A17" s="510"/>
      <c r="B17" s="510"/>
      <c r="C17" s="254">
        <v>2200018208</v>
      </c>
      <c r="D17" s="255" t="s">
        <v>312</v>
      </c>
      <c r="E17" s="251" t="s">
        <v>311</v>
      </c>
      <c r="F17" s="183">
        <v>41</v>
      </c>
      <c r="G17" s="183">
        <v>100</v>
      </c>
      <c r="H17" s="235">
        <f t="shared" si="4"/>
        <v>70.5</v>
      </c>
      <c r="I17" s="183">
        <v>85</v>
      </c>
      <c r="J17" s="183">
        <v>80</v>
      </c>
      <c r="K17" s="183">
        <v>90</v>
      </c>
      <c r="L17" s="183">
        <v>80</v>
      </c>
      <c r="M17" s="554">
        <f t="shared" si="5"/>
        <v>85.75</v>
      </c>
      <c r="N17" s="535"/>
      <c r="O17" s="183">
        <v>100</v>
      </c>
      <c r="P17" s="183">
        <v>80</v>
      </c>
      <c r="Q17" s="183">
        <v>90</v>
      </c>
      <c r="R17" s="183">
        <v>90</v>
      </c>
      <c r="S17" s="554">
        <f t="shared" si="6"/>
        <v>90</v>
      </c>
      <c r="T17" s="535"/>
      <c r="U17" s="183">
        <v>90</v>
      </c>
      <c r="V17" s="183">
        <v>80</v>
      </c>
      <c r="W17" s="183">
        <v>75</v>
      </c>
      <c r="X17" s="183">
        <v>80</v>
      </c>
      <c r="Y17" s="554">
        <f t="shared" si="7"/>
        <v>79</v>
      </c>
      <c r="Z17" s="535"/>
      <c r="AA17" s="252"/>
      <c r="AB17" s="252"/>
      <c r="AC17" s="252"/>
      <c r="AD17" s="252"/>
      <c r="AE17" s="554">
        <f t="shared" si="8"/>
        <v>0</v>
      </c>
      <c r="AF17" s="535"/>
      <c r="AG17" s="183">
        <v>85</v>
      </c>
      <c r="AH17" s="183">
        <v>80</v>
      </c>
      <c r="AI17" s="183">
        <v>85</v>
      </c>
      <c r="AJ17" s="183">
        <v>80</v>
      </c>
      <c r="AK17" s="554">
        <f t="shared" si="9"/>
        <v>83.25</v>
      </c>
      <c r="AL17" s="535"/>
      <c r="AM17" s="183">
        <v>90</v>
      </c>
      <c r="AN17" s="183">
        <v>80</v>
      </c>
      <c r="AO17" s="183">
        <v>90</v>
      </c>
      <c r="AP17" s="183">
        <v>80</v>
      </c>
      <c r="AQ17" s="554">
        <f t="shared" si="10"/>
        <v>86.5</v>
      </c>
      <c r="AR17" s="535"/>
      <c r="AS17" s="183">
        <v>88</v>
      </c>
      <c r="AT17" s="183">
        <v>80</v>
      </c>
      <c r="AU17" s="183">
        <v>90</v>
      </c>
      <c r="AV17" s="183">
        <v>80</v>
      </c>
      <c r="AW17" s="554">
        <f t="shared" si="11"/>
        <v>86.2</v>
      </c>
      <c r="AX17" s="535"/>
      <c r="AY17" s="183">
        <v>85</v>
      </c>
      <c r="AZ17" s="183">
        <v>100</v>
      </c>
      <c r="BA17" s="183">
        <v>90</v>
      </c>
      <c r="BB17" s="183">
        <v>100</v>
      </c>
      <c r="BC17" s="554">
        <f t="shared" si="12"/>
        <v>92.75</v>
      </c>
      <c r="BD17" s="535"/>
      <c r="BE17" s="183">
        <v>90</v>
      </c>
      <c r="BF17" s="183">
        <v>75</v>
      </c>
      <c r="BG17" s="252"/>
      <c r="BH17" s="183">
        <v>75</v>
      </c>
      <c r="BI17" s="554">
        <f t="shared" si="13"/>
        <v>39.75</v>
      </c>
      <c r="BJ17" s="535"/>
      <c r="BK17" s="183">
        <v>100</v>
      </c>
      <c r="BL17" s="183">
        <v>50</v>
      </c>
      <c r="BM17" s="183">
        <v>95</v>
      </c>
      <c r="BN17" s="183">
        <v>50</v>
      </c>
      <c r="BO17" s="554">
        <f t="shared" si="14"/>
        <v>80</v>
      </c>
      <c r="BP17" s="535"/>
      <c r="BQ17" s="182">
        <f t="shared" si="0"/>
        <v>43.292727272727269</v>
      </c>
      <c r="BR17" s="183">
        <v>77</v>
      </c>
      <c r="BS17" s="183">
        <v>75</v>
      </c>
      <c r="BT17" s="184">
        <f t="shared" si="1"/>
        <v>30.4</v>
      </c>
      <c r="BU17" s="253">
        <f t="shared" si="2"/>
        <v>73.692727272727268</v>
      </c>
      <c r="BV17" s="246" t="str">
        <f t="shared" si="3"/>
        <v>B+</v>
      </c>
    </row>
    <row r="18" spans="1:74" ht="15.75">
      <c r="A18" s="510"/>
      <c r="B18" s="511"/>
      <c r="C18" s="256">
        <v>2200018228</v>
      </c>
      <c r="D18" s="257" t="s">
        <v>313</v>
      </c>
      <c r="E18" s="251" t="s">
        <v>311</v>
      </c>
      <c r="F18" s="183">
        <v>46</v>
      </c>
      <c r="G18" s="183">
        <v>100</v>
      </c>
      <c r="H18" s="235">
        <f t="shared" si="4"/>
        <v>73</v>
      </c>
      <c r="I18" s="183">
        <v>85</v>
      </c>
      <c r="J18" s="183">
        <v>80</v>
      </c>
      <c r="K18" s="183">
        <v>90</v>
      </c>
      <c r="L18" s="183">
        <v>80</v>
      </c>
      <c r="M18" s="554">
        <f t="shared" si="5"/>
        <v>85.75</v>
      </c>
      <c r="N18" s="535"/>
      <c r="O18" s="183">
        <v>95</v>
      </c>
      <c r="P18" s="183">
        <v>80</v>
      </c>
      <c r="Q18" s="183">
        <v>90</v>
      </c>
      <c r="R18" s="183">
        <v>100</v>
      </c>
      <c r="S18" s="554">
        <f t="shared" si="6"/>
        <v>91.25</v>
      </c>
      <c r="T18" s="535"/>
      <c r="U18" s="183">
        <v>95</v>
      </c>
      <c r="V18" s="183">
        <v>80</v>
      </c>
      <c r="W18" s="183">
        <v>75</v>
      </c>
      <c r="X18" s="183">
        <v>80</v>
      </c>
      <c r="Y18" s="554">
        <f t="shared" si="7"/>
        <v>79.75</v>
      </c>
      <c r="Z18" s="535"/>
      <c r="AA18" s="183">
        <v>75</v>
      </c>
      <c r="AB18" s="183">
        <v>80</v>
      </c>
      <c r="AC18" s="183">
        <v>80</v>
      </c>
      <c r="AD18" s="183">
        <v>80</v>
      </c>
      <c r="AE18" s="554">
        <f t="shared" si="8"/>
        <v>79.25</v>
      </c>
      <c r="AF18" s="535"/>
      <c r="AG18" s="183">
        <v>85</v>
      </c>
      <c r="AH18" s="183">
        <v>80</v>
      </c>
      <c r="AI18" s="183">
        <v>85</v>
      </c>
      <c r="AJ18" s="183">
        <v>80</v>
      </c>
      <c r="AK18" s="554">
        <f t="shared" si="9"/>
        <v>83.25</v>
      </c>
      <c r="AL18" s="535"/>
      <c r="AM18" s="183">
        <v>80</v>
      </c>
      <c r="AN18" s="183">
        <v>80</v>
      </c>
      <c r="AO18" s="183">
        <v>90</v>
      </c>
      <c r="AP18" s="183">
        <v>80</v>
      </c>
      <c r="AQ18" s="554">
        <f t="shared" si="10"/>
        <v>85</v>
      </c>
      <c r="AR18" s="535"/>
      <c r="AS18" s="183">
        <v>100</v>
      </c>
      <c r="AT18" s="183">
        <v>80</v>
      </c>
      <c r="AU18" s="183">
        <v>90</v>
      </c>
      <c r="AV18" s="183">
        <v>80</v>
      </c>
      <c r="AW18" s="554">
        <f t="shared" si="11"/>
        <v>88</v>
      </c>
      <c r="AX18" s="535"/>
      <c r="AY18" s="183">
        <v>90</v>
      </c>
      <c r="AZ18" s="183">
        <v>100</v>
      </c>
      <c r="BA18" s="183">
        <v>90</v>
      </c>
      <c r="BB18" s="183">
        <v>80</v>
      </c>
      <c r="BC18" s="554">
        <f t="shared" si="12"/>
        <v>89.5</v>
      </c>
      <c r="BD18" s="535"/>
      <c r="BE18" s="183">
        <v>85</v>
      </c>
      <c r="BF18" s="183">
        <v>80</v>
      </c>
      <c r="BG18" s="252"/>
      <c r="BH18" s="183">
        <v>85</v>
      </c>
      <c r="BI18" s="554">
        <f t="shared" si="13"/>
        <v>41.75</v>
      </c>
      <c r="BJ18" s="535"/>
      <c r="BK18" s="183">
        <v>95</v>
      </c>
      <c r="BL18" s="183">
        <v>100</v>
      </c>
      <c r="BM18" s="183">
        <v>95</v>
      </c>
      <c r="BN18" s="183">
        <v>85</v>
      </c>
      <c r="BO18" s="554">
        <f t="shared" si="14"/>
        <v>93.75</v>
      </c>
      <c r="BP18" s="535"/>
      <c r="BQ18" s="182">
        <f t="shared" si="0"/>
        <v>48.559090909090912</v>
      </c>
      <c r="BR18" s="183">
        <v>92</v>
      </c>
      <c r="BS18" s="183">
        <v>75</v>
      </c>
      <c r="BT18" s="184">
        <f t="shared" si="1"/>
        <v>33.4</v>
      </c>
      <c r="BU18" s="253">
        <f t="shared" si="2"/>
        <v>81.959090909090918</v>
      </c>
      <c r="BV18" s="246" t="str">
        <f t="shared" si="3"/>
        <v>A</v>
      </c>
    </row>
    <row r="19" spans="1:74" ht="15.75">
      <c r="A19" s="510"/>
      <c r="B19" s="564">
        <v>2</v>
      </c>
      <c r="C19" s="254">
        <v>2200018226</v>
      </c>
      <c r="D19" s="255" t="s">
        <v>314</v>
      </c>
      <c r="E19" s="251" t="s">
        <v>311</v>
      </c>
      <c r="F19" s="183">
        <v>25</v>
      </c>
      <c r="G19" s="183">
        <v>100</v>
      </c>
      <c r="H19" s="235">
        <f t="shared" si="4"/>
        <v>62.5</v>
      </c>
      <c r="I19" s="183">
        <v>85</v>
      </c>
      <c r="J19" s="183">
        <v>80</v>
      </c>
      <c r="K19" s="183">
        <v>85</v>
      </c>
      <c r="L19" s="183">
        <v>100</v>
      </c>
      <c r="M19" s="554">
        <f t="shared" si="5"/>
        <v>87.25</v>
      </c>
      <c r="N19" s="535"/>
      <c r="O19" s="183">
        <v>100</v>
      </c>
      <c r="P19" s="183">
        <v>80</v>
      </c>
      <c r="Q19" s="183">
        <v>85</v>
      </c>
      <c r="R19" s="183">
        <v>90</v>
      </c>
      <c r="S19" s="554">
        <f t="shared" si="6"/>
        <v>87.5</v>
      </c>
      <c r="T19" s="535"/>
      <c r="U19" s="183">
        <v>95</v>
      </c>
      <c r="V19" s="183">
        <v>100</v>
      </c>
      <c r="W19" s="183">
        <v>85</v>
      </c>
      <c r="X19" s="183">
        <v>80</v>
      </c>
      <c r="Y19" s="554">
        <f t="shared" si="7"/>
        <v>87.75</v>
      </c>
      <c r="Z19" s="535"/>
      <c r="AA19" s="183">
        <v>100</v>
      </c>
      <c r="AB19" s="183">
        <v>80</v>
      </c>
      <c r="AC19" s="183">
        <v>70</v>
      </c>
      <c r="AD19" s="183">
        <v>100</v>
      </c>
      <c r="AE19" s="554">
        <f t="shared" si="8"/>
        <v>82</v>
      </c>
      <c r="AF19" s="535"/>
      <c r="AG19" s="183">
        <v>100</v>
      </c>
      <c r="AH19" s="183">
        <v>100</v>
      </c>
      <c r="AI19" s="183">
        <v>80</v>
      </c>
      <c r="AJ19" s="183">
        <v>100</v>
      </c>
      <c r="AK19" s="554">
        <f t="shared" si="9"/>
        <v>90</v>
      </c>
      <c r="AL19" s="535"/>
      <c r="AM19" s="183">
        <v>90</v>
      </c>
      <c r="AN19" s="183">
        <v>80</v>
      </c>
      <c r="AO19" s="183">
        <v>90</v>
      </c>
      <c r="AP19" s="183">
        <v>80</v>
      </c>
      <c r="AQ19" s="554">
        <f t="shared" si="10"/>
        <v>86.5</v>
      </c>
      <c r="AR19" s="535"/>
      <c r="AS19" s="183">
        <v>90</v>
      </c>
      <c r="AT19" s="183">
        <v>100</v>
      </c>
      <c r="AU19" s="183">
        <v>95</v>
      </c>
      <c r="AV19" s="183">
        <v>80</v>
      </c>
      <c r="AW19" s="554">
        <f t="shared" si="11"/>
        <v>92</v>
      </c>
      <c r="AX19" s="535"/>
      <c r="AY19" s="183">
        <v>95</v>
      </c>
      <c r="AZ19" s="183">
        <v>100</v>
      </c>
      <c r="BA19" s="183">
        <v>85</v>
      </c>
      <c r="BB19" s="183">
        <v>100</v>
      </c>
      <c r="BC19" s="554">
        <f t="shared" si="12"/>
        <v>91.75</v>
      </c>
      <c r="BD19" s="535"/>
      <c r="BE19" s="183">
        <v>90</v>
      </c>
      <c r="BF19" s="183">
        <v>95</v>
      </c>
      <c r="BG19" s="183">
        <v>85</v>
      </c>
      <c r="BH19" s="183">
        <v>85</v>
      </c>
      <c r="BI19" s="554">
        <f t="shared" si="13"/>
        <v>87.25</v>
      </c>
      <c r="BJ19" s="535"/>
      <c r="BK19" s="183">
        <v>75</v>
      </c>
      <c r="BL19" s="183">
        <v>100</v>
      </c>
      <c r="BM19" s="183">
        <v>95</v>
      </c>
      <c r="BN19" s="183">
        <v>90</v>
      </c>
      <c r="BO19" s="554">
        <f t="shared" ref="BO19:BO57" si="15">(BK$13/100*BK19)+(BL$13/100*BL19)+(BM$13/100*BM19)+(BN$13/100*BN19)</f>
        <v>91.75</v>
      </c>
      <c r="BP19" s="535"/>
      <c r="BQ19" s="182">
        <f t="shared" si="0"/>
        <v>51.61363636363636</v>
      </c>
      <c r="BR19" s="183">
        <v>87</v>
      </c>
      <c r="BS19" s="183">
        <v>55</v>
      </c>
      <c r="BT19" s="184">
        <f t="shared" si="1"/>
        <v>28.4</v>
      </c>
      <c r="BU19" s="253">
        <f t="shared" si="2"/>
        <v>80.013636363636351</v>
      </c>
      <c r="BV19" s="246" t="str">
        <f t="shared" si="3"/>
        <v>A</v>
      </c>
    </row>
    <row r="20" spans="1:74" ht="15.75">
      <c r="A20" s="510"/>
      <c r="B20" s="510"/>
      <c r="C20" s="254">
        <v>2200018231</v>
      </c>
      <c r="D20" s="255" t="s">
        <v>315</v>
      </c>
      <c r="E20" s="251" t="s">
        <v>311</v>
      </c>
      <c r="F20" s="183">
        <v>31</v>
      </c>
      <c r="G20" s="183">
        <v>100</v>
      </c>
      <c r="H20" s="235">
        <f t="shared" si="4"/>
        <v>65.5</v>
      </c>
      <c r="I20" s="183">
        <v>80</v>
      </c>
      <c r="J20" s="183">
        <v>80</v>
      </c>
      <c r="K20" s="183">
        <v>85</v>
      </c>
      <c r="L20" s="183">
        <v>100</v>
      </c>
      <c r="M20" s="554">
        <f t="shared" si="5"/>
        <v>86.5</v>
      </c>
      <c r="N20" s="535"/>
      <c r="O20" s="183">
        <v>100</v>
      </c>
      <c r="P20" s="183">
        <v>80</v>
      </c>
      <c r="Q20" s="183">
        <v>85</v>
      </c>
      <c r="R20" s="183">
        <v>90</v>
      </c>
      <c r="S20" s="554">
        <f t="shared" si="6"/>
        <v>87.5</v>
      </c>
      <c r="T20" s="535"/>
      <c r="U20" s="183">
        <v>95</v>
      </c>
      <c r="V20" s="183">
        <v>100</v>
      </c>
      <c r="W20" s="183">
        <v>85</v>
      </c>
      <c r="X20" s="183">
        <v>80</v>
      </c>
      <c r="Y20" s="554">
        <f t="shared" si="7"/>
        <v>87.75</v>
      </c>
      <c r="Z20" s="535"/>
      <c r="AA20" s="195">
        <v>100</v>
      </c>
      <c r="AB20" s="195">
        <v>100</v>
      </c>
      <c r="AC20" s="195">
        <v>100</v>
      </c>
      <c r="AD20" s="195">
        <v>90</v>
      </c>
      <c r="AE20" s="554">
        <f t="shared" si="8"/>
        <v>98</v>
      </c>
      <c r="AF20" s="535"/>
      <c r="AG20" s="183">
        <v>100</v>
      </c>
      <c r="AH20" s="183">
        <v>90</v>
      </c>
      <c r="AI20" s="183">
        <v>80</v>
      </c>
      <c r="AJ20" s="183">
        <v>100</v>
      </c>
      <c r="AK20" s="554">
        <f t="shared" si="9"/>
        <v>88.5</v>
      </c>
      <c r="AL20" s="535"/>
      <c r="AM20" s="183">
        <v>85</v>
      </c>
      <c r="AN20" s="183">
        <v>100</v>
      </c>
      <c r="AO20" s="183">
        <v>90</v>
      </c>
      <c r="AP20" s="183">
        <v>80</v>
      </c>
      <c r="AQ20" s="554">
        <f t="shared" si="10"/>
        <v>88.75</v>
      </c>
      <c r="AR20" s="535"/>
      <c r="AS20" s="258">
        <v>88</v>
      </c>
      <c r="AT20" s="258">
        <v>100</v>
      </c>
      <c r="AU20" s="258">
        <v>95</v>
      </c>
      <c r="AV20" s="183">
        <v>80</v>
      </c>
      <c r="AW20" s="554">
        <f t="shared" si="11"/>
        <v>91.7</v>
      </c>
      <c r="AX20" s="535"/>
      <c r="AY20" s="183">
        <v>95</v>
      </c>
      <c r="AZ20" s="183">
        <v>100</v>
      </c>
      <c r="BA20" s="183">
        <v>85</v>
      </c>
      <c r="BB20" s="183">
        <v>100</v>
      </c>
      <c r="BC20" s="554">
        <f t="shared" si="12"/>
        <v>91.75</v>
      </c>
      <c r="BD20" s="535"/>
      <c r="BE20" s="183">
        <v>95</v>
      </c>
      <c r="BF20" s="183">
        <v>95</v>
      </c>
      <c r="BG20" s="183">
        <v>85</v>
      </c>
      <c r="BH20" s="183">
        <v>95</v>
      </c>
      <c r="BI20" s="554">
        <f t="shared" si="13"/>
        <v>90</v>
      </c>
      <c r="BJ20" s="535"/>
      <c r="BK20" s="183">
        <v>85</v>
      </c>
      <c r="BL20" s="183">
        <v>100</v>
      </c>
      <c r="BM20" s="183">
        <v>95</v>
      </c>
      <c r="BN20" s="183">
        <v>90</v>
      </c>
      <c r="BO20" s="554">
        <f t="shared" si="15"/>
        <v>93.25</v>
      </c>
      <c r="BP20" s="535"/>
      <c r="BQ20" s="182">
        <f t="shared" si="0"/>
        <v>52.865454545454547</v>
      </c>
      <c r="BR20" s="183">
        <v>77</v>
      </c>
      <c r="BS20" s="183">
        <v>55</v>
      </c>
      <c r="BT20" s="184">
        <f t="shared" si="1"/>
        <v>26.4</v>
      </c>
      <c r="BU20" s="253">
        <f t="shared" si="2"/>
        <v>79.265454545454546</v>
      </c>
      <c r="BV20" s="246" t="str">
        <f t="shared" si="3"/>
        <v>A-</v>
      </c>
    </row>
    <row r="21" spans="1:74" ht="15.75">
      <c r="A21" s="510"/>
      <c r="B21" s="511"/>
      <c r="C21" s="254">
        <v>2200018227</v>
      </c>
      <c r="D21" s="255" t="s">
        <v>316</v>
      </c>
      <c r="E21" s="251" t="s">
        <v>311</v>
      </c>
      <c r="F21" s="183">
        <v>40</v>
      </c>
      <c r="G21" s="183">
        <v>100</v>
      </c>
      <c r="H21" s="235">
        <f t="shared" si="4"/>
        <v>70</v>
      </c>
      <c r="I21" s="183">
        <v>85</v>
      </c>
      <c r="J21" s="183">
        <v>80</v>
      </c>
      <c r="K21" s="183">
        <v>85</v>
      </c>
      <c r="L21" s="183">
        <v>95</v>
      </c>
      <c r="M21" s="554">
        <f t="shared" si="5"/>
        <v>86.25</v>
      </c>
      <c r="N21" s="535"/>
      <c r="O21" s="183">
        <v>100</v>
      </c>
      <c r="P21" s="183">
        <v>80</v>
      </c>
      <c r="Q21" s="183">
        <v>85</v>
      </c>
      <c r="R21" s="183">
        <v>90</v>
      </c>
      <c r="S21" s="554">
        <f t="shared" si="6"/>
        <v>87.5</v>
      </c>
      <c r="T21" s="535"/>
      <c r="U21" s="183">
        <v>95</v>
      </c>
      <c r="V21" s="183">
        <v>80</v>
      </c>
      <c r="W21" s="183">
        <v>85</v>
      </c>
      <c r="X21" s="183">
        <v>80</v>
      </c>
      <c r="Y21" s="554">
        <f t="shared" si="7"/>
        <v>84.75</v>
      </c>
      <c r="Z21" s="535"/>
      <c r="AA21" s="183">
        <v>80</v>
      </c>
      <c r="AB21" s="183">
        <v>80</v>
      </c>
      <c r="AC21" s="183">
        <v>70</v>
      </c>
      <c r="AD21" s="183">
        <v>80</v>
      </c>
      <c r="AE21" s="554">
        <f t="shared" si="8"/>
        <v>75</v>
      </c>
      <c r="AF21" s="535"/>
      <c r="AG21" s="183">
        <v>100</v>
      </c>
      <c r="AH21" s="183">
        <v>90</v>
      </c>
      <c r="AI21" s="183">
        <v>80</v>
      </c>
      <c r="AJ21" s="183">
        <v>100</v>
      </c>
      <c r="AK21" s="554">
        <f t="shared" si="9"/>
        <v>88.5</v>
      </c>
      <c r="AL21" s="535"/>
      <c r="AM21" s="183">
        <v>90</v>
      </c>
      <c r="AN21" s="183">
        <v>80</v>
      </c>
      <c r="AO21" s="183">
        <v>90</v>
      </c>
      <c r="AP21" s="183">
        <v>80</v>
      </c>
      <c r="AQ21" s="554">
        <f t="shared" si="10"/>
        <v>86.5</v>
      </c>
      <c r="AR21" s="535"/>
      <c r="AS21" s="183">
        <v>95</v>
      </c>
      <c r="AT21" s="183">
        <v>100</v>
      </c>
      <c r="AU21" s="183">
        <v>95</v>
      </c>
      <c r="AV21" s="183">
        <v>80</v>
      </c>
      <c r="AW21" s="554">
        <f t="shared" si="11"/>
        <v>92.75</v>
      </c>
      <c r="AX21" s="535"/>
      <c r="AY21" s="183">
        <v>95</v>
      </c>
      <c r="AZ21" s="183">
        <v>100</v>
      </c>
      <c r="BA21" s="183">
        <v>85</v>
      </c>
      <c r="BB21" s="183">
        <v>100</v>
      </c>
      <c r="BC21" s="554">
        <f t="shared" si="12"/>
        <v>91.75</v>
      </c>
      <c r="BD21" s="535"/>
      <c r="BE21" s="183">
        <v>95</v>
      </c>
      <c r="BF21" s="183">
        <v>95</v>
      </c>
      <c r="BG21" s="183">
        <v>85</v>
      </c>
      <c r="BH21" s="183">
        <v>90</v>
      </c>
      <c r="BI21" s="554">
        <f t="shared" si="13"/>
        <v>89</v>
      </c>
      <c r="BJ21" s="535"/>
      <c r="BK21" s="183">
        <v>100</v>
      </c>
      <c r="BL21" s="183">
        <v>100</v>
      </c>
      <c r="BM21" s="183">
        <v>95</v>
      </c>
      <c r="BN21" s="183">
        <v>90</v>
      </c>
      <c r="BO21" s="554">
        <f t="shared" si="15"/>
        <v>95.5</v>
      </c>
      <c r="BP21" s="535"/>
      <c r="BQ21" s="182">
        <f t="shared" si="0"/>
        <v>51.68181818181818</v>
      </c>
      <c r="BR21" s="183">
        <v>82</v>
      </c>
      <c r="BS21" s="183">
        <v>55</v>
      </c>
      <c r="BT21" s="184">
        <f t="shared" si="1"/>
        <v>27.4</v>
      </c>
      <c r="BU21" s="253">
        <f t="shared" si="2"/>
        <v>79.081818181818178</v>
      </c>
      <c r="BV21" s="246" t="str">
        <f t="shared" si="3"/>
        <v>A-</v>
      </c>
    </row>
    <row r="22" spans="1:74" ht="15.75">
      <c r="A22" s="510"/>
      <c r="B22" s="564">
        <v>3</v>
      </c>
      <c r="C22" s="254">
        <v>2200018180</v>
      </c>
      <c r="D22" s="255" t="s">
        <v>317</v>
      </c>
      <c r="E22" s="251" t="s">
        <v>311</v>
      </c>
      <c r="F22" s="183">
        <v>37</v>
      </c>
      <c r="G22" s="183">
        <v>100</v>
      </c>
      <c r="H22" s="235">
        <f t="shared" si="4"/>
        <v>68.5</v>
      </c>
      <c r="I22" s="183">
        <v>90</v>
      </c>
      <c r="J22" s="183">
        <v>100</v>
      </c>
      <c r="K22" s="183">
        <v>90</v>
      </c>
      <c r="L22" s="183">
        <v>95</v>
      </c>
      <c r="M22" s="554">
        <f t="shared" si="5"/>
        <v>92.5</v>
      </c>
      <c r="N22" s="535"/>
      <c r="O22" s="183">
        <v>95</v>
      </c>
      <c r="P22" s="183">
        <v>80</v>
      </c>
      <c r="Q22" s="183">
        <v>100</v>
      </c>
      <c r="R22" s="183">
        <v>100</v>
      </c>
      <c r="S22" s="554">
        <f t="shared" si="6"/>
        <v>96.25</v>
      </c>
      <c r="T22" s="535"/>
      <c r="U22" s="183">
        <v>100</v>
      </c>
      <c r="V22" s="183">
        <v>80</v>
      </c>
      <c r="W22" s="183">
        <v>90</v>
      </c>
      <c r="X22" s="183">
        <v>80</v>
      </c>
      <c r="Y22" s="554">
        <f t="shared" si="7"/>
        <v>88</v>
      </c>
      <c r="Z22" s="535"/>
      <c r="AA22" s="183">
        <v>80</v>
      </c>
      <c r="AB22" s="183">
        <v>80</v>
      </c>
      <c r="AC22" s="183">
        <v>90</v>
      </c>
      <c r="AD22" s="183">
        <v>90</v>
      </c>
      <c r="AE22" s="554">
        <f t="shared" si="8"/>
        <v>87</v>
      </c>
      <c r="AF22" s="535"/>
      <c r="AG22" s="183">
        <v>100</v>
      </c>
      <c r="AH22" s="183">
        <v>100</v>
      </c>
      <c r="AI22" s="183">
        <v>90</v>
      </c>
      <c r="AJ22" s="183">
        <v>80</v>
      </c>
      <c r="AK22" s="554">
        <f t="shared" si="9"/>
        <v>91</v>
      </c>
      <c r="AL22" s="535"/>
      <c r="AM22" s="183">
        <v>100</v>
      </c>
      <c r="AN22" s="183">
        <v>100</v>
      </c>
      <c r="AO22" s="183">
        <v>90</v>
      </c>
      <c r="AP22" s="183">
        <v>80</v>
      </c>
      <c r="AQ22" s="554">
        <f t="shared" si="10"/>
        <v>91</v>
      </c>
      <c r="AR22" s="535"/>
      <c r="AS22" s="183">
        <v>100</v>
      </c>
      <c r="AT22" s="183">
        <v>100</v>
      </c>
      <c r="AU22" s="183">
        <v>95</v>
      </c>
      <c r="AV22" s="183">
        <v>80</v>
      </c>
      <c r="AW22" s="554">
        <f t="shared" si="11"/>
        <v>93.5</v>
      </c>
      <c r="AX22" s="535"/>
      <c r="AY22" s="183">
        <v>100</v>
      </c>
      <c r="AZ22" s="183">
        <v>100</v>
      </c>
      <c r="BA22" s="183">
        <v>90</v>
      </c>
      <c r="BB22" s="183">
        <v>80</v>
      </c>
      <c r="BC22" s="554">
        <f t="shared" si="12"/>
        <v>91</v>
      </c>
      <c r="BD22" s="535"/>
      <c r="BE22" s="183">
        <v>95</v>
      </c>
      <c r="BF22" s="183">
        <v>100</v>
      </c>
      <c r="BG22" s="183">
        <v>85</v>
      </c>
      <c r="BH22" s="183">
        <v>100</v>
      </c>
      <c r="BI22" s="554">
        <f t="shared" si="13"/>
        <v>91.75</v>
      </c>
      <c r="BJ22" s="535"/>
      <c r="BK22" s="183">
        <v>95</v>
      </c>
      <c r="BL22" s="183">
        <v>100</v>
      </c>
      <c r="BM22" s="183">
        <v>95</v>
      </c>
      <c r="BN22" s="183">
        <v>90</v>
      </c>
      <c r="BO22" s="554">
        <f t="shared" si="15"/>
        <v>94.75</v>
      </c>
      <c r="BP22" s="535"/>
      <c r="BQ22" s="182">
        <f t="shared" si="0"/>
        <v>53.740909090909092</v>
      </c>
      <c r="BR22" s="183">
        <v>97</v>
      </c>
      <c r="BS22" s="183">
        <v>65</v>
      </c>
      <c r="BT22" s="184">
        <f t="shared" si="1"/>
        <v>32.4</v>
      </c>
      <c r="BU22" s="253">
        <f t="shared" si="2"/>
        <v>86.140909090909091</v>
      </c>
      <c r="BV22" s="246" t="str">
        <f t="shared" si="3"/>
        <v>A</v>
      </c>
    </row>
    <row r="23" spans="1:74" ht="15.75">
      <c r="A23" s="510"/>
      <c r="B23" s="510"/>
      <c r="C23" s="254">
        <v>2200018191</v>
      </c>
      <c r="D23" s="255" t="s">
        <v>318</v>
      </c>
      <c r="E23" s="251" t="s">
        <v>311</v>
      </c>
      <c r="F23" s="183">
        <v>46</v>
      </c>
      <c r="G23" s="183">
        <v>100</v>
      </c>
      <c r="H23" s="235">
        <f t="shared" si="4"/>
        <v>73</v>
      </c>
      <c r="I23" s="183">
        <v>85</v>
      </c>
      <c r="J23" s="183">
        <v>80</v>
      </c>
      <c r="K23" s="183">
        <v>90</v>
      </c>
      <c r="L23" s="183">
        <v>95</v>
      </c>
      <c r="M23" s="554">
        <f t="shared" si="5"/>
        <v>88.75</v>
      </c>
      <c r="N23" s="535"/>
      <c r="O23" s="183">
        <v>90</v>
      </c>
      <c r="P23" s="183">
        <v>100</v>
      </c>
      <c r="Q23" s="183">
        <v>100</v>
      </c>
      <c r="R23" s="183">
        <v>90</v>
      </c>
      <c r="S23" s="554">
        <f t="shared" si="6"/>
        <v>96.5</v>
      </c>
      <c r="T23" s="535"/>
      <c r="U23" s="183">
        <v>95</v>
      </c>
      <c r="V23" s="183">
        <v>80</v>
      </c>
      <c r="W23" s="183">
        <v>90</v>
      </c>
      <c r="X23" s="183">
        <v>80</v>
      </c>
      <c r="Y23" s="554">
        <f t="shared" si="7"/>
        <v>87.25</v>
      </c>
      <c r="Z23" s="535"/>
      <c r="AA23" s="183">
        <v>65</v>
      </c>
      <c r="AB23" s="183">
        <v>80</v>
      </c>
      <c r="AC23" s="183">
        <v>90</v>
      </c>
      <c r="AD23" s="183">
        <v>80</v>
      </c>
      <c r="AE23" s="554">
        <f t="shared" si="8"/>
        <v>82.75</v>
      </c>
      <c r="AF23" s="535"/>
      <c r="AG23" s="183">
        <v>100</v>
      </c>
      <c r="AH23" s="183">
        <v>90</v>
      </c>
      <c r="AI23" s="183">
        <v>90</v>
      </c>
      <c r="AJ23" s="183">
        <v>80</v>
      </c>
      <c r="AK23" s="554">
        <f t="shared" si="9"/>
        <v>89.5</v>
      </c>
      <c r="AL23" s="535"/>
      <c r="AM23" s="183">
        <v>100</v>
      </c>
      <c r="AN23" s="183">
        <v>80</v>
      </c>
      <c r="AO23" s="183">
        <v>90</v>
      </c>
      <c r="AP23" s="183">
        <v>80</v>
      </c>
      <c r="AQ23" s="554">
        <f t="shared" si="10"/>
        <v>88</v>
      </c>
      <c r="AR23" s="535"/>
      <c r="AS23" s="183">
        <v>90</v>
      </c>
      <c r="AT23" s="183">
        <v>100</v>
      </c>
      <c r="AU23" s="183">
        <v>95</v>
      </c>
      <c r="AV23" s="183">
        <v>80</v>
      </c>
      <c r="AW23" s="554">
        <f t="shared" si="11"/>
        <v>92</v>
      </c>
      <c r="AX23" s="535"/>
      <c r="AY23" s="183">
        <v>90</v>
      </c>
      <c r="AZ23" s="183">
        <v>100</v>
      </c>
      <c r="BA23" s="183">
        <v>90</v>
      </c>
      <c r="BB23" s="183">
        <v>80</v>
      </c>
      <c r="BC23" s="554">
        <f t="shared" si="12"/>
        <v>89.5</v>
      </c>
      <c r="BD23" s="535"/>
      <c r="BE23" s="183">
        <v>95</v>
      </c>
      <c r="BF23" s="183">
        <v>90</v>
      </c>
      <c r="BG23" s="183">
        <v>85</v>
      </c>
      <c r="BH23" s="183">
        <v>80</v>
      </c>
      <c r="BI23" s="554">
        <f t="shared" si="13"/>
        <v>86.25</v>
      </c>
      <c r="BJ23" s="535"/>
      <c r="BK23" s="183">
        <v>50</v>
      </c>
      <c r="BL23" s="183">
        <v>80</v>
      </c>
      <c r="BM23" s="183">
        <v>95</v>
      </c>
      <c r="BN23" s="183">
        <v>90</v>
      </c>
      <c r="BO23" s="554">
        <f t="shared" si="15"/>
        <v>85</v>
      </c>
      <c r="BP23" s="535"/>
      <c r="BQ23" s="182">
        <f t="shared" si="0"/>
        <v>52.281818181818181</v>
      </c>
      <c r="BR23" s="183">
        <v>92</v>
      </c>
      <c r="BS23" s="183">
        <v>65</v>
      </c>
      <c r="BT23" s="184">
        <f t="shared" si="1"/>
        <v>31.4</v>
      </c>
      <c r="BU23" s="253">
        <f t="shared" si="2"/>
        <v>83.681818181818187</v>
      </c>
      <c r="BV23" s="246" t="str">
        <f t="shared" si="3"/>
        <v>A</v>
      </c>
    </row>
    <row r="24" spans="1:74" ht="15.75">
      <c r="A24" s="511"/>
      <c r="B24" s="511"/>
      <c r="C24" s="254">
        <v>2200018200</v>
      </c>
      <c r="D24" s="255" t="s">
        <v>319</v>
      </c>
      <c r="E24" s="251" t="s">
        <v>311</v>
      </c>
      <c r="F24" s="183">
        <v>25</v>
      </c>
      <c r="G24" s="183">
        <v>100</v>
      </c>
      <c r="H24" s="235">
        <f t="shared" si="4"/>
        <v>62.5</v>
      </c>
      <c r="I24" s="183">
        <v>90</v>
      </c>
      <c r="J24" s="183">
        <v>80</v>
      </c>
      <c r="K24" s="183">
        <v>90</v>
      </c>
      <c r="L24" s="183">
        <v>80</v>
      </c>
      <c r="M24" s="554">
        <f t="shared" si="5"/>
        <v>86.5</v>
      </c>
      <c r="N24" s="535"/>
      <c r="O24" s="183">
        <v>100</v>
      </c>
      <c r="P24" s="183">
        <v>100</v>
      </c>
      <c r="Q24" s="183">
        <v>100</v>
      </c>
      <c r="R24" s="183">
        <v>90</v>
      </c>
      <c r="S24" s="554">
        <f t="shared" si="6"/>
        <v>98</v>
      </c>
      <c r="T24" s="535"/>
      <c r="U24" s="183">
        <v>95</v>
      </c>
      <c r="V24" s="183">
        <v>80</v>
      </c>
      <c r="W24" s="183">
        <v>90</v>
      </c>
      <c r="X24" s="183">
        <v>80</v>
      </c>
      <c r="Y24" s="554">
        <f t="shared" si="7"/>
        <v>87.25</v>
      </c>
      <c r="Z24" s="535"/>
      <c r="AA24" s="183">
        <v>75</v>
      </c>
      <c r="AB24" s="183">
        <v>80</v>
      </c>
      <c r="AC24" s="183">
        <v>90</v>
      </c>
      <c r="AD24" s="183">
        <v>80</v>
      </c>
      <c r="AE24" s="554">
        <f t="shared" si="8"/>
        <v>84.25</v>
      </c>
      <c r="AF24" s="535"/>
      <c r="AG24" s="183">
        <v>100</v>
      </c>
      <c r="AH24" s="183">
        <v>80</v>
      </c>
      <c r="AI24" s="183">
        <v>90</v>
      </c>
      <c r="AJ24" s="183">
        <v>80</v>
      </c>
      <c r="AK24" s="554">
        <f t="shared" si="9"/>
        <v>88</v>
      </c>
      <c r="AL24" s="535"/>
      <c r="AM24" s="183">
        <v>100</v>
      </c>
      <c r="AN24" s="183">
        <v>90</v>
      </c>
      <c r="AO24" s="183">
        <v>90</v>
      </c>
      <c r="AP24" s="183">
        <v>80</v>
      </c>
      <c r="AQ24" s="554">
        <f t="shared" si="10"/>
        <v>89.5</v>
      </c>
      <c r="AR24" s="535"/>
      <c r="AS24" s="183">
        <v>90</v>
      </c>
      <c r="AT24" s="183">
        <v>80</v>
      </c>
      <c r="AU24" s="183">
        <v>95</v>
      </c>
      <c r="AV24" s="183">
        <v>80</v>
      </c>
      <c r="AW24" s="554">
        <f t="shared" si="11"/>
        <v>89</v>
      </c>
      <c r="AX24" s="535"/>
      <c r="AY24" s="183">
        <v>90</v>
      </c>
      <c r="AZ24" s="183">
        <v>100</v>
      </c>
      <c r="BA24" s="183">
        <v>90</v>
      </c>
      <c r="BB24" s="183">
        <v>80</v>
      </c>
      <c r="BC24" s="554">
        <f t="shared" si="12"/>
        <v>89.5</v>
      </c>
      <c r="BD24" s="535"/>
      <c r="BE24" s="183">
        <v>95</v>
      </c>
      <c r="BF24" s="252"/>
      <c r="BG24" s="183">
        <v>85</v>
      </c>
      <c r="BH24" s="252"/>
      <c r="BI24" s="554">
        <f t="shared" si="13"/>
        <v>56.75</v>
      </c>
      <c r="BJ24" s="535"/>
      <c r="BK24" s="183">
        <v>100</v>
      </c>
      <c r="BL24" s="183">
        <v>80</v>
      </c>
      <c r="BM24" s="183">
        <v>95</v>
      </c>
      <c r="BN24" s="183">
        <v>90</v>
      </c>
      <c r="BO24" s="554">
        <f t="shared" si="15"/>
        <v>92.5</v>
      </c>
      <c r="BP24" s="535"/>
      <c r="BQ24" s="182">
        <f t="shared" si="0"/>
        <v>50.38636363636364</v>
      </c>
      <c r="BR24" s="183">
        <v>92</v>
      </c>
      <c r="BS24" s="183">
        <v>65</v>
      </c>
      <c r="BT24" s="184">
        <f t="shared" si="1"/>
        <v>31.4</v>
      </c>
      <c r="BU24" s="253">
        <f t="shared" si="2"/>
        <v>81.786363636363632</v>
      </c>
      <c r="BV24" s="246" t="str">
        <f t="shared" si="3"/>
        <v>A</v>
      </c>
    </row>
    <row r="25" spans="1:74" ht="15.75">
      <c r="A25" s="564" t="s">
        <v>52</v>
      </c>
      <c r="B25" s="564">
        <v>5</v>
      </c>
      <c r="C25" s="259">
        <v>2200018203</v>
      </c>
      <c r="D25" s="179" t="s">
        <v>320</v>
      </c>
      <c r="E25" s="251" t="s">
        <v>311</v>
      </c>
      <c r="F25" s="183">
        <v>41</v>
      </c>
      <c r="G25" s="183">
        <v>100</v>
      </c>
      <c r="H25" s="235">
        <f t="shared" si="4"/>
        <v>70.5</v>
      </c>
      <c r="I25" s="183">
        <v>85</v>
      </c>
      <c r="J25" s="183">
        <v>80</v>
      </c>
      <c r="K25" s="183">
        <v>90</v>
      </c>
      <c r="L25" s="183">
        <v>95</v>
      </c>
      <c r="M25" s="554">
        <f t="shared" si="5"/>
        <v>88.75</v>
      </c>
      <c r="N25" s="535"/>
      <c r="O25" s="183">
        <v>100</v>
      </c>
      <c r="P25" s="183">
        <v>80</v>
      </c>
      <c r="Q25" s="183">
        <v>80</v>
      </c>
      <c r="R25" s="183">
        <v>100</v>
      </c>
      <c r="S25" s="554">
        <f t="shared" si="6"/>
        <v>87</v>
      </c>
      <c r="T25" s="535"/>
      <c r="U25" s="183">
        <v>95</v>
      </c>
      <c r="V25" s="183">
        <v>100</v>
      </c>
      <c r="W25" s="183">
        <v>85</v>
      </c>
      <c r="X25" s="183">
        <v>80</v>
      </c>
      <c r="Y25" s="554">
        <f t="shared" si="7"/>
        <v>87.75</v>
      </c>
      <c r="Z25" s="535"/>
      <c r="AA25" s="183">
        <v>90</v>
      </c>
      <c r="AB25" s="183">
        <v>80</v>
      </c>
      <c r="AC25" s="183">
        <v>90</v>
      </c>
      <c r="AD25" s="183">
        <v>80</v>
      </c>
      <c r="AE25" s="554">
        <f t="shared" si="8"/>
        <v>86.5</v>
      </c>
      <c r="AF25" s="535"/>
      <c r="AG25" s="183">
        <v>100</v>
      </c>
      <c r="AH25" s="183">
        <v>100</v>
      </c>
      <c r="AI25" s="183">
        <v>95</v>
      </c>
      <c r="AJ25" s="183">
        <v>80</v>
      </c>
      <c r="AK25" s="554">
        <f t="shared" si="9"/>
        <v>93.5</v>
      </c>
      <c r="AL25" s="535"/>
      <c r="AM25" s="183">
        <v>90</v>
      </c>
      <c r="AN25" s="183">
        <v>90</v>
      </c>
      <c r="AO25" s="183">
        <v>90</v>
      </c>
      <c r="AP25" s="183">
        <v>80</v>
      </c>
      <c r="AQ25" s="554">
        <f t="shared" si="10"/>
        <v>88</v>
      </c>
      <c r="AR25" s="535"/>
      <c r="AS25" s="183">
        <v>90</v>
      </c>
      <c r="AT25" s="183">
        <v>100</v>
      </c>
      <c r="AU25" s="183">
        <v>85</v>
      </c>
      <c r="AV25" s="183">
        <v>80</v>
      </c>
      <c r="AW25" s="554">
        <f t="shared" si="11"/>
        <v>87</v>
      </c>
      <c r="AX25" s="535"/>
      <c r="AY25" s="183">
        <v>85</v>
      </c>
      <c r="AZ25" s="183">
        <v>100</v>
      </c>
      <c r="BA25" s="183">
        <v>90</v>
      </c>
      <c r="BB25" s="183">
        <v>80</v>
      </c>
      <c r="BC25" s="554">
        <f t="shared" si="12"/>
        <v>88.75</v>
      </c>
      <c r="BD25" s="535"/>
      <c r="BE25" s="243">
        <v>95</v>
      </c>
      <c r="BF25" s="183">
        <v>95</v>
      </c>
      <c r="BG25" s="183">
        <v>90</v>
      </c>
      <c r="BH25" s="243">
        <v>95</v>
      </c>
      <c r="BI25" s="554">
        <f t="shared" si="13"/>
        <v>92.5</v>
      </c>
      <c r="BJ25" s="535"/>
      <c r="BK25" s="243">
        <v>94</v>
      </c>
      <c r="BL25" s="183">
        <v>100</v>
      </c>
      <c r="BM25" s="183">
        <v>90</v>
      </c>
      <c r="BN25" s="183">
        <v>95</v>
      </c>
      <c r="BO25" s="554">
        <f t="shared" si="15"/>
        <v>93.1</v>
      </c>
      <c r="BP25" s="535"/>
      <c r="BQ25" s="182">
        <f t="shared" si="0"/>
        <v>52.546363636363637</v>
      </c>
      <c r="BR25" s="183">
        <v>100</v>
      </c>
      <c r="BS25" s="183">
        <v>76</v>
      </c>
      <c r="BT25" s="184">
        <f t="shared" si="1"/>
        <v>35.200000000000003</v>
      </c>
      <c r="BU25" s="253">
        <f t="shared" si="2"/>
        <v>87.74636363636364</v>
      </c>
      <c r="BV25" s="246" t="str">
        <f t="shared" si="3"/>
        <v>A</v>
      </c>
    </row>
    <row r="26" spans="1:74" ht="15.75">
      <c r="A26" s="510"/>
      <c r="B26" s="510"/>
      <c r="C26" s="260">
        <v>2200018221</v>
      </c>
      <c r="D26" s="188" t="s">
        <v>321</v>
      </c>
      <c r="E26" s="251" t="s">
        <v>311</v>
      </c>
      <c r="F26" s="183">
        <v>48</v>
      </c>
      <c r="G26" s="183">
        <v>100</v>
      </c>
      <c r="H26" s="235">
        <f t="shared" si="4"/>
        <v>74</v>
      </c>
      <c r="I26" s="183">
        <v>85</v>
      </c>
      <c r="J26" s="183">
        <v>80</v>
      </c>
      <c r="K26" s="183">
        <v>90</v>
      </c>
      <c r="L26" s="183">
        <v>80</v>
      </c>
      <c r="M26" s="554">
        <f t="shared" si="5"/>
        <v>85.75</v>
      </c>
      <c r="N26" s="535"/>
      <c r="O26" s="183">
        <v>100</v>
      </c>
      <c r="P26" s="183">
        <v>80</v>
      </c>
      <c r="Q26" s="183">
        <v>80</v>
      </c>
      <c r="R26" s="183">
        <v>90</v>
      </c>
      <c r="S26" s="554">
        <f t="shared" si="6"/>
        <v>85</v>
      </c>
      <c r="T26" s="535"/>
      <c r="U26" s="183">
        <v>95</v>
      </c>
      <c r="V26" s="183">
        <v>100</v>
      </c>
      <c r="W26" s="183">
        <v>85</v>
      </c>
      <c r="X26" s="183">
        <v>80</v>
      </c>
      <c r="Y26" s="554">
        <f t="shared" si="7"/>
        <v>87.75</v>
      </c>
      <c r="Z26" s="535"/>
      <c r="AA26" s="183">
        <v>75</v>
      </c>
      <c r="AB26" s="183">
        <v>100</v>
      </c>
      <c r="AC26" s="183">
        <v>90</v>
      </c>
      <c r="AD26" s="183">
        <v>80</v>
      </c>
      <c r="AE26" s="554">
        <f t="shared" si="8"/>
        <v>87.25</v>
      </c>
      <c r="AF26" s="535"/>
      <c r="AG26" s="183">
        <v>100</v>
      </c>
      <c r="AH26" s="183">
        <v>90</v>
      </c>
      <c r="AI26" s="183">
        <v>95</v>
      </c>
      <c r="AJ26" s="183">
        <v>80</v>
      </c>
      <c r="AK26" s="554">
        <f t="shared" si="9"/>
        <v>92</v>
      </c>
      <c r="AL26" s="535"/>
      <c r="AM26" s="183">
        <v>90</v>
      </c>
      <c r="AN26" s="183">
        <v>100</v>
      </c>
      <c r="AO26" s="183">
        <v>90</v>
      </c>
      <c r="AP26" s="183">
        <v>80</v>
      </c>
      <c r="AQ26" s="554">
        <f t="shared" si="10"/>
        <v>89.5</v>
      </c>
      <c r="AR26" s="535"/>
      <c r="AS26" s="243">
        <v>91</v>
      </c>
      <c r="AT26" s="183">
        <v>100</v>
      </c>
      <c r="AU26" s="183">
        <v>85</v>
      </c>
      <c r="AV26" s="183">
        <v>80</v>
      </c>
      <c r="AW26" s="554">
        <f t="shared" si="11"/>
        <v>87.15</v>
      </c>
      <c r="AX26" s="535"/>
      <c r="AY26" s="183">
        <v>85</v>
      </c>
      <c r="AZ26" s="183">
        <v>100</v>
      </c>
      <c r="BA26" s="183">
        <v>90</v>
      </c>
      <c r="BB26" s="183">
        <v>100</v>
      </c>
      <c r="BC26" s="554">
        <f t="shared" si="12"/>
        <v>92.75</v>
      </c>
      <c r="BD26" s="535"/>
      <c r="BE26" s="183">
        <v>95</v>
      </c>
      <c r="BF26" s="183">
        <v>95</v>
      </c>
      <c r="BG26" s="183">
        <v>90</v>
      </c>
      <c r="BH26" s="243">
        <v>96</v>
      </c>
      <c r="BI26" s="554">
        <f t="shared" si="13"/>
        <v>92.7</v>
      </c>
      <c r="BJ26" s="535"/>
      <c r="BK26" s="183">
        <v>94</v>
      </c>
      <c r="BL26" s="183">
        <v>100</v>
      </c>
      <c r="BM26" s="183">
        <v>90</v>
      </c>
      <c r="BN26" s="183">
        <v>95</v>
      </c>
      <c r="BO26" s="554">
        <f t="shared" si="15"/>
        <v>93.1</v>
      </c>
      <c r="BP26" s="535"/>
      <c r="BQ26" s="182">
        <f t="shared" si="0"/>
        <v>52.742727272727272</v>
      </c>
      <c r="BR26" s="183">
        <v>100</v>
      </c>
      <c r="BS26" s="183">
        <v>76</v>
      </c>
      <c r="BT26" s="184">
        <f t="shared" si="1"/>
        <v>35.200000000000003</v>
      </c>
      <c r="BU26" s="253">
        <f t="shared" si="2"/>
        <v>87.942727272727268</v>
      </c>
      <c r="BV26" s="246" t="str">
        <f t="shared" si="3"/>
        <v>A</v>
      </c>
    </row>
    <row r="27" spans="1:74" ht="15.75">
      <c r="A27" s="510"/>
      <c r="B27" s="511"/>
      <c r="C27" s="260">
        <v>2200018222</v>
      </c>
      <c r="D27" s="189" t="s">
        <v>322</v>
      </c>
      <c r="E27" s="251" t="s">
        <v>311</v>
      </c>
      <c r="F27" s="183">
        <v>62</v>
      </c>
      <c r="G27" s="183">
        <v>100</v>
      </c>
      <c r="H27" s="235">
        <f t="shared" si="4"/>
        <v>81</v>
      </c>
      <c r="I27" s="183">
        <v>90</v>
      </c>
      <c r="J27" s="183">
        <v>80</v>
      </c>
      <c r="K27" s="183">
        <v>90</v>
      </c>
      <c r="L27" s="183">
        <v>100</v>
      </c>
      <c r="M27" s="554">
        <f t="shared" si="5"/>
        <v>90.5</v>
      </c>
      <c r="N27" s="535"/>
      <c r="O27" s="261">
        <v>85</v>
      </c>
      <c r="P27" s="183">
        <v>80</v>
      </c>
      <c r="Q27" s="183">
        <v>80</v>
      </c>
      <c r="R27" s="183">
        <v>100</v>
      </c>
      <c r="S27" s="554">
        <f t="shared" si="6"/>
        <v>84.75</v>
      </c>
      <c r="T27" s="535"/>
      <c r="U27" s="183">
        <v>95</v>
      </c>
      <c r="V27" s="183">
        <v>100</v>
      </c>
      <c r="W27" s="183">
        <v>85</v>
      </c>
      <c r="X27" s="183">
        <v>100</v>
      </c>
      <c r="Y27" s="554">
        <f t="shared" si="7"/>
        <v>91.75</v>
      </c>
      <c r="Z27" s="535"/>
      <c r="AA27" s="183">
        <v>75</v>
      </c>
      <c r="AB27" s="183">
        <v>100</v>
      </c>
      <c r="AC27" s="183">
        <v>90</v>
      </c>
      <c r="AD27" s="183">
        <v>100</v>
      </c>
      <c r="AE27" s="554">
        <f t="shared" si="8"/>
        <v>91.25</v>
      </c>
      <c r="AF27" s="535"/>
      <c r="AG27" s="183">
        <v>100</v>
      </c>
      <c r="AH27" s="183">
        <v>100</v>
      </c>
      <c r="AI27" s="183">
        <v>95</v>
      </c>
      <c r="AJ27" s="183">
        <v>100</v>
      </c>
      <c r="AK27" s="554">
        <f t="shared" si="9"/>
        <v>97.5</v>
      </c>
      <c r="AL27" s="535"/>
      <c r="AM27" s="183">
        <v>90</v>
      </c>
      <c r="AN27" s="183">
        <v>90</v>
      </c>
      <c r="AO27" s="183">
        <v>90</v>
      </c>
      <c r="AP27" s="183">
        <v>80</v>
      </c>
      <c r="AQ27" s="554">
        <f t="shared" si="10"/>
        <v>88</v>
      </c>
      <c r="AR27" s="535"/>
      <c r="AS27" s="243">
        <v>98</v>
      </c>
      <c r="AT27" s="183">
        <v>100</v>
      </c>
      <c r="AU27" s="183">
        <v>85</v>
      </c>
      <c r="AV27" s="183">
        <v>80</v>
      </c>
      <c r="AW27" s="554">
        <f t="shared" si="11"/>
        <v>88.2</v>
      </c>
      <c r="AX27" s="535"/>
      <c r="AY27" s="183">
        <v>85</v>
      </c>
      <c r="AZ27" s="183">
        <v>100</v>
      </c>
      <c r="BA27" s="183">
        <v>90</v>
      </c>
      <c r="BB27" s="183">
        <v>100</v>
      </c>
      <c r="BC27" s="554">
        <f t="shared" si="12"/>
        <v>92.75</v>
      </c>
      <c r="BD27" s="535"/>
      <c r="BE27" s="243">
        <v>95</v>
      </c>
      <c r="BF27" s="183">
        <v>95</v>
      </c>
      <c r="BG27" s="183">
        <v>90</v>
      </c>
      <c r="BH27" s="243">
        <v>96</v>
      </c>
      <c r="BI27" s="554">
        <f t="shared" si="13"/>
        <v>92.7</v>
      </c>
      <c r="BJ27" s="535"/>
      <c r="BK27" s="243">
        <v>94</v>
      </c>
      <c r="BL27" s="183">
        <v>100</v>
      </c>
      <c r="BM27" s="183">
        <v>90</v>
      </c>
      <c r="BN27" s="183">
        <v>95</v>
      </c>
      <c r="BO27" s="554">
        <f t="shared" si="15"/>
        <v>93.1</v>
      </c>
      <c r="BP27" s="535"/>
      <c r="BQ27" s="182">
        <f t="shared" si="0"/>
        <v>54.081818181818178</v>
      </c>
      <c r="BR27" s="183">
        <v>100</v>
      </c>
      <c r="BS27" s="183">
        <v>76</v>
      </c>
      <c r="BT27" s="184">
        <f t="shared" si="1"/>
        <v>35.200000000000003</v>
      </c>
      <c r="BU27" s="253">
        <f t="shared" si="2"/>
        <v>89.281818181818181</v>
      </c>
      <c r="BV27" s="246" t="str">
        <f t="shared" si="3"/>
        <v>A</v>
      </c>
    </row>
    <row r="28" spans="1:74" ht="15.75">
      <c r="A28" s="510"/>
      <c r="B28" s="564">
        <v>6</v>
      </c>
      <c r="C28" s="260">
        <v>2200018196</v>
      </c>
      <c r="D28" s="188" t="s">
        <v>323</v>
      </c>
      <c r="E28" s="251" t="s">
        <v>311</v>
      </c>
      <c r="F28" s="183">
        <v>54</v>
      </c>
      <c r="G28" s="183">
        <v>100</v>
      </c>
      <c r="H28" s="235">
        <f t="shared" si="4"/>
        <v>77</v>
      </c>
      <c r="I28" s="183">
        <v>90</v>
      </c>
      <c r="J28" s="183">
        <v>80</v>
      </c>
      <c r="K28" s="183">
        <v>85</v>
      </c>
      <c r="L28" s="183">
        <v>80</v>
      </c>
      <c r="M28" s="554">
        <f t="shared" si="5"/>
        <v>84</v>
      </c>
      <c r="N28" s="535"/>
      <c r="O28" s="183">
        <v>80</v>
      </c>
      <c r="P28" s="183">
        <v>80</v>
      </c>
      <c r="Q28" s="183">
        <v>80</v>
      </c>
      <c r="R28" s="183">
        <v>100</v>
      </c>
      <c r="S28" s="554">
        <f t="shared" si="6"/>
        <v>84</v>
      </c>
      <c r="T28" s="535"/>
      <c r="U28" s="195">
        <v>100</v>
      </c>
      <c r="V28" s="195">
        <v>100</v>
      </c>
      <c r="W28" s="195">
        <v>100</v>
      </c>
      <c r="X28" s="195">
        <v>95</v>
      </c>
      <c r="Y28" s="554">
        <f t="shared" si="7"/>
        <v>99</v>
      </c>
      <c r="Z28" s="535"/>
      <c r="AA28" s="183">
        <v>75</v>
      </c>
      <c r="AB28" s="183">
        <v>80</v>
      </c>
      <c r="AC28" s="183">
        <v>85</v>
      </c>
      <c r="AD28" s="183">
        <v>90</v>
      </c>
      <c r="AE28" s="554">
        <f t="shared" si="8"/>
        <v>83.75</v>
      </c>
      <c r="AF28" s="535"/>
      <c r="AG28" s="183">
        <v>100</v>
      </c>
      <c r="AH28" s="183">
        <v>80</v>
      </c>
      <c r="AI28" s="183">
        <v>90</v>
      </c>
      <c r="AJ28" s="183">
        <v>90</v>
      </c>
      <c r="AK28" s="554">
        <f t="shared" si="9"/>
        <v>90</v>
      </c>
      <c r="AL28" s="535"/>
      <c r="AM28" s="183">
        <v>90</v>
      </c>
      <c r="AN28" s="183">
        <v>90</v>
      </c>
      <c r="AO28" s="183">
        <v>90</v>
      </c>
      <c r="AP28" s="183">
        <v>80</v>
      </c>
      <c r="AQ28" s="554">
        <f t="shared" si="10"/>
        <v>88</v>
      </c>
      <c r="AR28" s="535"/>
      <c r="AS28" s="243">
        <v>96</v>
      </c>
      <c r="AT28" s="183">
        <v>100</v>
      </c>
      <c r="AU28" s="183">
        <v>80</v>
      </c>
      <c r="AV28" s="183">
        <v>80</v>
      </c>
      <c r="AW28" s="554">
        <f t="shared" si="11"/>
        <v>85.4</v>
      </c>
      <c r="AX28" s="535"/>
      <c r="AY28" s="183">
        <v>85</v>
      </c>
      <c r="AZ28" s="183">
        <v>100</v>
      </c>
      <c r="BA28" s="183">
        <v>90</v>
      </c>
      <c r="BB28" s="183">
        <v>100</v>
      </c>
      <c r="BC28" s="554">
        <f t="shared" si="12"/>
        <v>92.75</v>
      </c>
      <c r="BD28" s="535"/>
      <c r="BE28" s="183">
        <v>95</v>
      </c>
      <c r="BF28" s="183">
        <v>95</v>
      </c>
      <c r="BG28" s="183">
        <v>90</v>
      </c>
      <c r="BH28" s="243">
        <v>96</v>
      </c>
      <c r="BI28" s="554">
        <f t="shared" si="13"/>
        <v>92.7</v>
      </c>
      <c r="BJ28" s="535"/>
      <c r="BK28" s="243">
        <v>90</v>
      </c>
      <c r="BL28" s="183">
        <v>100</v>
      </c>
      <c r="BM28" s="183">
        <v>90</v>
      </c>
      <c r="BN28" s="183">
        <v>95</v>
      </c>
      <c r="BO28" s="554">
        <f t="shared" si="15"/>
        <v>92.5</v>
      </c>
      <c r="BP28" s="535"/>
      <c r="BQ28" s="182">
        <f t="shared" si="0"/>
        <v>52.860000000000007</v>
      </c>
      <c r="BR28" s="183">
        <v>100</v>
      </c>
      <c r="BS28" s="183">
        <v>60</v>
      </c>
      <c r="BT28" s="184">
        <f t="shared" si="1"/>
        <v>32</v>
      </c>
      <c r="BU28" s="253">
        <f t="shared" si="2"/>
        <v>84.860000000000014</v>
      </c>
      <c r="BV28" s="246" t="str">
        <f t="shared" si="3"/>
        <v>A</v>
      </c>
    </row>
    <row r="29" spans="1:74" ht="15.75">
      <c r="A29" s="510"/>
      <c r="B29" s="510"/>
      <c r="C29" s="260">
        <v>2200018209</v>
      </c>
      <c r="D29" s="189" t="s">
        <v>324</v>
      </c>
      <c r="E29" s="251" t="s">
        <v>311</v>
      </c>
      <c r="F29" s="183">
        <v>41</v>
      </c>
      <c r="G29" s="183">
        <v>100</v>
      </c>
      <c r="H29" s="235">
        <f t="shared" si="4"/>
        <v>70.5</v>
      </c>
      <c r="I29" s="183">
        <v>85</v>
      </c>
      <c r="J29" s="183">
        <v>80</v>
      </c>
      <c r="K29" s="183">
        <v>85</v>
      </c>
      <c r="L29" s="183">
        <v>95</v>
      </c>
      <c r="M29" s="554">
        <f t="shared" si="5"/>
        <v>86.25</v>
      </c>
      <c r="N29" s="535"/>
      <c r="O29" s="183">
        <v>100</v>
      </c>
      <c r="P29" s="183">
        <v>80</v>
      </c>
      <c r="Q29" s="183">
        <v>80</v>
      </c>
      <c r="R29" s="183">
        <v>80</v>
      </c>
      <c r="S29" s="554">
        <f t="shared" si="6"/>
        <v>83</v>
      </c>
      <c r="T29" s="535"/>
      <c r="U29" s="183">
        <v>95</v>
      </c>
      <c r="V29" s="183">
        <v>80</v>
      </c>
      <c r="W29" s="183">
        <v>80</v>
      </c>
      <c r="X29" s="183">
        <v>80</v>
      </c>
      <c r="Y29" s="554">
        <f t="shared" si="7"/>
        <v>82.25</v>
      </c>
      <c r="Z29" s="535"/>
      <c r="AA29" s="183">
        <v>75</v>
      </c>
      <c r="AB29" s="183">
        <v>100</v>
      </c>
      <c r="AC29" s="183">
        <v>85</v>
      </c>
      <c r="AD29" s="183">
        <v>80</v>
      </c>
      <c r="AE29" s="554">
        <f t="shared" si="8"/>
        <v>84.75</v>
      </c>
      <c r="AF29" s="535"/>
      <c r="AG29" s="183">
        <v>100</v>
      </c>
      <c r="AH29" s="183">
        <v>80</v>
      </c>
      <c r="AI29" s="183">
        <v>90</v>
      </c>
      <c r="AJ29" s="183">
        <v>100</v>
      </c>
      <c r="AK29" s="554">
        <f t="shared" si="9"/>
        <v>92</v>
      </c>
      <c r="AL29" s="535"/>
      <c r="AM29" s="183">
        <v>90</v>
      </c>
      <c r="AN29" s="183">
        <v>90</v>
      </c>
      <c r="AO29" s="183">
        <v>90</v>
      </c>
      <c r="AP29" s="183">
        <v>80</v>
      </c>
      <c r="AQ29" s="554">
        <f t="shared" si="10"/>
        <v>88</v>
      </c>
      <c r="AR29" s="535"/>
      <c r="AS29" s="243">
        <v>97</v>
      </c>
      <c r="AT29" s="183">
        <v>100</v>
      </c>
      <c r="AU29" s="183">
        <v>80</v>
      </c>
      <c r="AV29" s="183">
        <v>80</v>
      </c>
      <c r="AW29" s="554">
        <f t="shared" si="11"/>
        <v>85.55</v>
      </c>
      <c r="AX29" s="535"/>
      <c r="AY29" s="183">
        <v>85</v>
      </c>
      <c r="AZ29" s="183">
        <v>100</v>
      </c>
      <c r="BA29" s="183">
        <v>90</v>
      </c>
      <c r="BB29" s="183">
        <v>100</v>
      </c>
      <c r="BC29" s="554">
        <f>(AY$13/100*AY28)+(AZ$13/100*AZ29)+(BA$13/100*BA29)+(BB$13/100*BB29)</f>
        <v>92.75</v>
      </c>
      <c r="BD29" s="535"/>
      <c r="BE29" s="183">
        <v>95</v>
      </c>
      <c r="BF29" s="183">
        <v>95</v>
      </c>
      <c r="BG29" s="183">
        <v>90</v>
      </c>
      <c r="BH29" s="243">
        <v>98</v>
      </c>
      <c r="BI29" s="554">
        <f t="shared" si="13"/>
        <v>93.1</v>
      </c>
      <c r="BJ29" s="535"/>
      <c r="BK29" s="243">
        <v>91</v>
      </c>
      <c r="BL29" s="183">
        <v>100</v>
      </c>
      <c r="BM29" s="183">
        <v>90</v>
      </c>
      <c r="BN29" s="183">
        <v>95</v>
      </c>
      <c r="BO29" s="554">
        <f t="shared" si="15"/>
        <v>92.65</v>
      </c>
      <c r="BP29" s="535"/>
      <c r="BQ29" s="182">
        <f t="shared" si="0"/>
        <v>51.86181818181818</v>
      </c>
      <c r="BR29" s="183">
        <v>100</v>
      </c>
      <c r="BS29" s="183">
        <v>60</v>
      </c>
      <c r="BT29" s="184">
        <f t="shared" si="1"/>
        <v>32</v>
      </c>
      <c r="BU29" s="253">
        <f t="shared" si="2"/>
        <v>83.86181818181818</v>
      </c>
      <c r="BV29" s="246" t="str">
        <f t="shared" si="3"/>
        <v>A</v>
      </c>
    </row>
    <row r="30" spans="1:74" ht="15.75">
      <c r="A30" s="510"/>
      <c r="B30" s="511"/>
      <c r="C30" s="260">
        <v>2200018217</v>
      </c>
      <c r="D30" s="188" t="s">
        <v>325</v>
      </c>
      <c r="E30" s="251" t="s">
        <v>311</v>
      </c>
      <c r="F30" s="183">
        <v>49</v>
      </c>
      <c r="G30" s="183">
        <v>100</v>
      </c>
      <c r="H30" s="235">
        <f t="shared" si="4"/>
        <v>74.5</v>
      </c>
      <c r="I30" s="183">
        <v>90</v>
      </c>
      <c r="J30" s="183">
        <v>80</v>
      </c>
      <c r="K30" s="183">
        <v>85</v>
      </c>
      <c r="L30" s="183">
        <v>80</v>
      </c>
      <c r="M30" s="554">
        <f t="shared" si="5"/>
        <v>84</v>
      </c>
      <c r="N30" s="535"/>
      <c r="O30" s="183">
        <v>100</v>
      </c>
      <c r="P30" s="183">
        <v>80</v>
      </c>
      <c r="Q30" s="183">
        <v>80</v>
      </c>
      <c r="R30" s="183">
        <v>90</v>
      </c>
      <c r="S30" s="554">
        <f t="shared" si="6"/>
        <v>85</v>
      </c>
      <c r="T30" s="535"/>
      <c r="U30" s="183">
        <v>95</v>
      </c>
      <c r="V30" s="183">
        <v>80</v>
      </c>
      <c r="W30" s="183">
        <v>80</v>
      </c>
      <c r="X30" s="183">
        <v>90</v>
      </c>
      <c r="Y30" s="554">
        <f t="shared" si="7"/>
        <v>84.25</v>
      </c>
      <c r="Z30" s="535"/>
      <c r="AA30" s="183">
        <v>75</v>
      </c>
      <c r="AB30" s="183">
        <v>80</v>
      </c>
      <c r="AC30" s="183">
        <v>85</v>
      </c>
      <c r="AD30" s="183">
        <v>80</v>
      </c>
      <c r="AE30" s="554">
        <f t="shared" si="8"/>
        <v>81.75</v>
      </c>
      <c r="AF30" s="535"/>
      <c r="AG30" s="183">
        <v>100</v>
      </c>
      <c r="AH30" s="183">
        <v>80</v>
      </c>
      <c r="AI30" s="183">
        <v>90</v>
      </c>
      <c r="AJ30" s="183">
        <v>100</v>
      </c>
      <c r="AK30" s="554">
        <f t="shared" si="9"/>
        <v>92</v>
      </c>
      <c r="AL30" s="535"/>
      <c r="AM30" s="183">
        <v>90</v>
      </c>
      <c r="AN30" s="183">
        <v>90</v>
      </c>
      <c r="AO30" s="183">
        <v>90</v>
      </c>
      <c r="AP30" s="183">
        <v>80</v>
      </c>
      <c r="AQ30" s="554">
        <f t="shared" si="10"/>
        <v>88</v>
      </c>
      <c r="AR30" s="535"/>
      <c r="AS30" s="243">
        <v>95</v>
      </c>
      <c r="AT30" s="183">
        <v>100</v>
      </c>
      <c r="AU30" s="183">
        <v>80</v>
      </c>
      <c r="AV30" s="183">
        <v>80</v>
      </c>
      <c r="AW30" s="554">
        <f t="shared" si="11"/>
        <v>85.25</v>
      </c>
      <c r="AX30" s="535"/>
      <c r="AY30" s="183">
        <v>85</v>
      </c>
      <c r="AZ30" s="183">
        <v>100</v>
      </c>
      <c r="BA30" s="183">
        <v>90</v>
      </c>
      <c r="BB30" s="183">
        <v>100</v>
      </c>
      <c r="BC30" s="554">
        <f t="shared" ref="BC30:BC57" si="16">(AY$13/100*AY30)+(AZ$13/100*AZ30)+(BA$13/100*BA30)+(BB$13/100*BB30)</f>
        <v>92.75</v>
      </c>
      <c r="BD30" s="535"/>
      <c r="BE30" s="243">
        <v>95</v>
      </c>
      <c r="BF30" s="183">
        <v>95</v>
      </c>
      <c r="BG30" s="183">
        <v>90</v>
      </c>
      <c r="BH30" s="243">
        <v>98</v>
      </c>
      <c r="BI30" s="554">
        <f t="shared" si="13"/>
        <v>93.1</v>
      </c>
      <c r="BJ30" s="535"/>
      <c r="BK30" s="243">
        <v>90</v>
      </c>
      <c r="BL30" s="183">
        <v>100</v>
      </c>
      <c r="BM30" s="183">
        <v>90</v>
      </c>
      <c r="BN30" s="183">
        <v>95</v>
      </c>
      <c r="BO30" s="554">
        <f t="shared" si="15"/>
        <v>92.5</v>
      </c>
      <c r="BP30" s="535"/>
      <c r="BQ30" s="182">
        <f t="shared" si="0"/>
        <v>51.987272727272718</v>
      </c>
      <c r="BR30" s="183">
        <v>100</v>
      </c>
      <c r="BS30" s="183">
        <v>60</v>
      </c>
      <c r="BT30" s="184">
        <f t="shared" si="1"/>
        <v>32</v>
      </c>
      <c r="BU30" s="253">
        <f t="shared" si="2"/>
        <v>83.98727272727271</v>
      </c>
      <c r="BV30" s="246" t="str">
        <f t="shared" si="3"/>
        <v>A</v>
      </c>
    </row>
    <row r="31" spans="1:74" ht="15.75">
      <c r="A31" s="510"/>
      <c r="B31" s="564">
        <v>7</v>
      </c>
      <c r="C31" s="260">
        <v>2200018201</v>
      </c>
      <c r="D31" s="189" t="s">
        <v>326</v>
      </c>
      <c r="E31" s="251" t="s">
        <v>311</v>
      </c>
      <c r="F31" s="183">
        <v>26</v>
      </c>
      <c r="G31" s="183">
        <v>100</v>
      </c>
      <c r="H31" s="235">
        <f t="shared" si="4"/>
        <v>63</v>
      </c>
      <c r="I31" s="183">
        <v>85</v>
      </c>
      <c r="J31" s="183">
        <v>80</v>
      </c>
      <c r="K31" s="183">
        <v>80</v>
      </c>
      <c r="L31" s="183">
        <v>80</v>
      </c>
      <c r="M31" s="554">
        <f t="shared" si="5"/>
        <v>80.75</v>
      </c>
      <c r="N31" s="535"/>
      <c r="O31" s="183">
        <v>100</v>
      </c>
      <c r="P31" s="183">
        <v>80</v>
      </c>
      <c r="Q31" s="183">
        <v>80</v>
      </c>
      <c r="R31" s="183">
        <v>90</v>
      </c>
      <c r="S31" s="554">
        <f t="shared" si="6"/>
        <v>85</v>
      </c>
      <c r="T31" s="535"/>
      <c r="U31" s="183">
        <v>95</v>
      </c>
      <c r="V31" s="183">
        <v>80</v>
      </c>
      <c r="W31" s="183">
        <v>90</v>
      </c>
      <c r="X31" s="183">
        <v>80</v>
      </c>
      <c r="Y31" s="554">
        <f t="shared" si="7"/>
        <v>87.25</v>
      </c>
      <c r="Z31" s="535"/>
      <c r="AA31" s="183">
        <v>75</v>
      </c>
      <c r="AB31" s="183">
        <v>80</v>
      </c>
      <c r="AC31" s="183">
        <v>95</v>
      </c>
      <c r="AD31" s="183">
        <v>80</v>
      </c>
      <c r="AE31" s="554">
        <f t="shared" si="8"/>
        <v>86.75</v>
      </c>
      <c r="AF31" s="535"/>
      <c r="AG31" s="183">
        <v>100</v>
      </c>
      <c r="AH31" s="183">
        <v>90</v>
      </c>
      <c r="AI31" s="183">
        <v>90</v>
      </c>
      <c r="AJ31" s="183">
        <v>80</v>
      </c>
      <c r="AK31" s="554">
        <f t="shared" si="9"/>
        <v>89.5</v>
      </c>
      <c r="AL31" s="535"/>
      <c r="AM31" s="183">
        <v>90</v>
      </c>
      <c r="AN31" s="183">
        <v>90</v>
      </c>
      <c r="AO31" s="183">
        <v>90</v>
      </c>
      <c r="AP31" s="183">
        <v>80</v>
      </c>
      <c r="AQ31" s="554">
        <f t="shared" si="10"/>
        <v>88</v>
      </c>
      <c r="AR31" s="535"/>
      <c r="AS31" s="243">
        <v>97</v>
      </c>
      <c r="AT31" s="183">
        <v>80</v>
      </c>
      <c r="AU31" s="183">
        <v>85</v>
      </c>
      <c r="AV31" s="183">
        <v>80</v>
      </c>
      <c r="AW31" s="554">
        <f t="shared" si="11"/>
        <v>85.05</v>
      </c>
      <c r="AX31" s="535"/>
      <c r="AY31" s="183">
        <v>85</v>
      </c>
      <c r="AZ31" s="183">
        <v>100</v>
      </c>
      <c r="BA31" s="183">
        <v>90</v>
      </c>
      <c r="BB31" s="183">
        <v>80</v>
      </c>
      <c r="BC31" s="554">
        <f t="shared" si="16"/>
        <v>88.75</v>
      </c>
      <c r="BD31" s="535"/>
      <c r="BE31" s="183">
        <v>95</v>
      </c>
      <c r="BF31" s="183">
        <v>95</v>
      </c>
      <c r="BG31" s="183">
        <v>90</v>
      </c>
      <c r="BH31" s="243">
        <v>95</v>
      </c>
      <c r="BI31" s="554">
        <f t="shared" si="13"/>
        <v>92.5</v>
      </c>
      <c r="BJ31" s="535"/>
      <c r="BK31" s="243">
        <v>98</v>
      </c>
      <c r="BL31" s="183">
        <v>100</v>
      </c>
      <c r="BM31" s="183">
        <v>90</v>
      </c>
      <c r="BN31" s="183">
        <v>95</v>
      </c>
      <c r="BO31" s="554">
        <f t="shared" si="15"/>
        <v>93.7</v>
      </c>
      <c r="BP31" s="535"/>
      <c r="BQ31" s="182">
        <f t="shared" si="0"/>
        <v>51.286363636363639</v>
      </c>
      <c r="BR31" s="183">
        <v>100</v>
      </c>
      <c r="BS31" s="183">
        <v>84</v>
      </c>
      <c r="BT31" s="184">
        <f t="shared" si="1"/>
        <v>36.799999999999997</v>
      </c>
      <c r="BU31" s="253">
        <f t="shared" si="2"/>
        <v>88.086363636363643</v>
      </c>
      <c r="BV31" s="246" t="str">
        <f t="shared" si="3"/>
        <v>A</v>
      </c>
    </row>
    <row r="32" spans="1:74" ht="15.75">
      <c r="A32" s="510"/>
      <c r="B32" s="510"/>
      <c r="C32" s="260">
        <v>2200018213</v>
      </c>
      <c r="D32" s="188" t="s">
        <v>327</v>
      </c>
      <c r="E32" s="251" t="s">
        <v>311</v>
      </c>
      <c r="F32" s="183">
        <v>41</v>
      </c>
      <c r="G32" s="183">
        <v>100</v>
      </c>
      <c r="H32" s="235">
        <f t="shared" si="4"/>
        <v>70.5</v>
      </c>
      <c r="I32" s="183">
        <v>90</v>
      </c>
      <c r="J32" s="183">
        <v>80</v>
      </c>
      <c r="K32" s="183">
        <v>80</v>
      </c>
      <c r="L32" s="183">
        <v>95</v>
      </c>
      <c r="M32" s="554">
        <f t="shared" si="5"/>
        <v>84.5</v>
      </c>
      <c r="N32" s="535"/>
      <c r="O32" s="183">
        <v>100</v>
      </c>
      <c r="P32" s="183">
        <v>80</v>
      </c>
      <c r="Q32" s="183">
        <v>80</v>
      </c>
      <c r="R32" s="183">
        <v>90</v>
      </c>
      <c r="S32" s="554">
        <f t="shared" si="6"/>
        <v>85</v>
      </c>
      <c r="T32" s="535"/>
      <c r="U32" s="183">
        <v>95</v>
      </c>
      <c r="V32" s="183">
        <v>80</v>
      </c>
      <c r="W32" s="183">
        <v>90</v>
      </c>
      <c r="X32" s="183">
        <v>80</v>
      </c>
      <c r="Y32" s="554">
        <f t="shared" si="7"/>
        <v>87.25</v>
      </c>
      <c r="Z32" s="535"/>
      <c r="AA32" s="183">
        <v>75</v>
      </c>
      <c r="AB32" s="183">
        <v>80</v>
      </c>
      <c r="AC32" s="183">
        <v>95</v>
      </c>
      <c r="AD32" s="183">
        <v>80</v>
      </c>
      <c r="AE32" s="554">
        <f t="shared" si="8"/>
        <v>86.75</v>
      </c>
      <c r="AF32" s="535"/>
      <c r="AG32" s="183">
        <v>100</v>
      </c>
      <c r="AH32" s="183">
        <v>90</v>
      </c>
      <c r="AI32" s="183">
        <v>90</v>
      </c>
      <c r="AJ32" s="183">
        <v>80</v>
      </c>
      <c r="AK32" s="554">
        <f t="shared" si="9"/>
        <v>89.5</v>
      </c>
      <c r="AL32" s="535"/>
      <c r="AM32" s="183">
        <v>90</v>
      </c>
      <c r="AN32" s="183">
        <v>90</v>
      </c>
      <c r="AO32" s="183">
        <v>90</v>
      </c>
      <c r="AP32" s="183">
        <v>80</v>
      </c>
      <c r="AQ32" s="554">
        <f t="shared" si="10"/>
        <v>88</v>
      </c>
      <c r="AR32" s="535"/>
      <c r="AS32" s="243">
        <v>97</v>
      </c>
      <c r="AT32" s="183">
        <v>80</v>
      </c>
      <c r="AU32" s="183">
        <v>85</v>
      </c>
      <c r="AV32" s="183">
        <v>80</v>
      </c>
      <c r="AW32" s="554">
        <f t="shared" si="11"/>
        <v>85.05</v>
      </c>
      <c r="AX32" s="535"/>
      <c r="AY32" s="183">
        <v>85</v>
      </c>
      <c r="AZ32" s="183">
        <v>100</v>
      </c>
      <c r="BA32" s="183">
        <v>90</v>
      </c>
      <c r="BB32" s="183">
        <v>80</v>
      </c>
      <c r="BC32" s="554">
        <f t="shared" si="16"/>
        <v>88.75</v>
      </c>
      <c r="BD32" s="535"/>
      <c r="BE32" s="183">
        <v>95</v>
      </c>
      <c r="BF32" s="183">
        <v>95</v>
      </c>
      <c r="BG32" s="183">
        <v>90</v>
      </c>
      <c r="BH32" s="243">
        <v>97</v>
      </c>
      <c r="BI32" s="554">
        <f t="shared" si="13"/>
        <v>92.9</v>
      </c>
      <c r="BJ32" s="535"/>
      <c r="BK32" s="243">
        <v>91</v>
      </c>
      <c r="BL32" s="183">
        <v>100</v>
      </c>
      <c r="BM32" s="183">
        <v>90</v>
      </c>
      <c r="BN32" s="183">
        <v>95</v>
      </c>
      <c r="BO32" s="554">
        <f t="shared" si="15"/>
        <v>92.65</v>
      </c>
      <c r="BP32" s="535"/>
      <c r="BQ32" s="182">
        <f t="shared" si="0"/>
        <v>51.86454545454545</v>
      </c>
      <c r="BR32" s="183">
        <v>100</v>
      </c>
      <c r="BS32" s="183">
        <v>84</v>
      </c>
      <c r="BT32" s="184">
        <f t="shared" si="1"/>
        <v>36.799999999999997</v>
      </c>
      <c r="BU32" s="253">
        <f t="shared" si="2"/>
        <v>88.664545454545447</v>
      </c>
      <c r="BV32" s="246" t="str">
        <f t="shared" si="3"/>
        <v>A</v>
      </c>
    </row>
    <row r="33" spans="1:74" ht="15.75">
      <c r="A33" s="510"/>
      <c r="B33" s="511"/>
      <c r="C33" s="260">
        <v>2200018215</v>
      </c>
      <c r="D33" s="188" t="s">
        <v>328</v>
      </c>
      <c r="E33" s="251" t="s">
        <v>311</v>
      </c>
      <c r="F33" s="183">
        <v>37</v>
      </c>
      <c r="G33" s="183">
        <v>100</v>
      </c>
      <c r="H33" s="235">
        <f t="shared" si="4"/>
        <v>68.5</v>
      </c>
      <c r="I33" s="183">
        <v>85</v>
      </c>
      <c r="J33" s="183">
        <v>80</v>
      </c>
      <c r="K33" s="183">
        <v>80</v>
      </c>
      <c r="L33" s="183">
        <v>95</v>
      </c>
      <c r="M33" s="554">
        <f t="shared" si="5"/>
        <v>83.75</v>
      </c>
      <c r="N33" s="535"/>
      <c r="O33" s="183">
        <v>100</v>
      </c>
      <c r="P33" s="183">
        <v>80</v>
      </c>
      <c r="Q33" s="183">
        <v>80</v>
      </c>
      <c r="R33" s="183">
        <v>90</v>
      </c>
      <c r="S33" s="554">
        <f t="shared" si="6"/>
        <v>85</v>
      </c>
      <c r="T33" s="535"/>
      <c r="U33" s="183">
        <v>95</v>
      </c>
      <c r="V33" s="183">
        <v>80</v>
      </c>
      <c r="W33" s="183">
        <v>90</v>
      </c>
      <c r="X33" s="183">
        <v>80</v>
      </c>
      <c r="Y33" s="554">
        <f t="shared" si="7"/>
        <v>87.25</v>
      </c>
      <c r="Z33" s="535"/>
      <c r="AA33" s="183">
        <v>90</v>
      </c>
      <c r="AB33" s="183">
        <v>80</v>
      </c>
      <c r="AC33" s="183">
        <v>95</v>
      </c>
      <c r="AD33" s="183">
        <v>80</v>
      </c>
      <c r="AE33" s="554">
        <f t="shared" si="8"/>
        <v>89</v>
      </c>
      <c r="AF33" s="535"/>
      <c r="AG33" s="183">
        <v>100</v>
      </c>
      <c r="AH33" s="183">
        <v>90</v>
      </c>
      <c r="AI33" s="183">
        <v>90</v>
      </c>
      <c r="AJ33" s="183">
        <v>80</v>
      </c>
      <c r="AK33" s="554">
        <f t="shared" si="9"/>
        <v>89.5</v>
      </c>
      <c r="AL33" s="535"/>
      <c r="AM33" s="183">
        <v>90</v>
      </c>
      <c r="AN33" s="183">
        <v>90</v>
      </c>
      <c r="AO33" s="183">
        <v>90</v>
      </c>
      <c r="AP33" s="183">
        <v>80</v>
      </c>
      <c r="AQ33" s="554">
        <f t="shared" si="10"/>
        <v>88</v>
      </c>
      <c r="AR33" s="535"/>
      <c r="AS33" s="243">
        <v>87</v>
      </c>
      <c r="AT33" s="183">
        <v>80</v>
      </c>
      <c r="AU33" s="183">
        <v>85</v>
      </c>
      <c r="AV33" s="183">
        <v>80</v>
      </c>
      <c r="AW33" s="554">
        <f t="shared" si="11"/>
        <v>83.55</v>
      </c>
      <c r="AX33" s="535"/>
      <c r="AY33" s="183">
        <v>85</v>
      </c>
      <c r="AZ33" s="183">
        <v>100</v>
      </c>
      <c r="BA33" s="183">
        <v>90</v>
      </c>
      <c r="BB33" s="183">
        <v>80</v>
      </c>
      <c r="BC33" s="554">
        <f t="shared" si="16"/>
        <v>88.75</v>
      </c>
      <c r="BD33" s="535"/>
      <c r="BE33" s="183">
        <v>95</v>
      </c>
      <c r="BF33" s="183">
        <v>95</v>
      </c>
      <c r="BG33" s="183">
        <v>90</v>
      </c>
      <c r="BH33" s="243">
        <v>96</v>
      </c>
      <c r="BI33" s="554">
        <f t="shared" si="13"/>
        <v>92.7</v>
      </c>
      <c r="BJ33" s="535"/>
      <c r="BK33" s="243">
        <v>99</v>
      </c>
      <c r="BL33" s="183">
        <v>100</v>
      </c>
      <c r="BM33" s="183">
        <v>90</v>
      </c>
      <c r="BN33" s="183">
        <v>95</v>
      </c>
      <c r="BO33" s="554">
        <f t="shared" si="15"/>
        <v>93.85</v>
      </c>
      <c r="BP33" s="535"/>
      <c r="BQ33" s="182">
        <f t="shared" si="0"/>
        <v>51.810000000000009</v>
      </c>
      <c r="BR33" s="183">
        <v>100</v>
      </c>
      <c r="BS33" s="183">
        <v>84</v>
      </c>
      <c r="BT33" s="184">
        <f t="shared" si="1"/>
        <v>36.799999999999997</v>
      </c>
      <c r="BU33" s="253">
        <f t="shared" si="2"/>
        <v>88.610000000000014</v>
      </c>
      <c r="BV33" s="246" t="str">
        <f t="shared" si="3"/>
        <v>A</v>
      </c>
    </row>
    <row r="34" spans="1:74" ht="15.75">
      <c r="A34" s="510"/>
      <c r="B34" s="565">
        <v>14</v>
      </c>
      <c r="C34" s="76">
        <v>2200018188</v>
      </c>
      <c r="D34" s="262" t="s">
        <v>329</v>
      </c>
      <c r="E34" s="263" t="s">
        <v>330</v>
      </c>
      <c r="F34" s="264">
        <v>50</v>
      </c>
      <c r="G34" s="265">
        <v>100</v>
      </c>
      <c r="H34" s="266">
        <f t="shared" si="4"/>
        <v>75</v>
      </c>
      <c r="I34" s="267"/>
      <c r="J34" s="267"/>
      <c r="K34" s="267"/>
      <c r="L34" s="267"/>
      <c r="M34" s="556">
        <f t="shared" si="5"/>
        <v>0</v>
      </c>
      <c r="N34" s="535"/>
      <c r="O34" s="265">
        <v>90</v>
      </c>
      <c r="P34" s="268">
        <v>80</v>
      </c>
      <c r="Q34" s="268">
        <v>80</v>
      </c>
      <c r="R34" s="265">
        <v>90</v>
      </c>
      <c r="S34" s="556">
        <f t="shared" si="6"/>
        <v>83.5</v>
      </c>
      <c r="T34" s="535"/>
      <c r="U34" s="267"/>
      <c r="V34" s="267"/>
      <c r="W34" s="267"/>
      <c r="X34" s="268"/>
      <c r="Y34" s="556">
        <f t="shared" si="7"/>
        <v>0</v>
      </c>
      <c r="Z34" s="535"/>
      <c r="AA34" s="267"/>
      <c r="AB34" s="267"/>
      <c r="AC34" s="267"/>
      <c r="AD34" s="267"/>
      <c r="AE34" s="556">
        <f t="shared" si="8"/>
        <v>0</v>
      </c>
      <c r="AF34" s="535"/>
      <c r="AG34" s="267"/>
      <c r="AH34" s="265"/>
      <c r="AI34" s="267"/>
      <c r="AJ34" s="267"/>
      <c r="AK34" s="556">
        <f t="shared" si="9"/>
        <v>0</v>
      </c>
      <c r="AL34" s="535"/>
      <c r="AM34" s="267"/>
      <c r="AN34" s="267"/>
      <c r="AO34" s="267"/>
      <c r="AP34" s="267"/>
      <c r="AQ34" s="555">
        <f t="shared" si="10"/>
        <v>0</v>
      </c>
      <c r="AR34" s="535"/>
      <c r="AS34" s="267"/>
      <c r="AT34" s="267"/>
      <c r="AU34" s="267"/>
      <c r="AV34" s="267"/>
      <c r="AW34" s="556">
        <f t="shared" si="11"/>
        <v>0</v>
      </c>
      <c r="AX34" s="535"/>
      <c r="AY34" s="267"/>
      <c r="AZ34" s="267"/>
      <c r="BA34" s="267"/>
      <c r="BB34" s="267"/>
      <c r="BC34" s="556">
        <f t="shared" si="16"/>
        <v>0</v>
      </c>
      <c r="BD34" s="535"/>
      <c r="BE34" s="267"/>
      <c r="BF34" s="267"/>
      <c r="BG34" s="267"/>
      <c r="BH34" s="267"/>
      <c r="BI34" s="556">
        <f t="shared" si="13"/>
        <v>0</v>
      </c>
      <c r="BJ34" s="535"/>
      <c r="BK34" s="270"/>
      <c r="BL34" s="267"/>
      <c r="BM34" s="267"/>
      <c r="BN34" s="267"/>
      <c r="BO34" s="556">
        <f t="shared" si="15"/>
        <v>0</v>
      </c>
      <c r="BP34" s="535"/>
      <c r="BQ34" s="271">
        <f t="shared" si="0"/>
        <v>8.6454545454545446</v>
      </c>
      <c r="BR34" s="269"/>
      <c r="BS34" s="269"/>
      <c r="BT34" s="269">
        <f t="shared" si="1"/>
        <v>0</v>
      </c>
      <c r="BU34" s="272">
        <f t="shared" si="2"/>
        <v>8.6454545454545446</v>
      </c>
      <c r="BV34" s="273" t="str">
        <f t="shared" si="3"/>
        <v>E</v>
      </c>
    </row>
    <row r="35" spans="1:74" ht="15.75">
      <c r="A35" s="510"/>
      <c r="B35" s="490"/>
      <c r="C35" s="76">
        <v>2200018190</v>
      </c>
      <c r="D35" s="262" t="s">
        <v>331</v>
      </c>
      <c r="E35" s="263" t="s">
        <v>330</v>
      </c>
      <c r="F35" s="264">
        <v>51</v>
      </c>
      <c r="G35" s="265">
        <v>100</v>
      </c>
      <c r="H35" s="266">
        <f t="shared" si="4"/>
        <v>75.5</v>
      </c>
      <c r="I35" s="265"/>
      <c r="J35" s="267"/>
      <c r="K35" s="267"/>
      <c r="L35" s="267"/>
      <c r="M35" s="556">
        <f t="shared" si="5"/>
        <v>0</v>
      </c>
      <c r="N35" s="535"/>
      <c r="O35" s="265">
        <v>90</v>
      </c>
      <c r="P35" s="268">
        <v>80</v>
      </c>
      <c r="Q35" s="268">
        <v>80</v>
      </c>
      <c r="R35" s="265">
        <v>90</v>
      </c>
      <c r="S35" s="556">
        <f t="shared" si="6"/>
        <v>83.5</v>
      </c>
      <c r="T35" s="535"/>
      <c r="U35" s="265">
        <v>95</v>
      </c>
      <c r="V35" s="268">
        <v>80</v>
      </c>
      <c r="W35" s="265">
        <v>70</v>
      </c>
      <c r="X35" s="265">
        <v>90</v>
      </c>
      <c r="Y35" s="556">
        <f t="shared" si="7"/>
        <v>79.25</v>
      </c>
      <c r="Z35" s="535"/>
      <c r="AA35" s="267"/>
      <c r="AB35" s="267"/>
      <c r="AC35" s="267"/>
      <c r="AD35" s="267"/>
      <c r="AE35" s="556">
        <f t="shared" si="8"/>
        <v>0</v>
      </c>
      <c r="AF35" s="535"/>
      <c r="AG35" s="267"/>
      <c r="AH35" s="265"/>
      <c r="AI35" s="267"/>
      <c r="AJ35" s="267"/>
      <c r="AK35" s="556">
        <f t="shared" si="9"/>
        <v>0</v>
      </c>
      <c r="AL35" s="535"/>
      <c r="AM35" s="267"/>
      <c r="AN35" s="267"/>
      <c r="AO35" s="267"/>
      <c r="AP35" s="267"/>
      <c r="AQ35" s="555">
        <f t="shared" si="10"/>
        <v>0</v>
      </c>
      <c r="AR35" s="535"/>
      <c r="AS35" s="267"/>
      <c r="AT35" s="267"/>
      <c r="AU35" s="267"/>
      <c r="AV35" s="267"/>
      <c r="AW35" s="556">
        <f t="shared" si="11"/>
        <v>0</v>
      </c>
      <c r="AX35" s="535"/>
      <c r="AY35" s="267"/>
      <c r="AZ35" s="267"/>
      <c r="BA35" s="267"/>
      <c r="BB35" s="267"/>
      <c r="BC35" s="556">
        <f t="shared" si="16"/>
        <v>0</v>
      </c>
      <c r="BD35" s="535"/>
      <c r="BE35" s="267"/>
      <c r="BF35" s="267"/>
      <c r="BG35" s="267"/>
      <c r="BH35" s="267"/>
      <c r="BI35" s="556">
        <f t="shared" si="13"/>
        <v>0</v>
      </c>
      <c r="BJ35" s="535"/>
      <c r="BK35" s="270"/>
      <c r="BL35" s="267"/>
      <c r="BM35" s="267"/>
      <c r="BN35" s="267"/>
      <c r="BO35" s="556">
        <f t="shared" si="15"/>
        <v>0</v>
      </c>
      <c r="BP35" s="535"/>
      <c r="BQ35" s="271">
        <f t="shared" si="0"/>
        <v>12.995454545454544</v>
      </c>
      <c r="BR35" s="269"/>
      <c r="BS35" s="269"/>
      <c r="BT35" s="269">
        <f t="shared" si="1"/>
        <v>0</v>
      </c>
      <c r="BU35" s="272">
        <f t="shared" si="2"/>
        <v>12.995454545454544</v>
      </c>
      <c r="BV35" s="273" t="str">
        <f t="shared" si="3"/>
        <v>E</v>
      </c>
    </row>
    <row r="36" spans="1:74" ht="15.75">
      <c r="A36" s="511"/>
      <c r="B36" s="490"/>
      <c r="C36" s="274">
        <v>2200018223</v>
      </c>
      <c r="D36" s="207" t="s">
        <v>332</v>
      </c>
      <c r="E36" s="275" t="s">
        <v>311</v>
      </c>
      <c r="F36" s="268">
        <v>53</v>
      </c>
      <c r="G36" s="268">
        <v>100</v>
      </c>
      <c r="H36" s="276">
        <f t="shared" si="4"/>
        <v>76.5</v>
      </c>
      <c r="I36" s="269"/>
      <c r="J36" s="269"/>
      <c r="K36" s="269"/>
      <c r="L36" s="269"/>
      <c r="M36" s="555">
        <f t="shared" si="5"/>
        <v>0</v>
      </c>
      <c r="N36" s="535"/>
      <c r="O36" s="268"/>
      <c r="P36" s="269"/>
      <c r="Q36" s="269"/>
      <c r="R36" s="269"/>
      <c r="S36" s="555">
        <f t="shared" si="6"/>
        <v>0</v>
      </c>
      <c r="T36" s="535"/>
      <c r="U36" s="268">
        <v>90</v>
      </c>
      <c r="V36" s="268">
        <v>80</v>
      </c>
      <c r="W36" s="268">
        <v>70</v>
      </c>
      <c r="X36" s="268">
        <v>80</v>
      </c>
      <c r="Y36" s="555">
        <f t="shared" si="7"/>
        <v>76.5</v>
      </c>
      <c r="Z36" s="535"/>
      <c r="AA36" s="268">
        <v>75</v>
      </c>
      <c r="AB36" s="268">
        <v>80</v>
      </c>
      <c r="AC36" s="268">
        <v>95</v>
      </c>
      <c r="AD36" s="268">
        <v>100</v>
      </c>
      <c r="AE36" s="555">
        <f t="shared" si="8"/>
        <v>90.75</v>
      </c>
      <c r="AF36" s="535"/>
      <c r="AG36" s="269"/>
      <c r="AH36" s="269"/>
      <c r="AI36" s="269"/>
      <c r="AJ36" s="269"/>
      <c r="AK36" s="555">
        <f t="shared" si="9"/>
        <v>0</v>
      </c>
      <c r="AL36" s="535"/>
      <c r="AM36" s="269"/>
      <c r="AN36" s="277"/>
      <c r="AO36" s="269"/>
      <c r="AP36" s="269"/>
      <c r="AQ36" s="555">
        <f t="shared" si="10"/>
        <v>0</v>
      </c>
      <c r="AR36" s="535"/>
      <c r="AS36" s="269"/>
      <c r="AT36" s="269"/>
      <c r="AU36" s="269"/>
      <c r="AV36" s="269"/>
      <c r="AW36" s="555">
        <f t="shared" si="11"/>
        <v>0</v>
      </c>
      <c r="AX36" s="535"/>
      <c r="AY36" s="269"/>
      <c r="AZ36" s="269"/>
      <c r="BA36" s="269"/>
      <c r="BB36" s="269"/>
      <c r="BC36" s="555">
        <f t="shared" si="16"/>
        <v>0</v>
      </c>
      <c r="BD36" s="535"/>
      <c r="BE36" s="269"/>
      <c r="BF36" s="269"/>
      <c r="BG36" s="269"/>
      <c r="BH36" s="269"/>
      <c r="BI36" s="555">
        <f t="shared" si="13"/>
        <v>0</v>
      </c>
      <c r="BJ36" s="535"/>
      <c r="BK36" s="277"/>
      <c r="BL36" s="269"/>
      <c r="BM36" s="269"/>
      <c r="BN36" s="269"/>
      <c r="BO36" s="556">
        <f t="shared" si="15"/>
        <v>0</v>
      </c>
      <c r="BP36" s="535"/>
      <c r="BQ36" s="271">
        <f t="shared" si="0"/>
        <v>13.295454545454545</v>
      </c>
      <c r="BR36" s="269"/>
      <c r="BS36" s="269"/>
      <c r="BT36" s="269">
        <f t="shared" si="1"/>
        <v>0</v>
      </c>
      <c r="BU36" s="271">
        <f t="shared" si="2"/>
        <v>13.295454545454545</v>
      </c>
      <c r="BV36" s="278" t="str">
        <f t="shared" si="3"/>
        <v>E</v>
      </c>
    </row>
    <row r="37" spans="1:74" ht="15.75">
      <c r="A37" s="564" t="s">
        <v>333</v>
      </c>
      <c r="B37" s="564">
        <v>9</v>
      </c>
      <c r="C37" s="279">
        <v>2200018210</v>
      </c>
      <c r="D37" s="280" t="s">
        <v>334</v>
      </c>
      <c r="E37" s="251" t="s">
        <v>311</v>
      </c>
      <c r="F37" s="183">
        <v>64</v>
      </c>
      <c r="G37" s="183">
        <v>100</v>
      </c>
      <c r="H37" s="235">
        <f t="shared" si="4"/>
        <v>82</v>
      </c>
      <c r="I37" s="195">
        <v>90</v>
      </c>
      <c r="J37" s="195">
        <v>90</v>
      </c>
      <c r="K37" s="195">
        <v>100</v>
      </c>
      <c r="L37" s="195">
        <v>100</v>
      </c>
      <c r="M37" s="554">
        <f t="shared" si="5"/>
        <v>97</v>
      </c>
      <c r="N37" s="535"/>
      <c r="O37" s="183">
        <v>90</v>
      </c>
      <c r="P37" s="183">
        <v>80</v>
      </c>
      <c r="Q37" s="183">
        <v>80</v>
      </c>
      <c r="R37" s="183">
        <v>80</v>
      </c>
      <c r="S37" s="554">
        <f t="shared" si="6"/>
        <v>81.5</v>
      </c>
      <c r="T37" s="535"/>
      <c r="U37" s="183">
        <v>95</v>
      </c>
      <c r="V37" s="183">
        <v>80</v>
      </c>
      <c r="W37" s="183">
        <v>70</v>
      </c>
      <c r="X37" s="183">
        <v>80</v>
      </c>
      <c r="Y37" s="554">
        <f t="shared" si="7"/>
        <v>77.25</v>
      </c>
      <c r="Z37" s="535"/>
      <c r="AA37" s="183">
        <v>75</v>
      </c>
      <c r="AB37" s="183">
        <v>100</v>
      </c>
      <c r="AC37" s="183">
        <v>95</v>
      </c>
      <c r="AD37" s="183">
        <v>100</v>
      </c>
      <c r="AE37" s="554">
        <f t="shared" si="8"/>
        <v>93.75</v>
      </c>
      <c r="AF37" s="535"/>
      <c r="AG37" s="183">
        <v>95</v>
      </c>
      <c r="AH37" s="183">
        <v>80</v>
      </c>
      <c r="AI37" s="183">
        <v>90</v>
      </c>
      <c r="AJ37" s="183">
        <v>100</v>
      </c>
      <c r="AK37" s="554">
        <f t="shared" si="9"/>
        <v>91.25</v>
      </c>
      <c r="AL37" s="535"/>
      <c r="AM37" s="183">
        <v>90</v>
      </c>
      <c r="AN37" s="183">
        <v>100</v>
      </c>
      <c r="AO37" s="183">
        <v>100</v>
      </c>
      <c r="AP37" s="183">
        <v>80</v>
      </c>
      <c r="AQ37" s="554">
        <f t="shared" si="10"/>
        <v>94.5</v>
      </c>
      <c r="AR37" s="535"/>
      <c r="AS37" s="183">
        <v>100</v>
      </c>
      <c r="AT37" s="183">
        <v>100</v>
      </c>
      <c r="AU37" s="183">
        <v>85</v>
      </c>
      <c r="AV37" s="183">
        <v>80</v>
      </c>
      <c r="AW37" s="554">
        <f t="shared" si="11"/>
        <v>88.5</v>
      </c>
      <c r="AX37" s="535"/>
      <c r="AY37" s="183">
        <v>85</v>
      </c>
      <c r="AZ37" s="183">
        <v>100</v>
      </c>
      <c r="BA37" s="183">
        <v>85</v>
      </c>
      <c r="BB37" s="183">
        <v>80</v>
      </c>
      <c r="BC37" s="554">
        <f t="shared" si="16"/>
        <v>86.25</v>
      </c>
      <c r="BD37" s="535"/>
      <c r="BE37" s="183">
        <v>90</v>
      </c>
      <c r="BF37" s="183">
        <v>90</v>
      </c>
      <c r="BG37" s="183">
        <v>100</v>
      </c>
      <c r="BH37" s="183">
        <v>90</v>
      </c>
      <c r="BI37" s="554">
        <f t="shared" si="13"/>
        <v>95</v>
      </c>
      <c r="BJ37" s="535"/>
      <c r="BK37" s="183">
        <v>95</v>
      </c>
      <c r="BL37" s="183">
        <v>100</v>
      </c>
      <c r="BM37" s="183">
        <v>100</v>
      </c>
      <c r="BN37" s="183">
        <v>100</v>
      </c>
      <c r="BO37" s="554">
        <f t="shared" si="15"/>
        <v>99.25</v>
      </c>
      <c r="BP37" s="535"/>
      <c r="BQ37" s="182">
        <f t="shared" si="0"/>
        <v>53.79545454545454</v>
      </c>
      <c r="BR37" s="183">
        <v>100</v>
      </c>
      <c r="BS37" s="183">
        <v>62</v>
      </c>
      <c r="BT37" s="184">
        <f t="shared" si="1"/>
        <v>32.4</v>
      </c>
      <c r="BU37" s="253">
        <f t="shared" si="2"/>
        <v>86.195454545454538</v>
      </c>
      <c r="BV37" s="246" t="str">
        <f t="shared" si="3"/>
        <v>A</v>
      </c>
    </row>
    <row r="38" spans="1:74" ht="15.75">
      <c r="A38" s="510"/>
      <c r="B38" s="510"/>
      <c r="C38" s="279">
        <v>2200018212</v>
      </c>
      <c r="D38" s="281" t="s">
        <v>335</v>
      </c>
      <c r="E38" s="251" t="s">
        <v>311</v>
      </c>
      <c r="F38" s="183">
        <v>56</v>
      </c>
      <c r="G38" s="183">
        <v>100</v>
      </c>
      <c r="H38" s="235">
        <f t="shared" si="4"/>
        <v>78</v>
      </c>
      <c r="I38" s="183">
        <v>90</v>
      </c>
      <c r="J38" s="183">
        <v>80</v>
      </c>
      <c r="K38" s="183">
        <v>80</v>
      </c>
      <c r="L38" s="183">
        <v>100</v>
      </c>
      <c r="M38" s="554">
        <f t="shared" si="5"/>
        <v>85.5</v>
      </c>
      <c r="N38" s="535"/>
      <c r="O38" s="183">
        <v>85</v>
      </c>
      <c r="P38" s="183">
        <v>80</v>
      </c>
      <c r="Q38" s="183">
        <v>80</v>
      </c>
      <c r="R38" s="183">
        <v>80</v>
      </c>
      <c r="S38" s="554">
        <f t="shared" si="6"/>
        <v>80.75</v>
      </c>
      <c r="T38" s="535"/>
      <c r="U38" s="183">
        <v>100</v>
      </c>
      <c r="V38" s="183">
        <v>100</v>
      </c>
      <c r="W38" s="183">
        <v>70</v>
      </c>
      <c r="X38" s="183">
        <v>80</v>
      </c>
      <c r="Y38" s="554">
        <f t="shared" si="7"/>
        <v>81</v>
      </c>
      <c r="Z38" s="535"/>
      <c r="AA38" s="195">
        <v>80</v>
      </c>
      <c r="AB38" s="195">
        <v>100</v>
      </c>
      <c r="AC38" s="195">
        <v>100</v>
      </c>
      <c r="AD38" s="195">
        <v>100</v>
      </c>
      <c r="AE38" s="554">
        <f t="shared" si="8"/>
        <v>97</v>
      </c>
      <c r="AF38" s="535"/>
      <c r="AG38" s="183">
        <v>95</v>
      </c>
      <c r="AH38" s="183">
        <v>80</v>
      </c>
      <c r="AI38" s="183">
        <v>90</v>
      </c>
      <c r="AJ38" s="183">
        <v>100</v>
      </c>
      <c r="AK38" s="554">
        <f t="shared" si="9"/>
        <v>91.25</v>
      </c>
      <c r="AL38" s="535"/>
      <c r="AM38" s="183">
        <v>85</v>
      </c>
      <c r="AN38" s="183">
        <v>100</v>
      </c>
      <c r="AO38" s="183">
        <v>100</v>
      </c>
      <c r="AP38" s="183">
        <v>80</v>
      </c>
      <c r="AQ38" s="554">
        <f t="shared" si="10"/>
        <v>93.75</v>
      </c>
      <c r="AR38" s="535"/>
      <c r="AS38" s="183">
        <v>100</v>
      </c>
      <c r="AT38" s="183">
        <v>100</v>
      </c>
      <c r="AU38" s="183">
        <v>85</v>
      </c>
      <c r="AV38" s="183">
        <v>80</v>
      </c>
      <c r="AW38" s="554">
        <f t="shared" si="11"/>
        <v>88.5</v>
      </c>
      <c r="AX38" s="535"/>
      <c r="AY38" s="252"/>
      <c r="AZ38" s="195"/>
      <c r="BA38" s="252"/>
      <c r="BB38" s="252"/>
      <c r="BC38" s="554">
        <f t="shared" si="16"/>
        <v>0</v>
      </c>
      <c r="BD38" s="535"/>
      <c r="BE38" s="183">
        <v>85</v>
      </c>
      <c r="BF38" s="183">
        <v>90</v>
      </c>
      <c r="BG38" s="183">
        <v>100</v>
      </c>
      <c r="BH38" s="183">
        <v>100</v>
      </c>
      <c r="BI38" s="554">
        <f t="shared" si="13"/>
        <v>96.25</v>
      </c>
      <c r="BJ38" s="535"/>
      <c r="BK38" s="183">
        <v>95</v>
      </c>
      <c r="BL38" s="183">
        <v>100</v>
      </c>
      <c r="BM38" s="183">
        <v>100</v>
      </c>
      <c r="BN38" s="183">
        <v>100</v>
      </c>
      <c r="BO38" s="554">
        <f t="shared" si="15"/>
        <v>99.25</v>
      </c>
      <c r="BP38" s="535"/>
      <c r="BQ38" s="182">
        <f t="shared" si="0"/>
        <v>48.61363636363636</v>
      </c>
      <c r="BR38" s="183">
        <v>100</v>
      </c>
      <c r="BS38" s="183">
        <v>62</v>
      </c>
      <c r="BT38" s="184">
        <f t="shared" si="1"/>
        <v>32.4</v>
      </c>
      <c r="BU38" s="253">
        <f t="shared" si="2"/>
        <v>81.013636363636351</v>
      </c>
      <c r="BV38" s="246" t="str">
        <f t="shared" si="3"/>
        <v>A</v>
      </c>
    </row>
    <row r="39" spans="1:74" ht="15.75">
      <c r="A39" s="510"/>
      <c r="B39" s="511"/>
      <c r="C39" s="279">
        <v>2200018216</v>
      </c>
      <c r="D39" s="280" t="s">
        <v>336</v>
      </c>
      <c r="E39" s="251" t="s">
        <v>311</v>
      </c>
      <c r="F39" s="183">
        <v>53</v>
      </c>
      <c r="G39" s="183">
        <v>100</v>
      </c>
      <c r="H39" s="235">
        <f t="shared" si="4"/>
        <v>76.5</v>
      </c>
      <c r="I39" s="183">
        <v>85</v>
      </c>
      <c r="J39" s="183">
        <v>80</v>
      </c>
      <c r="K39" s="183">
        <v>80</v>
      </c>
      <c r="L39" s="183">
        <v>80</v>
      </c>
      <c r="M39" s="554">
        <f t="shared" si="5"/>
        <v>80.75</v>
      </c>
      <c r="N39" s="535"/>
      <c r="O39" s="183">
        <v>85</v>
      </c>
      <c r="P39" s="183">
        <v>80</v>
      </c>
      <c r="Q39" s="183">
        <v>80</v>
      </c>
      <c r="R39" s="183">
        <v>80</v>
      </c>
      <c r="S39" s="554">
        <f t="shared" si="6"/>
        <v>80.75</v>
      </c>
      <c r="T39" s="535"/>
      <c r="U39" s="183">
        <v>100</v>
      </c>
      <c r="V39" s="183">
        <v>80</v>
      </c>
      <c r="W39" s="183">
        <v>70</v>
      </c>
      <c r="X39" s="183">
        <v>80</v>
      </c>
      <c r="Y39" s="554">
        <f t="shared" si="7"/>
        <v>78</v>
      </c>
      <c r="Z39" s="535"/>
      <c r="AA39" s="183">
        <v>75</v>
      </c>
      <c r="AB39" s="183">
        <v>100</v>
      </c>
      <c r="AC39" s="183">
        <v>95</v>
      </c>
      <c r="AD39" s="183">
        <v>90</v>
      </c>
      <c r="AE39" s="554">
        <f t="shared" si="8"/>
        <v>91.75</v>
      </c>
      <c r="AF39" s="535"/>
      <c r="AG39" s="183">
        <v>90</v>
      </c>
      <c r="AH39" s="183">
        <v>80</v>
      </c>
      <c r="AI39" s="183">
        <v>90</v>
      </c>
      <c r="AJ39" s="183">
        <v>100</v>
      </c>
      <c r="AK39" s="554">
        <f t="shared" si="9"/>
        <v>90.5</v>
      </c>
      <c r="AL39" s="535"/>
      <c r="AM39" s="183">
        <v>85</v>
      </c>
      <c r="AN39" s="183">
        <v>100</v>
      </c>
      <c r="AO39" s="183">
        <v>100</v>
      </c>
      <c r="AP39" s="183">
        <v>80</v>
      </c>
      <c r="AQ39" s="554">
        <f t="shared" si="10"/>
        <v>93.75</v>
      </c>
      <c r="AR39" s="535"/>
      <c r="AS39" s="183">
        <v>95</v>
      </c>
      <c r="AT39" s="183">
        <v>100</v>
      </c>
      <c r="AU39" s="183">
        <v>85</v>
      </c>
      <c r="AV39" s="183">
        <v>80</v>
      </c>
      <c r="AW39" s="554">
        <f t="shared" si="11"/>
        <v>87.75</v>
      </c>
      <c r="AX39" s="535"/>
      <c r="AY39" s="183">
        <v>100</v>
      </c>
      <c r="AZ39" s="183">
        <v>100</v>
      </c>
      <c r="BA39" s="183">
        <v>85</v>
      </c>
      <c r="BB39" s="183">
        <v>80</v>
      </c>
      <c r="BC39" s="554">
        <f t="shared" si="16"/>
        <v>88.5</v>
      </c>
      <c r="BD39" s="535"/>
      <c r="BE39" s="183">
        <v>80</v>
      </c>
      <c r="BF39" s="183">
        <v>95</v>
      </c>
      <c r="BG39" s="183">
        <v>100</v>
      </c>
      <c r="BH39" s="183">
        <v>75</v>
      </c>
      <c r="BI39" s="554">
        <f t="shared" si="13"/>
        <v>91.25</v>
      </c>
      <c r="BJ39" s="535"/>
      <c r="BK39" s="183">
        <v>95</v>
      </c>
      <c r="BL39" s="183">
        <v>100</v>
      </c>
      <c r="BM39" s="183">
        <v>100</v>
      </c>
      <c r="BN39" s="183">
        <v>100</v>
      </c>
      <c r="BO39" s="554">
        <f t="shared" si="15"/>
        <v>99.25</v>
      </c>
      <c r="BP39" s="535"/>
      <c r="BQ39" s="182">
        <f t="shared" si="0"/>
        <v>52.29545454545454</v>
      </c>
      <c r="BR39" s="183">
        <v>100</v>
      </c>
      <c r="BS39" s="183">
        <v>62</v>
      </c>
      <c r="BT39" s="184">
        <f t="shared" si="1"/>
        <v>32.4</v>
      </c>
      <c r="BU39" s="253">
        <f t="shared" si="2"/>
        <v>84.695454545454538</v>
      </c>
      <c r="BV39" s="246" t="str">
        <f t="shared" si="3"/>
        <v>A</v>
      </c>
    </row>
    <row r="40" spans="1:74" ht="15.75">
      <c r="A40" s="510"/>
      <c r="B40" s="564">
        <v>10</v>
      </c>
      <c r="C40" s="279">
        <v>2200018187</v>
      </c>
      <c r="D40" s="281" t="s">
        <v>337</v>
      </c>
      <c r="E40" s="251" t="s">
        <v>311</v>
      </c>
      <c r="F40" s="183">
        <v>54</v>
      </c>
      <c r="G40" s="183">
        <v>100</v>
      </c>
      <c r="H40" s="235">
        <f t="shared" si="4"/>
        <v>77</v>
      </c>
      <c r="I40" s="183">
        <v>100</v>
      </c>
      <c r="J40" s="183">
        <v>100</v>
      </c>
      <c r="K40" s="183">
        <v>90</v>
      </c>
      <c r="L40" s="183">
        <v>100</v>
      </c>
      <c r="M40" s="554">
        <f t="shared" si="5"/>
        <v>95</v>
      </c>
      <c r="N40" s="535"/>
      <c r="O40" s="183">
        <v>100</v>
      </c>
      <c r="P40" s="183">
        <v>80</v>
      </c>
      <c r="Q40" s="183">
        <v>90</v>
      </c>
      <c r="R40" s="183">
        <v>90</v>
      </c>
      <c r="S40" s="554">
        <f t="shared" si="6"/>
        <v>90</v>
      </c>
      <c r="T40" s="535"/>
      <c r="U40" s="183">
        <v>95</v>
      </c>
      <c r="V40" s="183">
        <v>100</v>
      </c>
      <c r="W40" s="183">
        <v>90</v>
      </c>
      <c r="X40" s="183">
        <v>100</v>
      </c>
      <c r="Y40" s="554">
        <f t="shared" si="7"/>
        <v>94.25</v>
      </c>
      <c r="Z40" s="535"/>
      <c r="AA40" s="183">
        <v>90</v>
      </c>
      <c r="AB40" s="183">
        <v>80</v>
      </c>
      <c r="AC40" s="183">
        <v>98</v>
      </c>
      <c r="AD40" s="183">
        <v>80</v>
      </c>
      <c r="AE40" s="554">
        <f t="shared" si="8"/>
        <v>90.5</v>
      </c>
      <c r="AF40" s="535"/>
      <c r="AG40" s="183">
        <v>90</v>
      </c>
      <c r="AH40" s="183">
        <v>80</v>
      </c>
      <c r="AI40" s="183">
        <v>90</v>
      </c>
      <c r="AJ40" s="183">
        <v>100</v>
      </c>
      <c r="AK40" s="554">
        <f t="shared" si="9"/>
        <v>90.5</v>
      </c>
      <c r="AL40" s="535"/>
      <c r="AM40" s="183">
        <v>90</v>
      </c>
      <c r="AN40" s="183">
        <v>90</v>
      </c>
      <c r="AO40" s="183">
        <v>100</v>
      </c>
      <c r="AP40" s="183">
        <v>80</v>
      </c>
      <c r="AQ40" s="554">
        <f t="shared" si="10"/>
        <v>93</v>
      </c>
      <c r="AR40" s="535"/>
      <c r="AS40" s="183">
        <v>85</v>
      </c>
      <c r="AT40" s="183">
        <v>80</v>
      </c>
      <c r="AU40" s="183">
        <v>90</v>
      </c>
      <c r="AV40" s="183">
        <v>80</v>
      </c>
      <c r="AW40" s="554">
        <f t="shared" si="11"/>
        <v>85.75</v>
      </c>
      <c r="AX40" s="535"/>
      <c r="AY40" s="252"/>
      <c r="AZ40" s="252"/>
      <c r="BA40" s="252"/>
      <c r="BB40" s="252"/>
      <c r="BC40" s="554">
        <f t="shared" si="16"/>
        <v>0</v>
      </c>
      <c r="BD40" s="535"/>
      <c r="BE40" s="183">
        <v>90</v>
      </c>
      <c r="BF40" s="183">
        <v>100</v>
      </c>
      <c r="BG40" s="183">
        <v>100</v>
      </c>
      <c r="BH40" s="183">
        <v>85</v>
      </c>
      <c r="BI40" s="554">
        <f t="shared" si="13"/>
        <v>95.5</v>
      </c>
      <c r="BJ40" s="535"/>
      <c r="BK40" s="183">
        <v>95</v>
      </c>
      <c r="BL40" s="183">
        <v>80</v>
      </c>
      <c r="BM40" s="183">
        <v>100</v>
      </c>
      <c r="BN40" s="183">
        <v>80</v>
      </c>
      <c r="BO40" s="554">
        <f t="shared" si="15"/>
        <v>92.25</v>
      </c>
      <c r="BP40" s="535"/>
      <c r="BQ40" s="182">
        <f t="shared" si="0"/>
        <v>49.29545454545454</v>
      </c>
      <c r="BR40" s="183">
        <v>100</v>
      </c>
      <c r="BS40" s="183">
        <v>54</v>
      </c>
      <c r="BT40" s="184">
        <f t="shared" si="1"/>
        <v>30.8</v>
      </c>
      <c r="BU40" s="253">
        <f t="shared" si="2"/>
        <v>80.095454545454544</v>
      </c>
      <c r="BV40" s="246" t="str">
        <f t="shared" si="3"/>
        <v>A</v>
      </c>
    </row>
    <row r="41" spans="1:74" ht="15.75">
      <c r="A41" s="510"/>
      <c r="B41" s="510"/>
      <c r="C41" s="279">
        <v>2200018198</v>
      </c>
      <c r="D41" s="280" t="s">
        <v>338</v>
      </c>
      <c r="E41" s="251" t="s">
        <v>311</v>
      </c>
      <c r="F41" s="183">
        <v>100</v>
      </c>
      <c r="G41" s="183">
        <v>100</v>
      </c>
      <c r="H41" s="235">
        <f t="shared" si="4"/>
        <v>100</v>
      </c>
      <c r="I41" s="183">
        <v>85</v>
      </c>
      <c r="J41" s="183">
        <v>100</v>
      </c>
      <c r="K41" s="183">
        <v>90</v>
      </c>
      <c r="L41" s="183">
        <v>100</v>
      </c>
      <c r="M41" s="554">
        <f t="shared" si="5"/>
        <v>92.75</v>
      </c>
      <c r="N41" s="535"/>
      <c r="O41" s="183">
        <v>100</v>
      </c>
      <c r="P41" s="183">
        <v>80</v>
      </c>
      <c r="Q41" s="183">
        <v>90</v>
      </c>
      <c r="R41" s="183">
        <v>80</v>
      </c>
      <c r="S41" s="554">
        <f t="shared" si="6"/>
        <v>88</v>
      </c>
      <c r="T41" s="535"/>
      <c r="U41" s="183">
        <v>100</v>
      </c>
      <c r="V41" s="183">
        <v>80</v>
      </c>
      <c r="W41" s="183">
        <v>90</v>
      </c>
      <c r="X41" s="183">
        <v>100</v>
      </c>
      <c r="Y41" s="554">
        <f t="shared" si="7"/>
        <v>92</v>
      </c>
      <c r="Z41" s="535"/>
      <c r="AA41" s="183">
        <v>80</v>
      </c>
      <c r="AB41" s="183">
        <v>80</v>
      </c>
      <c r="AC41" s="183">
        <v>98</v>
      </c>
      <c r="AD41" s="183">
        <v>100</v>
      </c>
      <c r="AE41" s="554">
        <f t="shared" si="8"/>
        <v>93</v>
      </c>
      <c r="AF41" s="535"/>
      <c r="AG41" s="183">
        <v>95</v>
      </c>
      <c r="AH41" s="183">
        <v>100</v>
      </c>
      <c r="AI41" s="183">
        <v>90</v>
      </c>
      <c r="AJ41" s="183">
        <v>80</v>
      </c>
      <c r="AK41" s="554">
        <f t="shared" si="9"/>
        <v>90.25</v>
      </c>
      <c r="AL41" s="535"/>
      <c r="AM41" s="183">
        <v>85</v>
      </c>
      <c r="AN41" s="183">
        <v>100</v>
      </c>
      <c r="AO41" s="183">
        <v>100</v>
      </c>
      <c r="AP41" s="183">
        <v>80</v>
      </c>
      <c r="AQ41" s="554">
        <f t="shared" si="10"/>
        <v>93.75</v>
      </c>
      <c r="AR41" s="535"/>
      <c r="AS41" s="183">
        <v>100</v>
      </c>
      <c r="AT41" s="183">
        <v>80</v>
      </c>
      <c r="AU41" s="183">
        <v>90</v>
      </c>
      <c r="AV41" s="183">
        <v>80</v>
      </c>
      <c r="AW41" s="554">
        <f t="shared" si="11"/>
        <v>88</v>
      </c>
      <c r="AX41" s="535"/>
      <c r="AY41" s="183">
        <v>100</v>
      </c>
      <c r="AZ41" s="183">
        <v>100</v>
      </c>
      <c r="BA41" s="183">
        <v>90</v>
      </c>
      <c r="BB41" s="183">
        <v>80</v>
      </c>
      <c r="BC41" s="554">
        <f t="shared" si="16"/>
        <v>91</v>
      </c>
      <c r="BD41" s="535"/>
      <c r="BE41" s="183">
        <v>100</v>
      </c>
      <c r="BF41" s="183">
        <v>100</v>
      </c>
      <c r="BG41" s="183">
        <v>100</v>
      </c>
      <c r="BH41" s="183">
        <v>100</v>
      </c>
      <c r="BI41" s="554">
        <f t="shared" si="13"/>
        <v>100</v>
      </c>
      <c r="BJ41" s="535"/>
      <c r="BK41" s="183">
        <v>95</v>
      </c>
      <c r="BL41" s="183">
        <v>100</v>
      </c>
      <c r="BM41" s="183">
        <v>100</v>
      </c>
      <c r="BN41" s="183">
        <v>90</v>
      </c>
      <c r="BO41" s="554">
        <f t="shared" si="15"/>
        <v>97.25</v>
      </c>
      <c r="BP41" s="535"/>
      <c r="BQ41" s="182">
        <f t="shared" si="0"/>
        <v>55.963636363636361</v>
      </c>
      <c r="BR41" s="183">
        <v>100</v>
      </c>
      <c r="BS41" s="183">
        <v>54</v>
      </c>
      <c r="BT41" s="184">
        <f t="shared" si="1"/>
        <v>30.8</v>
      </c>
      <c r="BU41" s="253">
        <f t="shared" si="2"/>
        <v>86.763636363636365</v>
      </c>
      <c r="BV41" s="246" t="str">
        <f t="shared" si="3"/>
        <v>A</v>
      </c>
    </row>
    <row r="42" spans="1:74" ht="15.75">
      <c r="A42" s="510"/>
      <c r="B42" s="511"/>
      <c r="C42" s="279">
        <v>2200018199</v>
      </c>
      <c r="D42" s="281" t="s">
        <v>339</v>
      </c>
      <c r="E42" s="251" t="s">
        <v>311</v>
      </c>
      <c r="F42" s="183">
        <v>37</v>
      </c>
      <c r="G42" s="183">
        <v>100</v>
      </c>
      <c r="H42" s="235">
        <f t="shared" si="4"/>
        <v>68.5</v>
      </c>
      <c r="I42" s="183">
        <v>100</v>
      </c>
      <c r="J42" s="183">
        <v>100</v>
      </c>
      <c r="K42" s="183">
        <v>90</v>
      </c>
      <c r="L42" s="183">
        <v>100</v>
      </c>
      <c r="M42" s="554">
        <f t="shared" si="5"/>
        <v>95</v>
      </c>
      <c r="N42" s="535"/>
      <c r="O42" s="183">
        <v>100</v>
      </c>
      <c r="P42" s="183">
        <v>80</v>
      </c>
      <c r="Q42" s="183">
        <v>90</v>
      </c>
      <c r="R42" s="183">
        <v>90</v>
      </c>
      <c r="S42" s="554">
        <f t="shared" si="6"/>
        <v>90</v>
      </c>
      <c r="T42" s="535"/>
      <c r="U42" s="183">
        <v>100</v>
      </c>
      <c r="V42" s="183">
        <v>80</v>
      </c>
      <c r="W42" s="183">
        <v>90</v>
      </c>
      <c r="X42" s="183">
        <v>100</v>
      </c>
      <c r="Y42" s="554">
        <f t="shared" si="7"/>
        <v>92</v>
      </c>
      <c r="Z42" s="535"/>
      <c r="AA42" s="183">
        <v>85</v>
      </c>
      <c r="AB42" s="183">
        <v>80</v>
      </c>
      <c r="AC42" s="183">
        <v>98</v>
      </c>
      <c r="AD42" s="183">
        <v>100</v>
      </c>
      <c r="AE42" s="554">
        <f t="shared" si="8"/>
        <v>93.75</v>
      </c>
      <c r="AF42" s="535"/>
      <c r="AG42" s="183">
        <v>95</v>
      </c>
      <c r="AH42" s="183">
        <v>100</v>
      </c>
      <c r="AI42" s="183">
        <v>90</v>
      </c>
      <c r="AJ42" s="183">
        <v>100</v>
      </c>
      <c r="AK42" s="554">
        <f t="shared" si="9"/>
        <v>94.25</v>
      </c>
      <c r="AL42" s="535"/>
      <c r="AM42" s="183">
        <v>85</v>
      </c>
      <c r="AN42" s="183">
        <v>100</v>
      </c>
      <c r="AO42" s="183">
        <v>100</v>
      </c>
      <c r="AP42" s="183">
        <v>80</v>
      </c>
      <c r="AQ42" s="554">
        <f t="shared" si="10"/>
        <v>93.75</v>
      </c>
      <c r="AR42" s="535"/>
      <c r="AS42" s="183">
        <v>100</v>
      </c>
      <c r="AT42" s="183">
        <v>80</v>
      </c>
      <c r="AU42" s="183">
        <v>90</v>
      </c>
      <c r="AV42" s="183">
        <v>80</v>
      </c>
      <c r="AW42" s="554">
        <f t="shared" si="11"/>
        <v>88</v>
      </c>
      <c r="AX42" s="535"/>
      <c r="AY42" s="183">
        <v>100</v>
      </c>
      <c r="AZ42" s="183">
        <v>100</v>
      </c>
      <c r="BA42" s="183">
        <v>90</v>
      </c>
      <c r="BB42" s="183">
        <v>80</v>
      </c>
      <c r="BC42" s="554">
        <f t="shared" si="16"/>
        <v>91</v>
      </c>
      <c r="BD42" s="535"/>
      <c r="BE42" s="183">
        <v>100</v>
      </c>
      <c r="BF42" s="183">
        <v>100</v>
      </c>
      <c r="BG42" s="183">
        <v>100</v>
      </c>
      <c r="BH42" s="183">
        <v>95</v>
      </c>
      <c r="BI42" s="554">
        <f t="shared" si="13"/>
        <v>99</v>
      </c>
      <c r="BJ42" s="535"/>
      <c r="BK42" s="183">
        <v>95</v>
      </c>
      <c r="BL42" s="183">
        <v>100</v>
      </c>
      <c r="BM42" s="183">
        <v>100</v>
      </c>
      <c r="BN42" s="183">
        <v>100</v>
      </c>
      <c r="BO42" s="554">
        <f t="shared" si="15"/>
        <v>99.25</v>
      </c>
      <c r="BP42" s="535"/>
      <c r="BQ42" s="182">
        <f t="shared" si="0"/>
        <v>54.790909090909089</v>
      </c>
      <c r="BR42" s="183">
        <v>100</v>
      </c>
      <c r="BS42" s="183">
        <v>54</v>
      </c>
      <c r="BT42" s="184">
        <f t="shared" si="1"/>
        <v>30.8</v>
      </c>
      <c r="BU42" s="253">
        <f t="shared" si="2"/>
        <v>85.590909090909093</v>
      </c>
      <c r="BV42" s="246" t="str">
        <f t="shared" si="3"/>
        <v>A</v>
      </c>
    </row>
    <row r="43" spans="1:74" ht="15.75">
      <c r="A43" s="510"/>
      <c r="B43" s="564">
        <v>11</v>
      </c>
      <c r="C43" s="279">
        <v>2200018224</v>
      </c>
      <c r="D43" s="280" t="s">
        <v>340</v>
      </c>
      <c r="E43" s="251" t="s">
        <v>311</v>
      </c>
      <c r="F43" s="183">
        <v>46</v>
      </c>
      <c r="G43" s="183">
        <v>100</v>
      </c>
      <c r="H43" s="235">
        <f t="shared" si="4"/>
        <v>73</v>
      </c>
      <c r="I43" s="183">
        <v>85</v>
      </c>
      <c r="J43" s="183">
        <v>100</v>
      </c>
      <c r="K43" s="183">
        <v>85</v>
      </c>
      <c r="L43" s="183">
        <v>95</v>
      </c>
      <c r="M43" s="554">
        <f t="shared" si="5"/>
        <v>89.25</v>
      </c>
      <c r="N43" s="535"/>
      <c r="O43" s="183">
        <v>85</v>
      </c>
      <c r="P43" s="183">
        <v>80</v>
      </c>
      <c r="Q43" s="183">
        <v>87</v>
      </c>
      <c r="R43" s="183">
        <v>80</v>
      </c>
      <c r="S43" s="554">
        <f t="shared" si="6"/>
        <v>84.25</v>
      </c>
      <c r="T43" s="535"/>
      <c r="U43" s="183">
        <v>95</v>
      </c>
      <c r="V43" s="183">
        <v>80</v>
      </c>
      <c r="W43" s="183">
        <v>70</v>
      </c>
      <c r="X43" s="183">
        <v>80</v>
      </c>
      <c r="Y43" s="554">
        <f t="shared" si="7"/>
        <v>77.25</v>
      </c>
      <c r="Z43" s="535"/>
      <c r="AA43" s="183">
        <v>75</v>
      </c>
      <c r="AB43" s="183">
        <v>80</v>
      </c>
      <c r="AC43" s="183">
        <v>100</v>
      </c>
      <c r="AD43" s="183">
        <v>80</v>
      </c>
      <c r="AE43" s="554">
        <f t="shared" si="8"/>
        <v>89.25</v>
      </c>
      <c r="AF43" s="535"/>
      <c r="AG43" s="183">
        <v>95</v>
      </c>
      <c r="AH43" s="183">
        <v>90</v>
      </c>
      <c r="AI43" s="183">
        <v>90</v>
      </c>
      <c r="AJ43" s="183">
        <v>80</v>
      </c>
      <c r="AK43" s="554">
        <f t="shared" si="9"/>
        <v>88.75</v>
      </c>
      <c r="AL43" s="535"/>
      <c r="AM43" s="183">
        <v>85</v>
      </c>
      <c r="AN43" s="183">
        <v>90</v>
      </c>
      <c r="AO43" s="183">
        <v>100</v>
      </c>
      <c r="AP43" s="183">
        <v>80</v>
      </c>
      <c r="AQ43" s="554">
        <f t="shared" si="10"/>
        <v>92.25</v>
      </c>
      <c r="AR43" s="535"/>
      <c r="AS43" s="183">
        <v>100</v>
      </c>
      <c r="AT43" s="183">
        <v>80</v>
      </c>
      <c r="AU43" s="183">
        <v>90</v>
      </c>
      <c r="AV43" s="183">
        <v>80</v>
      </c>
      <c r="AW43" s="554">
        <f t="shared" si="11"/>
        <v>88</v>
      </c>
      <c r="AX43" s="535"/>
      <c r="AY43" s="183">
        <v>100</v>
      </c>
      <c r="AZ43" s="183">
        <v>100</v>
      </c>
      <c r="BA43" s="183">
        <v>90</v>
      </c>
      <c r="BB43" s="183">
        <v>80</v>
      </c>
      <c r="BC43" s="554">
        <f t="shared" si="16"/>
        <v>91</v>
      </c>
      <c r="BD43" s="535"/>
      <c r="BE43" s="183">
        <v>100</v>
      </c>
      <c r="BF43" s="183">
        <v>100</v>
      </c>
      <c r="BG43" s="183">
        <v>100</v>
      </c>
      <c r="BH43" s="183">
        <v>100</v>
      </c>
      <c r="BI43" s="554">
        <f t="shared" si="13"/>
        <v>100</v>
      </c>
      <c r="BJ43" s="535"/>
      <c r="BK43" s="183">
        <v>95</v>
      </c>
      <c r="BL43" s="183">
        <v>100</v>
      </c>
      <c r="BM43" s="183">
        <v>100</v>
      </c>
      <c r="BN43" s="183">
        <v>100</v>
      </c>
      <c r="BO43" s="554">
        <f t="shared" si="15"/>
        <v>99.25</v>
      </c>
      <c r="BP43" s="535"/>
      <c r="BQ43" s="182">
        <f t="shared" si="0"/>
        <v>53.031818181818181</v>
      </c>
      <c r="BR43" s="183">
        <v>100</v>
      </c>
      <c r="BS43" s="183">
        <v>64</v>
      </c>
      <c r="BT43" s="184">
        <f t="shared" si="1"/>
        <v>32.799999999999997</v>
      </c>
      <c r="BU43" s="253">
        <f t="shared" si="2"/>
        <v>85.831818181818178</v>
      </c>
      <c r="BV43" s="246" t="str">
        <f t="shared" si="3"/>
        <v>A</v>
      </c>
    </row>
    <row r="44" spans="1:74" ht="15.75">
      <c r="A44" s="510"/>
      <c r="B44" s="510"/>
      <c r="C44" s="279">
        <v>2200018225</v>
      </c>
      <c r="D44" s="280" t="s">
        <v>341</v>
      </c>
      <c r="E44" s="251" t="s">
        <v>311</v>
      </c>
      <c r="F44" s="183">
        <v>35</v>
      </c>
      <c r="G44" s="183">
        <v>100</v>
      </c>
      <c r="H44" s="235">
        <f t="shared" si="4"/>
        <v>67.5</v>
      </c>
      <c r="I44" s="183">
        <v>95</v>
      </c>
      <c r="J44" s="183">
        <v>80</v>
      </c>
      <c r="K44" s="183">
        <v>85</v>
      </c>
      <c r="L44" s="183">
        <v>80</v>
      </c>
      <c r="M44" s="554">
        <f t="shared" si="5"/>
        <v>84.75</v>
      </c>
      <c r="N44" s="535"/>
      <c r="O44" s="183">
        <v>60</v>
      </c>
      <c r="P44" s="183">
        <v>80</v>
      </c>
      <c r="Q44" s="183">
        <v>87</v>
      </c>
      <c r="R44" s="183">
        <v>80</v>
      </c>
      <c r="S44" s="554">
        <f t="shared" si="6"/>
        <v>80.5</v>
      </c>
      <c r="T44" s="535"/>
      <c r="U44" s="252"/>
      <c r="V44" s="252"/>
      <c r="W44" s="252"/>
      <c r="X44" s="252"/>
      <c r="Y44" s="554">
        <f t="shared" si="7"/>
        <v>0</v>
      </c>
      <c r="Z44" s="535"/>
      <c r="AA44" s="252"/>
      <c r="AB44" s="252"/>
      <c r="AC44" s="252"/>
      <c r="AD44" s="252"/>
      <c r="AE44" s="554">
        <f t="shared" si="8"/>
        <v>0</v>
      </c>
      <c r="AF44" s="535"/>
      <c r="AG44" s="183">
        <v>90</v>
      </c>
      <c r="AH44" s="183">
        <v>80</v>
      </c>
      <c r="AI44" s="183">
        <v>90</v>
      </c>
      <c r="AJ44" s="183">
        <v>80</v>
      </c>
      <c r="AK44" s="554">
        <f t="shared" si="9"/>
        <v>86.5</v>
      </c>
      <c r="AL44" s="535"/>
      <c r="AM44" s="252"/>
      <c r="AN44" s="252"/>
      <c r="AO44" s="252"/>
      <c r="AP44" s="252"/>
      <c r="AQ44" s="554">
        <f t="shared" si="10"/>
        <v>0</v>
      </c>
      <c r="AR44" s="535"/>
      <c r="AS44" s="183">
        <v>100</v>
      </c>
      <c r="AT44" s="183">
        <v>80</v>
      </c>
      <c r="AU44" s="183">
        <v>90</v>
      </c>
      <c r="AV44" s="183">
        <v>80</v>
      </c>
      <c r="AW44" s="554">
        <f t="shared" si="11"/>
        <v>88</v>
      </c>
      <c r="AX44" s="535"/>
      <c r="AY44" s="183">
        <v>95</v>
      </c>
      <c r="AZ44" s="183">
        <v>100</v>
      </c>
      <c r="BA44" s="183">
        <v>90</v>
      </c>
      <c r="BB44" s="183">
        <v>80</v>
      </c>
      <c r="BC44" s="554">
        <f t="shared" si="16"/>
        <v>90.25</v>
      </c>
      <c r="BD44" s="535"/>
      <c r="BE44" s="183">
        <v>100</v>
      </c>
      <c r="BF44" s="183">
        <v>0</v>
      </c>
      <c r="BG44" s="183">
        <v>100</v>
      </c>
      <c r="BH44" s="183">
        <v>0</v>
      </c>
      <c r="BI44" s="554">
        <f t="shared" si="13"/>
        <v>65</v>
      </c>
      <c r="BJ44" s="535"/>
      <c r="BK44" s="183">
        <v>0</v>
      </c>
      <c r="BL44" s="183">
        <v>0</v>
      </c>
      <c r="BM44" s="183">
        <v>100</v>
      </c>
      <c r="BN44" s="183">
        <v>0</v>
      </c>
      <c r="BO44" s="554">
        <f t="shared" si="15"/>
        <v>50</v>
      </c>
      <c r="BP44" s="535"/>
      <c r="BQ44" s="182">
        <f t="shared" si="0"/>
        <v>33.409090909090907</v>
      </c>
      <c r="BR44" s="183">
        <v>45</v>
      </c>
      <c r="BS44" s="183">
        <v>64</v>
      </c>
      <c r="BT44" s="184">
        <f t="shared" si="1"/>
        <v>21.8</v>
      </c>
      <c r="BU44" s="253">
        <f t="shared" si="2"/>
        <v>55.209090909090904</v>
      </c>
      <c r="BV44" s="246" t="str">
        <f t="shared" si="3"/>
        <v>C</v>
      </c>
    </row>
    <row r="45" spans="1:74" ht="15.75">
      <c r="A45" s="511"/>
      <c r="B45" s="511"/>
      <c r="C45" s="279">
        <v>2200018230</v>
      </c>
      <c r="D45" s="280" t="s">
        <v>342</v>
      </c>
      <c r="E45" s="251" t="s">
        <v>311</v>
      </c>
      <c r="F45" s="183">
        <v>43</v>
      </c>
      <c r="G45" s="183">
        <v>100</v>
      </c>
      <c r="H45" s="235">
        <f t="shared" si="4"/>
        <v>71.5</v>
      </c>
      <c r="I45" s="183">
        <v>80</v>
      </c>
      <c r="J45" s="183">
        <v>80</v>
      </c>
      <c r="K45" s="183">
        <v>85</v>
      </c>
      <c r="L45" s="183">
        <v>80</v>
      </c>
      <c r="M45" s="554">
        <f t="shared" si="5"/>
        <v>82.5</v>
      </c>
      <c r="N45" s="535"/>
      <c r="O45" s="183">
        <v>100</v>
      </c>
      <c r="P45" s="183">
        <v>100</v>
      </c>
      <c r="Q45" s="183">
        <v>87</v>
      </c>
      <c r="R45" s="183">
        <v>90</v>
      </c>
      <c r="S45" s="554">
        <f t="shared" si="6"/>
        <v>91.5</v>
      </c>
      <c r="T45" s="535"/>
      <c r="U45" s="195">
        <v>100</v>
      </c>
      <c r="V45" s="195">
        <v>100</v>
      </c>
      <c r="W45" s="195">
        <v>100</v>
      </c>
      <c r="X45" s="195">
        <v>100</v>
      </c>
      <c r="Y45" s="554">
        <f t="shared" si="7"/>
        <v>100</v>
      </c>
      <c r="Z45" s="535"/>
      <c r="AA45" s="183">
        <v>90</v>
      </c>
      <c r="AB45" s="183">
        <v>80</v>
      </c>
      <c r="AC45" s="183">
        <v>100</v>
      </c>
      <c r="AD45" s="183">
        <v>80</v>
      </c>
      <c r="AE45" s="554">
        <f t="shared" si="8"/>
        <v>91.5</v>
      </c>
      <c r="AF45" s="535"/>
      <c r="AG45" s="183">
        <v>95</v>
      </c>
      <c r="AH45" s="183">
        <v>90</v>
      </c>
      <c r="AI45" s="183">
        <v>90</v>
      </c>
      <c r="AJ45" s="183">
        <v>80</v>
      </c>
      <c r="AK45" s="554">
        <f t="shared" si="9"/>
        <v>88.75</v>
      </c>
      <c r="AL45" s="535"/>
      <c r="AM45" s="183">
        <v>85</v>
      </c>
      <c r="AN45" s="183">
        <v>80</v>
      </c>
      <c r="AO45" s="183">
        <v>100</v>
      </c>
      <c r="AP45" s="183">
        <v>80</v>
      </c>
      <c r="AQ45" s="554">
        <f t="shared" si="10"/>
        <v>90.75</v>
      </c>
      <c r="AR45" s="535"/>
      <c r="AS45" s="252"/>
      <c r="AT45" s="252"/>
      <c r="AU45" s="252"/>
      <c r="AV45" s="252"/>
      <c r="AW45" s="554">
        <f t="shared" si="11"/>
        <v>0</v>
      </c>
      <c r="AX45" s="535"/>
      <c r="AY45" s="183">
        <v>85</v>
      </c>
      <c r="AZ45" s="183">
        <v>100</v>
      </c>
      <c r="BA45" s="183">
        <v>90</v>
      </c>
      <c r="BB45" s="183">
        <v>80</v>
      </c>
      <c r="BC45" s="554">
        <f t="shared" si="16"/>
        <v>88.75</v>
      </c>
      <c r="BD45" s="535"/>
      <c r="BE45" s="183">
        <v>100</v>
      </c>
      <c r="BF45" s="183">
        <v>100</v>
      </c>
      <c r="BG45" s="183">
        <v>100</v>
      </c>
      <c r="BH45" s="183">
        <v>100</v>
      </c>
      <c r="BI45" s="554">
        <f t="shared" si="13"/>
        <v>100</v>
      </c>
      <c r="BJ45" s="535"/>
      <c r="BK45" s="183">
        <v>95</v>
      </c>
      <c r="BL45" s="183">
        <v>100</v>
      </c>
      <c r="BM45" s="183">
        <v>100</v>
      </c>
      <c r="BN45" s="183">
        <v>100</v>
      </c>
      <c r="BO45" s="554">
        <f t="shared" si="15"/>
        <v>99.25</v>
      </c>
      <c r="BP45" s="535"/>
      <c r="BQ45" s="182">
        <f t="shared" si="0"/>
        <v>49.336363636363643</v>
      </c>
      <c r="BR45" s="183">
        <v>100</v>
      </c>
      <c r="BS45" s="183">
        <v>64</v>
      </c>
      <c r="BT45" s="184">
        <f t="shared" si="1"/>
        <v>32.799999999999997</v>
      </c>
      <c r="BU45" s="253">
        <f t="shared" si="2"/>
        <v>82.13636363636364</v>
      </c>
      <c r="BV45" s="246" t="str">
        <f t="shared" si="3"/>
        <v>A</v>
      </c>
    </row>
    <row r="46" spans="1:74" ht="15.75">
      <c r="A46" s="564" t="s">
        <v>65</v>
      </c>
      <c r="B46" s="566">
        <v>4</v>
      </c>
      <c r="C46" s="282">
        <v>2200018182</v>
      </c>
      <c r="D46" s="283" t="s">
        <v>343</v>
      </c>
      <c r="E46" s="251" t="s">
        <v>311</v>
      </c>
      <c r="F46" s="183">
        <v>34</v>
      </c>
      <c r="G46" s="183">
        <v>100</v>
      </c>
      <c r="H46" s="235">
        <f t="shared" si="4"/>
        <v>67</v>
      </c>
      <c r="I46" s="183">
        <v>85</v>
      </c>
      <c r="J46" s="183">
        <v>100</v>
      </c>
      <c r="K46" s="183">
        <v>85</v>
      </c>
      <c r="L46" s="183">
        <v>100</v>
      </c>
      <c r="M46" s="554">
        <f t="shared" si="5"/>
        <v>90.25</v>
      </c>
      <c r="N46" s="535"/>
      <c r="O46" s="183">
        <v>90</v>
      </c>
      <c r="P46" s="183">
        <v>80</v>
      </c>
      <c r="Q46" s="183">
        <v>80</v>
      </c>
      <c r="R46" s="183">
        <v>100</v>
      </c>
      <c r="S46" s="554">
        <f t="shared" si="6"/>
        <v>85.5</v>
      </c>
      <c r="T46" s="535"/>
      <c r="U46" s="183">
        <v>95</v>
      </c>
      <c r="V46" s="183">
        <v>80</v>
      </c>
      <c r="W46" s="183">
        <v>90</v>
      </c>
      <c r="X46" s="183">
        <v>100</v>
      </c>
      <c r="Y46" s="554">
        <f t="shared" si="7"/>
        <v>91.25</v>
      </c>
      <c r="Z46" s="535"/>
      <c r="AA46" s="183">
        <v>75</v>
      </c>
      <c r="AB46" s="183">
        <v>80</v>
      </c>
      <c r="AC46" s="183">
        <v>95</v>
      </c>
      <c r="AD46" s="183">
        <v>90</v>
      </c>
      <c r="AE46" s="554">
        <f t="shared" si="8"/>
        <v>88.75</v>
      </c>
      <c r="AF46" s="535"/>
      <c r="AG46" s="183">
        <v>95</v>
      </c>
      <c r="AH46" s="183">
        <v>100</v>
      </c>
      <c r="AI46" s="183">
        <v>85</v>
      </c>
      <c r="AJ46" s="183">
        <v>80</v>
      </c>
      <c r="AK46" s="554">
        <f t="shared" si="9"/>
        <v>87.75</v>
      </c>
      <c r="AL46" s="535"/>
      <c r="AM46" s="183">
        <v>90</v>
      </c>
      <c r="AN46" s="183">
        <v>100</v>
      </c>
      <c r="AO46" s="183">
        <v>100</v>
      </c>
      <c r="AP46" s="183">
        <v>80</v>
      </c>
      <c r="AQ46" s="554">
        <f t="shared" si="10"/>
        <v>94.5</v>
      </c>
      <c r="AR46" s="535"/>
      <c r="AS46" s="183">
        <v>100</v>
      </c>
      <c r="AT46" s="183">
        <v>80</v>
      </c>
      <c r="AU46" s="183">
        <v>95</v>
      </c>
      <c r="AV46" s="183">
        <v>80</v>
      </c>
      <c r="AW46" s="554">
        <f t="shared" si="11"/>
        <v>90.5</v>
      </c>
      <c r="AX46" s="535"/>
      <c r="AY46" s="183">
        <v>100</v>
      </c>
      <c r="AZ46" s="183">
        <v>100</v>
      </c>
      <c r="BA46" s="183">
        <v>85</v>
      </c>
      <c r="BB46" s="183">
        <v>80</v>
      </c>
      <c r="BC46" s="554">
        <f t="shared" si="16"/>
        <v>88.5</v>
      </c>
      <c r="BD46" s="535"/>
      <c r="BE46" s="183">
        <v>100</v>
      </c>
      <c r="BF46" s="183">
        <v>100</v>
      </c>
      <c r="BG46" s="183">
        <v>100</v>
      </c>
      <c r="BH46" s="183">
        <v>100</v>
      </c>
      <c r="BI46" s="554">
        <f t="shared" si="13"/>
        <v>100</v>
      </c>
      <c r="BJ46" s="535"/>
      <c r="BK46" s="183">
        <v>100</v>
      </c>
      <c r="BL46" s="183">
        <v>100</v>
      </c>
      <c r="BM46" s="183">
        <v>95</v>
      </c>
      <c r="BN46" s="183">
        <v>100</v>
      </c>
      <c r="BO46" s="554">
        <f t="shared" si="15"/>
        <v>97.5</v>
      </c>
      <c r="BP46" s="535"/>
      <c r="BQ46" s="182">
        <f t="shared" si="0"/>
        <v>53.536363636363639</v>
      </c>
      <c r="BR46" s="183">
        <v>95</v>
      </c>
      <c r="BS46" s="183">
        <v>75</v>
      </c>
      <c r="BT46" s="184">
        <f t="shared" si="1"/>
        <v>34</v>
      </c>
      <c r="BU46" s="253">
        <f t="shared" si="2"/>
        <v>87.536363636363632</v>
      </c>
      <c r="BV46" s="246" t="str">
        <f t="shared" si="3"/>
        <v>A</v>
      </c>
    </row>
    <row r="47" spans="1:74" ht="15.75">
      <c r="A47" s="510"/>
      <c r="B47" s="513"/>
      <c r="C47" s="282">
        <v>2200018186</v>
      </c>
      <c r="D47" s="283" t="s">
        <v>344</v>
      </c>
      <c r="E47" s="251" t="s">
        <v>311</v>
      </c>
      <c r="F47" s="183">
        <v>32</v>
      </c>
      <c r="G47" s="183">
        <v>100</v>
      </c>
      <c r="H47" s="235">
        <f t="shared" si="4"/>
        <v>66</v>
      </c>
      <c r="I47" s="183">
        <v>90</v>
      </c>
      <c r="J47" s="183">
        <v>100</v>
      </c>
      <c r="K47" s="183">
        <v>85</v>
      </c>
      <c r="L47" s="183">
        <v>95</v>
      </c>
      <c r="M47" s="554">
        <f t="shared" si="5"/>
        <v>90</v>
      </c>
      <c r="N47" s="535"/>
      <c r="O47" s="183">
        <v>85</v>
      </c>
      <c r="P47" s="183">
        <v>100</v>
      </c>
      <c r="Q47" s="183">
        <v>80</v>
      </c>
      <c r="R47" s="183">
        <v>100</v>
      </c>
      <c r="S47" s="554">
        <f t="shared" si="6"/>
        <v>87.75</v>
      </c>
      <c r="T47" s="535"/>
      <c r="U47" s="183">
        <v>100</v>
      </c>
      <c r="V47" s="183">
        <v>80</v>
      </c>
      <c r="W47" s="183">
        <v>90</v>
      </c>
      <c r="X47" s="183">
        <v>100</v>
      </c>
      <c r="Y47" s="554">
        <f t="shared" si="7"/>
        <v>92</v>
      </c>
      <c r="Z47" s="535"/>
      <c r="AA47" s="195">
        <v>100</v>
      </c>
      <c r="AB47" s="195">
        <v>100</v>
      </c>
      <c r="AC47" s="195">
        <v>100</v>
      </c>
      <c r="AD47" s="195">
        <v>80</v>
      </c>
      <c r="AE47" s="554">
        <f t="shared" si="8"/>
        <v>96</v>
      </c>
      <c r="AF47" s="535"/>
      <c r="AG47" s="183">
        <v>90</v>
      </c>
      <c r="AH47" s="183">
        <v>100</v>
      </c>
      <c r="AI47" s="183">
        <v>85</v>
      </c>
      <c r="AJ47" s="183">
        <v>90</v>
      </c>
      <c r="AK47" s="554">
        <f t="shared" si="9"/>
        <v>89</v>
      </c>
      <c r="AL47" s="535"/>
      <c r="AM47" s="183">
        <v>85</v>
      </c>
      <c r="AN47" s="183">
        <v>100</v>
      </c>
      <c r="AO47" s="183">
        <v>100</v>
      </c>
      <c r="AP47" s="183">
        <v>80</v>
      </c>
      <c r="AQ47" s="554">
        <f t="shared" si="10"/>
        <v>93.75</v>
      </c>
      <c r="AR47" s="535"/>
      <c r="AS47" s="183">
        <v>100</v>
      </c>
      <c r="AT47" s="183">
        <v>80</v>
      </c>
      <c r="AU47" s="183">
        <v>95</v>
      </c>
      <c r="AV47" s="183">
        <v>80</v>
      </c>
      <c r="AW47" s="554">
        <f t="shared" si="11"/>
        <v>90.5</v>
      </c>
      <c r="AX47" s="535"/>
      <c r="AY47" s="183">
        <v>100</v>
      </c>
      <c r="AZ47" s="183">
        <v>100</v>
      </c>
      <c r="BA47" s="183">
        <v>85</v>
      </c>
      <c r="BB47" s="183">
        <v>80</v>
      </c>
      <c r="BC47" s="554">
        <f t="shared" si="16"/>
        <v>88.5</v>
      </c>
      <c r="BD47" s="535"/>
      <c r="BE47" s="183">
        <v>100</v>
      </c>
      <c r="BF47" s="183">
        <v>100</v>
      </c>
      <c r="BG47" s="183">
        <v>100</v>
      </c>
      <c r="BH47" s="183">
        <v>100</v>
      </c>
      <c r="BI47" s="554">
        <f t="shared" si="13"/>
        <v>100</v>
      </c>
      <c r="BJ47" s="535"/>
      <c r="BK47" s="183">
        <v>95</v>
      </c>
      <c r="BL47" s="183">
        <v>100</v>
      </c>
      <c r="BM47" s="183">
        <v>95</v>
      </c>
      <c r="BN47" s="183">
        <v>100</v>
      </c>
      <c r="BO47" s="554">
        <f t="shared" si="15"/>
        <v>96.75</v>
      </c>
      <c r="BP47" s="535"/>
      <c r="BQ47" s="182">
        <f t="shared" si="0"/>
        <v>54.013636363636358</v>
      </c>
      <c r="BR47" s="183">
        <v>90</v>
      </c>
      <c r="BS47" s="183">
        <v>75</v>
      </c>
      <c r="BT47" s="184">
        <f t="shared" si="1"/>
        <v>33</v>
      </c>
      <c r="BU47" s="253">
        <f t="shared" si="2"/>
        <v>87.013636363636351</v>
      </c>
      <c r="BV47" s="246" t="str">
        <f t="shared" si="3"/>
        <v>A</v>
      </c>
    </row>
    <row r="48" spans="1:74" ht="15.75">
      <c r="A48" s="510"/>
      <c r="B48" s="482"/>
      <c r="C48" s="282">
        <v>2200018194</v>
      </c>
      <c r="D48" s="283" t="s">
        <v>345</v>
      </c>
      <c r="E48" s="251" t="s">
        <v>311</v>
      </c>
      <c r="F48" s="183">
        <v>52</v>
      </c>
      <c r="G48" s="183">
        <v>100</v>
      </c>
      <c r="H48" s="235">
        <f t="shared" si="4"/>
        <v>76</v>
      </c>
      <c r="I48" s="183">
        <v>85</v>
      </c>
      <c r="J48" s="183">
        <v>100</v>
      </c>
      <c r="K48" s="183">
        <v>85</v>
      </c>
      <c r="L48" s="183">
        <v>95</v>
      </c>
      <c r="M48" s="554">
        <f t="shared" si="5"/>
        <v>89.25</v>
      </c>
      <c r="N48" s="535"/>
      <c r="O48" s="183">
        <v>90</v>
      </c>
      <c r="P48" s="183">
        <v>100</v>
      </c>
      <c r="Q48" s="183">
        <v>80</v>
      </c>
      <c r="R48" s="183">
        <v>100</v>
      </c>
      <c r="S48" s="554">
        <f t="shared" si="6"/>
        <v>88.5</v>
      </c>
      <c r="T48" s="535"/>
      <c r="U48" s="183">
        <v>80</v>
      </c>
      <c r="V48" s="183">
        <v>80</v>
      </c>
      <c r="W48" s="183">
        <v>90</v>
      </c>
      <c r="X48" s="183">
        <v>100</v>
      </c>
      <c r="Y48" s="554">
        <f t="shared" si="7"/>
        <v>89</v>
      </c>
      <c r="Z48" s="535"/>
      <c r="AA48" s="183">
        <v>75</v>
      </c>
      <c r="AB48" s="183">
        <v>80</v>
      </c>
      <c r="AC48" s="183">
        <v>95</v>
      </c>
      <c r="AD48" s="183">
        <v>80</v>
      </c>
      <c r="AE48" s="554">
        <f t="shared" si="8"/>
        <v>86.75</v>
      </c>
      <c r="AF48" s="535"/>
      <c r="AG48" s="183">
        <v>95</v>
      </c>
      <c r="AH48" s="183">
        <v>100</v>
      </c>
      <c r="AI48" s="183">
        <v>85</v>
      </c>
      <c r="AJ48" s="183">
        <v>80</v>
      </c>
      <c r="AK48" s="554">
        <f t="shared" si="9"/>
        <v>87.75</v>
      </c>
      <c r="AL48" s="535"/>
      <c r="AM48" s="183">
        <v>80</v>
      </c>
      <c r="AN48" s="183">
        <v>100</v>
      </c>
      <c r="AO48" s="183">
        <v>100</v>
      </c>
      <c r="AP48" s="183">
        <v>80</v>
      </c>
      <c r="AQ48" s="554">
        <f t="shared" si="10"/>
        <v>93</v>
      </c>
      <c r="AR48" s="535"/>
      <c r="AS48" s="183">
        <v>100</v>
      </c>
      <c r="AT48" s="183">
        <v>80</v>
      </c>
      <c r="AU48" s="183">
        <v>95</v>
      </c>
      <c r="AV48" s="183">
        <v>80</v>
      </c>
      <c r="AW48" s="554">
        <f t="shared" si="11"/>
        <v>90.5</v>
      </c>
      <c r="AX48" s="535"/>
      <c r="AY48" s="183">
        <v>100</v>
      </c>
      <c r="AZ48" s="183">
        <v>100</v>
      </c>
      <c r="BA48" s="183">
        <v>85</v>
      </c>
      <c r="BB48" s="183">
        <v>80</v>
      </c>
      <c r="BC48" s="554">
        <f t="shared" si="16"/>
        <v>88.5</v>
      </c>
      <c r="BD48" s="535"/>
      <c r="BE48" s="258">
        <v>50</v>
      </c>
      <c r="BF48" s="258">
        <v>100</v>
      </c>
      <c r="BG48" s="183">
        <v>100</v>
      </c>
      <c r="BH48" s="258">
        <v>95</v>
      </c>
      <c r="BI48" s="554">
        <f t="shared" si="13"/>
        <v>91.5</v>
      </c>
      <c r="BJ48" s="535"/>
      <c r="BK48" s="183">
        <v>100</v>
      </c>
      <c r="BL48" s="183">
        <v>100</v>
      </c>
      <c r="BM48" s="183">
        <v>95</v>
      </c>
      <c r="BN48" s="183">
        <v>95</v>
      </c>
      <c r="BO48" s="554">
        <f t="shared" si="15"/>
        <v>96.5</v>
      </c>
      <c r="BP48" s="535"/>
      <c r="BQ48" s="182">
        <f t="shared" si="0"/>
        <v>53.304545454545462</v>
      </c>
      <c r="BR48" s="183">
        <v>95</v>
      </c>
      <c r="BS48" s="183">
        <v>75</v>
      </c>
      <c r="BT48" s="184">
        <f t="shared" si="1"/>
        <v>34</v>
      </c>
      <c r="BU48" s="253">
        <f t="shared" si="2"/>
        <v>87.304545454545462</v>
      </c>
      <c r="BV48" s="246" t="str">
        <f t="shared" si="3"/>
        <v>A</v>
      </c>
    </row>
    <row r="49" spans="1:74" ht="15.75">
      <c r="A49" s="510"/>
      <c r="B49" s="566">
        <v>8</v>
      </c>
      <c r="C49" s="282">
        <v>2200018181</v>
      </c>
      <c r="D49" s="283" t="s">
        <v>346</v>
      </c>
      <c r="E49" s="251" t="s">
        <v>311</v>
      </c>
      <c r="F49" s="183">
        <v>50</v>
      </c>
      <c r="G49" s="183">
        <v>100</v>
      </c>
      <c r="H49" s="235">
        <f t="shared" si="4"/>
        <v>75</v>
      </c>
      <c r="I49" s="183">
        <v>85</v>
      </c>
      <c r="J49" s="183">
        <v>100</v>
      </c>
      <c r="K49" s="183">
        <v>80</v>
      </c>
      <c r="L49" s="183">
        <v>100</v>
      </c>
      <c r="M49" s="554">
        <f t="shared" si="5"/>
        <v>87.75</v>
      </c>
      <c r="N49" s="535"/>
      <c r="O49" s="183">
        <v>85</v>
      </c>
      <c r="P49" s="183">
        <v>80</v>
      </c>
      <c r="Q49" s="183">
        <v>80</v>
      </c>
      <c r="R49" s="183">
        <v>100</v>
      </c>
      <c r="S49" s="554">
        <f t="shared" si="6"/>
        <v>84.75</v>
      </c>
      <c r="T49" s="535"/>
      <c r="U49" s="183">
        <v>90</v>
      </c>
      <c r="V49" s="183">
        <v>100</v>
      </c>
      <c r="W49" s="183">
        <v>85</v>
      </c>
      <c r="X49" s="183">
        <v>80</v>
      </c>
      <c r="Y49" s="554">
        <f t="shared" si="7"/>
        <v>87</v>
      </c>
      <c r="Z49" s="535"/>
      <c r="AA49" s="183">
        <v>90</v>
      </c>
      <c r="AB49" s="183">
        <v>80</v>
      </c>
      <c r="AC49" s="183">
        <v>85</v>
      </c>
      <c r="AD49" s="183">
        <v>100</v>
      </c>
      <c r="AE49" s="554">
        <f t="shared" si="8"/>
        <v>88</v>
      </c>
      <c r="AF49" s="535"/>
      <c r="AG49" s="183">
        <v>85</v>
      </c>
      <c r="AH49" s="183">
        <v>80</v>
      </c>
      <c r="AI49" s="183">
        <v>95</v>
      </c>
      <c r="AJ49" s="183">
        <v>100</v>
      </c>
      <c r="AK49" s="554">
        <f t="shared" si="9"/>
        <v>92.25</v>
      </c>
      <c r="AL49" s="535"/>
      <c r="AM49" s="183">
        <v>90</v>
      </c>
      <c r="AN49" s="183">
        <v>80</v>
      </c>
      <c r="AO49" s="183">
        <v>100</v>
      </c>
      <c r="AP49" s="183">
        <v>80</v>
      </c>
      <c r="AQ49" s="554">
        <f t="shared" si="10"/>
        <v>91.5</v>
      </c>
      <c r="AR49" s="535"/>
      <c r="AS49" s="183">
        <v>100</v>
      </c>
      <c r="AT49" s="183">
        <v>100</v>
      </c>
      <c r="AU49" s="183">
        <v>95</v>
      </c>
      <c r="AV49" s="183">
        <v>80</v>
      </c>
      <c r="AW49" s="554">
        <f t="shared" si="11"/>
        <v>93.5</v>
      </c>
      <c r="AX49" s="535"/>
      <c r="AY49" s="183">
        <v>85</v>
      </c>
      <c r="AZ49" s="183">
        <v>100</v>
      </c>
      <c r="BA49" s="183">
        <v>87</v>
      </c>
      <c r="BB49" s="183">
        <v>90</v>
      </c>
      <c r="BC49" s="554">
        <f t="shared" si="16"/>
        <v>89.25</v>
      </c>
      <c r="BD49" s="535"/>
      <c r="BE49" s="183">
        <v>100</v>
      </c>
      <c r="BF49" s="183">
        <v>100</v>
      </c>
      <c r="BG49" s="183">
        <v>100</v>
      </c>
      <c r="BH49" s="183">
        <v>100</v>
      </c>
      <c r="BI49" s="554">
        <f t="shared" si="13"/>
        <v>100</v>
      </c>
      <c r="BJ49" s="535"/>
      <c r="BK49" s="183">
        <v>95</v>
      </c>
      <c r="BL49" s="183">
        <v>100</v>
      </c>
      <c r="BM49" s="183">
        <v>100</v>
      </c>
      <c r="BN49" s="183">
        <v>95</v>
      </c>
      <c r="BO49" s="554">
        <f t="shared" si="15"/>
        <v>98.25</v>
      </c>
      <c r="BP49" s="535"/>
      <c r="BQ49" s="182">
        <f t="shared" si="0"/>
        <v>53.85</v>
      </c>
      <c r="BR49" s="183">
        <v>95</v>
      </c>
      <c r="BS49" s="183">
        <v>40</v>
      </c>
      <c r="BT49" s="184">
        <f t="shared" si="1"/>
        <v>27</v>
      </c>
      <c r="BU49" s="253">
        <f t="shared" si="2"/>
        <v>80.849999999999994</v>
      </c>
      <c r="BV49" s="246" t="str">
        <f t="shared" si="3"/>
        <v>A</v>
      </c>
    </row>
    <row r="50" spans="1:74" ht="15.75">
      <c r="A50" s="510"/>
      <c r="B50" s="513"/>
      <c r="C50" s="282">
        <v>2200018184</v>
      </c>
      <c r="D50" s="283" t="s">
        <v>347</v>
      </c>
      <c r="E50" s="251" t="s">
        <v>311</v>
      </c>
      <c r="F50" s="183">
        <v>50</v>
      </c>
      <c r="G50" s="183">
        <v>100</v>
      </c>
      <c r="H50" s="235">
        <f t="shared" si="4"/>
        <v>75</v>
      </c>
      <c r="I50" s="183">
        <v>85</v>
      </c>
      <c r="J50" s="183">
        <v>100</v>
      </c>
      <c r="K50" s="183">
        <v>80</v>
      </c>
      <c r="L50" s="183">
        <v>100</v>
      </c>
      <c r="M50" s="554">
        <f t="shared" si="5"/>
        <v>87.75</v>
      </c>
      <c r="N50" s="535"/>
      <c r="O50" s="183">
        <v>80</v>
      </c>
      <c r="P50" s="183">
        <v>80</v>
      </c>
      <c r="Q50" s="183">
        <v>80</v>
      </c>
      <c r="R50" s="183">
        <v>100</v>
      </c>
      <c r="S50" s="554">
        <f t="shared" si="6"/>
        <v>84</v>
      </c>
      <c r="T50" s="535"/>
      <c r="U50" s="195">
        <v>100</v>
      </c>
      <c r="V50" s="195">
        <v>80</v>
      </c>
      <c r="W50" s="195">
        <v>66</v>
      </c>
      <c r="X50" s="195">
        <v>100</v>
      </c>
      <c r="Y50" s="554">
        <f t="shared" si="7"/>
        <v>80</v>
      </c>
      <c r="Z50" s="535"/>
      <c r="AA50" s="183">
        <v>75</v>
      </c>
      <c r="AB50" s="183">
        <v>80</v>
      </c>
      <c r="AC50" s="183">
        <v>85</v>
      </c>
      <c r="AD50" s="183">
        <v>100</v>
      </c>
      <c r="AE50" s="554">
        <f t="shared" si="8"/>
        <v>85.75</v>
      </c>
      <c r="AF50" s="535"/>
      <c r="AG50" s="183">
        <v>90</v>
      </c>
      <c r="AH50" s="183">
        <v>90</v>
      </c>
      <c r="AI50" s="183">
        <v>95</v>
      </c>
      <c r="AJ50" s="183">
        <v>100</v>
      </c>
      <c r="AK50" s="554">
        <f t="shared" si="9"/>
        <v>94.5</v>
      </c>
      <c r="AL50" s="535"/>
      <c r="AM50" s="183">
        <v>85</v>
      </c>
      <c r="AN50" s="183">
        <v>90</v>
      </c>
      <c r="AO50" s="183">
        <v>100</v>
      </c>
      <c r="AP50" s="183">
        <v>80</v>
      </c>
      <c r="AQ50" s="554">
        <f t="shared" si="10"/>
        <v>92.25</v>
      </c>
      <c r="AR50" s="535"/>
      <c r="AS50" s="183">
        <v>100</v>
      </c>
      <c r="AT50" s="183">
        <v>100</v>
      </c>
      <c r="AU50" s="183">
        <v>95</v>
      </c>
      <c r="AV50" s="183">
        <v>80</v>
      </c>
      <c r="AW50" s="554">
        <f t="shared" si="11"/>
        <v>93.5</v>
      </c>
      <c r="AX50" s="535"/>
      <c r="AY50" s="183">
        <v>100</v>
      </c>
      <c r="AZ50" s="183">
        <v>100</v>
      </c>
      <c r="BA50" s="183">
        <v>87</v>
      </c>
      <c r="BB50" s="183">
        <v>90</v>
      </c>
      <c r="BC50" s="554">
        <f t="shared" si="16"/>
        <v>91.5</v>
      </c>
      <c r="BD50" s="535"/>
      <c r="BE50" s="183">
        <v>100</v>
      </c>
      <c r="BF50" s="183">
        <v>100</v>
      </c>
      <c r="BG50" s="183">
        <v>100</v>
      </c>
      <c r="BH50" s="183">
        <v>100</v>
      </c>
      <c r="BI50" s="554">
        <f t="shared" si="13"/>
        <v>100</v>
      </c>
      <c r="BJ50" s="535"/>
      <c r="BK50" s="183">
        <v>90</v>
      </c>
      <c r="BL50" s="183">
        <v>100</v>
      </c>
      <c r="BM50" s="183">
        <v>100</v>
      </c>
      <c r="BN50" s="183">
        <v>100</v>
      </c>
      <c r="BO50" s="554">
        <f t="shared" si="15"/>
        <v>98.5</v>
      </c>
      <c r="BP50" s="535"/>
      <c r="BQ50" s="182">
        <f t="shared" si="0"/>
        <v>53.604545454545459</v>
      </c>
      <c r="BR50" s="183">
        <v>100</v>
      </c>
      <c r="BS50" s="183">
        <v>40</v>
      </c>
      <c r="BT50" s="184">
        <f t="shared" si="1"/>
        <v>28</v>
      </c>
      <c r="BU50" s="253">
        <f t="shared" si="2"/>
        <v>81.604545454545459</v>
      </c>
      <c r="BV50" s="246" t="str">
        <f t="shared" si="3"/>
        <v>A</v>
      </c>
    </row>
    <row r="51" spans="1:74" ht="15.75">
      <c r="A51" s="510"/>
      <c r="B51" s="482"/>
      <c r="C51" s="282">
        <v>2200018195</v>
      </c>
      <c r="D51" s="283" t="s">
        <v>348</v>
      </c>
      <c r="E51" s="251" t="s">
        <v>311</v>
      </c>
      <c r="F51" s="183">
        <v>31</v>
      </c>
      <c r="G51" s="183">
        <v>100</v>
      </c>
      <c r="H51" s="235">
        <f t="shared" si="4"/>
        <v>65.5</v>
      </c>
      <c r="I51" s="183">
        <v>90</v>
      </c>
      <c r="J51" s="183">
        <v>80</v>
      </c>
      <c r="K51" s="183">
        <v>80</v>
      </c>
      <c r="L51" s="183">
        <v>100</v>
      </c>
      <c r="M51" s="554">
        <f t="shared" si="5"/>
        <v>85.5</v>
      </c>
      <c r="N51" s="535"/>
      <c r="O51" s="183">
        <v>85</v>
      </c>
      <c r="P51" s="183">
        <v>80</v>
      </c>
      <c r="Q51" s="183">
        <v>80</v>
      </c>
      <c r="R51" s="183">
        <v>100</v>
      </c>
      <c r="S51" s="554">
        <f t="shared" si="6"/>
        <v>84.75</v>
      </c>
      <c r="T51" s="535"/>
      <c r="U51" s="183">
        <v>95</v>
      </c>
      <c r="V51" s="183">
        <v>100</v>
      </c>
      <c r="W51" s="183">
        <v>85</v>
      </c>
      <c r="X51" s="183">
        <v>90</v>
      </c>
      <c r="Y51" s="554">
        <f t="shared" si="7"/>
        <v>89.75</v>
      </c>
      <c r="Z51" s="535"/>
      <c r="AA51" s="183">
        <v>75</v>
      </c>
      <c r="AB51" s="183">
        <v>80</v>
      </c>
      <c r="AC51" s="183">
        <v>85</v>
      </c>
      <c r="AD51" s="183">
        <v>100</v>
      </c>
      <c r="AE51" s="554">
        <f t="shared" si="8"/>
        <v>85.75</v>
      </c>
      <c r="AF51" s="535"/>
      <c r="AG51" s="183">
        <v>95</v>
      </c>
      <c r="AH51" s="183">
        <v>100</v>
      </c>
      <c r="AI51" s="183">
        <v>95</v>
      </c>
      <c r="AJ51" s="183">
        <v>100</v>
      </c>
      <c r="AK51" s="554">
        <f t="shared" si="9"/>
        <v>96.75</v>
      </c>
      <c r="AL51" s="535"/>
      <c r="AM51" s="183">
        <v>90</v>
      </c>
      <c r="AN51" s="183">
        <v>90</v>
      </c>
      <c r="AO51" s="183">
        <v>100</v>
      </c>
      <c r="AP51" s="183">
        <v>80</v>
      </c>
      <c r="AQ51" s="554">
        <f t="shared" si="10"/>
        <v>93</v>
      </c>
      <c r="AR51" s="535"/>
      <c r="AS51" s="183">
        <v>100</v>
      </c>
      <c r="AT51" s="183">
        <v>100</v>
      </c>
      <c r="AU51" s="183">
        <v>95</v>
      </c>
      <c r="AV51" s="183">
        <v>80</v>
      </c>
      <c r="AW51" s="554">
        <f t="shared" si="11"/>
        <v>93.5</v>
      </c>
      <c r="AX51" s="535"/>
      <c r="AY51" s="183">
        <v>100</v>
      </c>
      <c r="AZ51" s="183">
        <v>100</v>
      </c>
      <c r="BA51" s="183">
        <v>87</v>
      </c>
      <c r="BB51" s="183">
        <v>100</v>
      </c>
      <c r="BC51" s="554">
        <f t="shared" si="16"/>
        <v>93.5</v>
      </c>
      <c r="BD51" s="535"/>
      <c r="BE51" s="183">
        <v>100</v>
      </c>
      <c r="BF51" s="183">
        <v>100</v>
      </c>
      <c r="BG51" s="183">
        <v>100</v>
      </c>
      <c r="BH51" s="183">
        <v>100</v>
      </c>
      <c r="BI51" s="554">
        <f t="shared" si="13"/>
        <v>100</v>
      </c>
      <c r="BJ51" s="535"/>
      <c r="BK51" s="183">
        <v>100</v>
      </c>
      <c r="BL51" s="183">
        <v>100</v>
      </c>
      <c r="BM51" s="183">
        <v>100</v>
      </c>
      <c r="BN51" s="183">
        <v>100</v>
      </c>
      <c r="BO51" s="554">
        <f t="shared" si="15"/>
        <v>100</v>
      </c>
      <c r="BP51" s="535"/>
      <c r="BQ51" s="182">
        <f t="shared" si="0"/>
        <v>53.890909090909091</v>
      </c>
      <c r="BR51" s="183">
        <v>93</v>
      </c>
      <c r="BS51" s="183">
        <v>40</v>
      </c>
      <c r="BT51" s="184">
        <f t="shared" si="1"/>
        <v>26.6</v>
      </c>
      <c r="BU51" s="253">
        <f t="shared" si="2"/>
        <v>80.490909090909099</v>
      </c>
      <c r="BV51" s="246" t="str">
        <f t="shared" si="3"/>
        <v>A</v>
      </c>
    </row>
    <row r="52" spans="1:74" ht="15.75">
      <c r="A52" s="510"/>
      <c r="B52" s="566">
        <v>12</v>
      </c>
      <c r="C52" s="282">
        <v>2200018179</v>
      </c>
      <c r="D52" s="283" t="s">
        <v>349</v>
      </c>
      <c r="E52" s="251" t="s">
        <v>311</v>
      </c>
      <c r="F52" s="183">
        <v>39</v>
      </c>
      <c r="G52" s="183">
        <v>100</v>
      </c>
      <c r="H52" s="235">
        <f t="shared" si="4"/>
        <v>69.5</v>
      </c>
      <c r="I52" s="183">
        <v>85</v>
      </c>
      <c r="J52" s="183">
        <v>80</v>
      </c>
      <c r="K52" s="183">
        <v>85</v>
      </c>
      <c r="L52" s="183">
        <v>95</v>
      </c>
      <c r="M52" s="554">
        <f t="shared" si="5"/>
        <v>86.25</v>
      </c>
      <c r="N52" s="535"/>
      <c r="O52" s="183">
        <v>90</v>
      </c>
      <c r="P52" s="183">
        <v>80</v>
      </c>
      <c r="Q52" s="183">
        <v>90</v>
      </c>
      <c r="R52" s="183">
        <v>100</v>
      </c>
      <c r="S52" s="554">
        <f t="shared" si="6"/>
        <v>90.5</v>
      </c>
      <c r="T52" s="535"/>
      <c r="U52" s="183">
        <v>90</v>
      </c>
      <c r="V52" s="183">
        <v>80</v>
      </c>
      <c r="W52" s="183">
        <v>80</v>
      </c>
      <c r="X52" s="183">
        <v>90</v>
      </c>
      <c r="Y52" s="554">
        <f t="shared" si="7"/>
        <v>83.5</v>
      </c>
      <c r="Z52" s="535"/>
      <c r="AA52" s="183">
        <v>80</v>
      </c>
      <c r="AB52" s="183">
        <v>80</v>
      </c>
      <c r="AC52" s="183">
        <v>85</v>
      </c>
      <c r="AD52" s="183">
        <v>80</v>
      </c>
      <c r="AE52" s="554">
        <f t="shared" si="8"/>
        <v>82.5</v>
      </c>
      <c r="AF52" s="535"/>
      <c r="AG52" s="183">
        <v>95</v>
      </c>
      <c r="AH52" s="183">
        <v>80</v>
      </c>
      <c r="AI52" s="183">
        <v>80</v>
      </c>
      <c r="AJ52" s="183">
        <v>80</v>
      </c>
      <c r="AK52" s="554">
        <f t="shared" si="9"/>
        <v>82.25</v>
      </c>
      <c r="AL52" s="535"/>
      <c r="AM52" s="183">
        <v>85</v>
      </c>
      <c r="AN52" s="183">
        <v>100</v>
      </c>
      <c r="AO52" s="183">
        <v>95</v>
      </c>
      <c r="AP52" s="183">
        <v>80</v>
      </c>
      <c r="AQ52" s="554">
        <f t="shared" si="10"/>
        <v>91.25</v>
      </c>
      <c r="AR52" s="535"/>
      <c r="AS52" s="183">
        <v>85</v>
      </c>
      <c r="AT52" s="183">
        <v>80</v>
      </c>
      <c r="AU52" s="183">
        <v>70</v>
      </c>
      <c r="AV52" s="183">
        <v>80</v>
      </c>
      <c r="AW52" s="554">
        <f t="shared" si="11"/>
        <v>75.75</v>
      </c>
      <c r="AX52" s="535"/>
      <c r="AY52" s="183">
        <v>80</v>
      </c>
      <c r="AZ52" s="183">
        <v>100</v>
      </c>
      <c r="BA52" s="183">
        <v>90</v>
      </c>
      <c r="BB52" s="183">
        <v>80</v>
      </c>
      <c r="BC52" s="554">
        <f t="shared" si="16"/>
        <v>88</v>
      </c>
      <c r="BD52" s="535"/>
      <c r="BE52" s="183">
        <v>100</v>
      </c>
      <c r="BF52" s="183">
        <v>100</v>
      </c>
      <c r="BG52" s="183">
        <v>100</v>
      </c>
      <c r="BH52" s="183">
        <v>95</v>
      </c>
      <c r="BI52" s="554">
        <f t="shared" si="13"/>
        <v>99</v>
      </c>
      <c r="BJ52" s="535"/>
      <c r="BK52" s="183">
        <v>90</v>
      </c>
      <c r="BL52" s="183">
        <v>100</v>
      </c>
      <c r="BM52" s="183">
        <v>90</v>
      </c>
      <c r="BN52" s="183">
        <v>100</v>
      </c>
      <c r="BO52" s="554">
        <f t="shared" si="15"/>
        <v>93.5</v>
      </c>
      <c r="BP52" s="535"/>
      <c r="BQ52" s="182">
        <f t="shared" si="0"/>
        <v>51.381818181818183</v>
      </c>
      <c r="BR52" s="183">
        <v>93</v>
      </c>
      <c r="BS52" s="183">
        <v>75</v>
      </c>
      <c r="BT52" s="184">
        <f t="shared" si="1"/>
        <v>33.6</v>
      </c>
      <c r="BU52" s="253">
        <f t="shared" si="2"/>
        <v>84.981818181818184</v>
      </c>
      <c r="BV52" s="246" t="str">
        <f t="shared" si="3"/>
        <v>A</v>
      </c>
    </row>
    <row r="53" spans="1:74" ht="15.75">
      <c r="A53" s="510"/>
      <c r="B53" s="513"/>
      <c r="C53" s="284">
        <v>2200018185</v>
      </c>
      <c r="D53" s="285" t="s">
        <v>350</v>
      </c>
      <c r="E53" s="232"/>
      <c r="F53" s="195"/>
      <c r="G53" s="195"/>
      <c r="H53" s="235">
        <f t="shared" si="4"/>
        <v>0</v>
      </c>
      <c r="I53" s="195"/>
      <c r="J53" s="195"/>
      <c r="K53" s="195"/>
      <c r="L53" s="195"/>
      <c r="M53" s="554">
        <f t="shared" si="5"/>
        <v>0</v>
      </c>
      <c r="N53" s="535"/>
      <c r="O53" s="183">
        <v>90</v>
      </c>
      <c r="P53" s="183">
        <v>80</v>
      </c>
      <c r="Q53" s="183">
        <v>90</v>
      </c>
      <c r="R53" s="183">
        <v>80</v>
      </c>
      <c r="S53" s="554">
        <f t="shared" si="6"/>
        <v>86.5</v>
      </c>
      <c r="T53" s="535"/>
      <c r="U53" s="252"/>
      <c r="V53" s="252"/>
      <c r="W53" s="252"/>
      <c r="X53" s="252"/>
      <c r="Y53" s="554">
        <f t="shared" si="7"/>
        <v>0</v>
      </c>
      <c r="Z53" s="535"/>
      <c r="AA53" s="252"/>
      <c r="AB53" s="252"/>
      <c r="AC53" s="252"/>
      <c r="AD53" s="252"/>
      <c r="AE53" s="554">
        <f t="shared" si="8"/>
        <v>0</v>
      </c>
      <c r="AF53" s="535"/>
      <c r="AG53" s="183">
        <v>95</v>
      </c>
      <c r="AH53" s="183">
        <v>80</v>
      </c>
      <c r="AI53" s="183">
        <v>80</v>
      </c>
      <c r="AJ53" s="183">
        <v>80</v>
      </c>
      <c r="AK53" s="554">
        <f t="shared" si="9"/>
        <v>82.25</v>
      </c>
      <c r="AL53" s="535"/>
      <c r="AM53" s="183">
        <v>0</v>
      </c>
      <c r="AN53" s="183">
        <v>80</v>
      </c>
      <c r="AO53" s="183">
        <v>95</v>
      </c>
      <c r="AP53" s="183">
        <v>80</v>
      </c>
      <c r="AQ53" s="554">
        <f t="shared" si="10"/>
        <v>75.5</v>
      </c>
      <c r="AR53" s="535"/>
      <c r="AS53" s="183">
        <v>90</v>
      </c>
      <c r="AT53" s="183">
        <v>80</v>
      </c>
      <c r="AU53" s="183">
        <v>70</v>
      </c>
      <c r="AV53" s="183">
        <v>80</v>
      </c>
      <c r="AW53" s="554">
        <f t="shared" si="11"/>
        <v>76.5</v>
      </c>
      <c r="AX53" s="535"/>
      <c r="AY53" s="183">
        <v>100</v>
      </c>
      <c r="AZ53" s="183">
        <v>80</v>
      </c>
      <c r="BA53" s="183">
        <v>90</v>
      </c>
      <c r="BB53" s="183">
        <v>80</v>
      </c>
      <c r="BC53" s="554">
        <f t="shared" si="16"/>
        <v>88</v>
      </c>
      <c r="BD53" s="535"/>
      <c r="BE53" s="183">
        <v>100</v>
      </c>
      <c r="BF53" s="183">
        <v>0</v>
      </c>
      <c r="BG53" s="183">
        <v>100</v>
      </c>
      <c r="BH53" s="183">
        <v>0</v>
      </c>
      <c r="BI53" s="554">
        <f t="shared" si="13"/>
        <v>65</v>
      </c>
      <c r="BJ53" s="535"/>
      <c r="BK53" s="183">
        <v>100</v>
      </c>
      <c r="BL53" s="183">
        <v>100</v>
      </c>
      <c r="BM53" s="183">
        <v>90</v>
      </c>
      <c r="BN53" s="183">
        <v>95</v>
      </c>
      <c r="BO53" s="554">
        <f t="shared" si="15"/>
        <v>94</v>
      </c>
      <c r="BP53" s="535"/>
      <c r="BQ53" s="182">
        <f t="shared" si="0"/>
        <v>30.968181818181819</v>
      </c>
      <c r="BR53" s="183">
        <v>100</v>
      </c>
      <c r="BS53" s="183">
        <v>75</v>
      </c>
      <c r="BT53" s="184">
        <f t="shared" si="1"/>
        <v>35</v>
      </c>
      <c r="BU53" s="253">
        <f t="shared" si="2"/>
        <v>65.968181818181819</v>
      </c>
      <c r="BV53" s="246" t="str">
        <f t="shared" si="3"/>
        <v>B</v>
      </c>
    </row>
    <row r="54" spans="1:74" ht="15.75">
      <c r="A54" s="510"/>
      <c r="B54" s="482"/>
      <c r="C54" s="282">
        <v>2200018206</v>
      </c>
      <c r="D54" s="286" t="s">
        <v>351</v>
      </c>
      <c r="E54" s="251" t="s">
        <v>311</v>
      </c>
      <c r="F54" s="183">
        <v>21</v>
      </c>
      <c r="G54" s="183">
        <v>100</v>
      </c>
      <c r="H54" s="235">
        <f t="shared" si="4"/>
        <v>60.5</v>
      </c>
      <c r="I54" s="183">
        <v>90</v>
      </c>
      <c r="J54" s="183">
        <v>80</v>
      </c>
      <c r="K54" s="183">
        <v>85</v>
      </c>
      <c r="L54" s="183">
        <v>80</v>
      </c>
      <c r="M54" s="554">
        <f t="shared" si="5"/>
        <v>84</v>
      </c>
      <c r="N54" s="535"/>
      <c r="O54" s="261">
        <v>60</v>
      </c>
      <c r="P54" s="183">
        <v>80</v>
      </c>
      <c r="Q54" s="183">
        <v>90</v>
      </c>
      <c r="R54" s="183">
        <v>80</v>
      </c>
      <c r="S54" s="554">
        <f t="shared" si="6"/>
        <v>82</v>
      </c>
      <c r="T54" s="535"/>
      <c r="U54" s="183">
        <v>90</v>
      </c>
      <c r="V54" s="183">
        <v>80</v>
      </c>
      <c r="W54" s="183">
        <v>80</v>
      </c>
      <c r="X54" s="183">
        <v>80</v>
      </c>
      <c r="Y54" s="554">
        <f t="shared" si="7"/>
        <v>81.5</v>
      </c>
      <c r="Z54" s="535"/>
      <c r="AA54" s="183">
        <v>80</v>
      </c>
      <c r="AB54" s="183">
        <v>80</v>
      </c>
      <c r="AC54" s="183">
        <v>85</v>
      </c>
      <c r="AD54" s="183">
        <v>80</v>
      </c>
      <c r="AE54" s="554">
        <f t="shared" si="8"/>
        <v>82.5</v>
      </c>
      <c r="AF54" s="535"/>
      <c r="AG54" s="183">
        <v>95</v>
      </c>
      <c r="AH54" s="183">
        <v>80</v>
      </c>
      <c r="AI54" s="183">
        <v>80</v>
      </c>
      <c r="AJ54" s="183">
        <v>80</v>
      </c>
      <c r="AK54" s="554">
        <f t="shared" si="9"/>
        <v>82.25</v>
      </c>
      <c r="AL54" s="535"/>
      <c r="AM54" s="183">
        <v>85</v>
      </c>
      <c r="AN54" s="183">
        <v>80</v>
      </c>
      <c r="AO54" s="183">
        <v>95</v>
      </c>
      <c r="AP54" s="183">
        <v>80</v>
      </c>
      <c r="AQ54" s="554">
        <f t="shared" si="10"/>
        <v>88.25</v>
      </c>
      <c r="AR54" s="535"/>
      <c r="AS54" s="195">
        <v>100</v>
      </c>
      <c r="AT54" s="195">
        <v>90</v>
      </c>
      <c r="AU54" s="195">
        <v>100</v>
      </c>
      <c r="AV54" s="195">
        <v>60</v>
      </c>
      <c r="AW54" s="554">
        <f t="shared" si="11"/>
        <v>90.5</v>
      </c>
      <c r="AX54" s="535"/>
      <c r="AY54" s="183">
        <v>100</v>
      </c>
      <c r="AZ54" s="183">
        <v>80</v>
      </c>
      <c r="BA54" s="183">
        <v>90</v>
      </c>
      <c r="BB54" s="183">
        <v>80</v>
      </c>
      <c r="BC54" s="554">
        <f t="shared" si="16"/>
        <v>88</v>
      </c>
      <c r="BD54" s="535"/>
      <c r="BE54" s="183">
        <v>100</v>
      </c>
      <c r="BF54" s="183">
        <v>100</v>
      </c>
      <c r="BG54" s="183">
        <v>100</v>
      </c>
      <c r="BH54" s="183">
        <v>100</v>
      </c>
      <c r="BI54" s="554">
        <f t="shared" si="13"/>
        <v>100</v>
      </c>
      <c r="BJ54" s="535"/>
      <c r="BK54" s="183">
        <v>100</v>
      </c>
      <c r="BL54" s="183">
        <v>90</v>
      </c>
      <c r="BM54" s="183">
        <v>90</v>
      </c>
      <c r="BN54" s="183">
        <v>95</v>
      </c>
      <c r="BO54" s="554">
        <f t="shared" si="15"/>
        <v>92.5</v>
      </c>
      <c r="BP54" s="535"/>
      <c r="BQ54" s="182">
        <f t="shared" si="0"/>
        <v>50.836363636363643</v>
      </c>
      <c r="BR54" s="183">
        <v>85</v>
      </c>
      <c r="BS54" s="183">
        <v>75</v>
      </c>
      <c r="BT54" s="184">
        <f t="shared" si="1"/>
        <v>32</v>
      </c>
      <c r="BU54" s="253">
        <f t="shared" si="2"/>
        <v>82.836363636363643</v>
      </c>
      <c r="BV54" s="246" t="str">
        <f t="shared" si="3"/>
        <v>A</v>
      </c>
    </row>
    <row r="55" spans="1:74" ht="15.75">
      <c r="A55" s="510"/>
      <c r="B55" s="566">
        <v>13</v>
      </c>
      <c r="C55" s="282">
        <v>2200018205</v>
      </c>
      <c r="D55" s="283" t="s">
        <v>352</v>
      </c>
      <c r="E55" s="251" t="s">
        <v>311</v>
      </c>
      <c r="F55" s="195">
        <v>55</v>
      </c>
      <c r="G55" s="195">
        <v>100</v>
      </c>
      <c r="H55" s="235">
        <f t="shared" si="4"/>
        <v>77.5</v>
      </c>
      <c r="I55" s="183">
        <v>80</v>
      </c>
      <c r="J55" s="183">
        <v>100</v>
      </c>
      <c r="K55" s="183">
        <v>90</v>
      </c>
      <c r="L55" s="183">
        <v>100</v>
      </c>
      <c r="M55" s="554">
        <f t="shared" si="5"/>
        <v>92</v>
      </c>
      <c r="N55" s="535"/>
      <c r="O55" s="183">
        <v>90</v>
      </c>
      <c r="P55" s="183">
        <v>80</v>
      </c>
      <c r="Q55" s="183">
        <v>90</v>
      </c>
      <c r="R55" s="183">
        <v>100</v>
      </c>
      <c r="S55" s="554">
        <f t="shared" si="6"/>
        <v>90.5</v>
      </c>
      <c r="T55" s="535"/>
      <c r="U55" s="183">
        <v>90</v>
      </c>
      <c r="V55" s="183">
        <v>80</v>
      </c>
      <c r="W55" s="183">
        <v>90</v>
      </c>
      <c r="X55" s="183">
        <v>80</v>
      </c>
      <c r="Y55" s="554">
        <f t="shared" si="7"/>
        <v>86.5</v>
      </c>
      <c r="Z55" s="535"/>
      <c r="AA55" s="183">
        <v>70</v>
      </c>
      <c r="AB55" s="183">
        <v>80</v>
      </c>
      <c r="AC55" s="183">
        <v>90</v>
      </c>
      <c r="AD55" s="183">
        <v>80</v>
      </c>
      <c r="AE55" s="554">
        <f t="shared" si="8"/>
        <v>83.5</v>
      </c>
      <c r="AF55" s="535"/>
      <c r="AG55" s="183">
        <v>100</v>
      </c>
      <c r="AH55" s="183">
        <v>80</v>
      </c>
      <c r="AI55" s="183">
        <v>85</v>
      </c>
      <c r="AJ55" s="183">
        <v>80</v>
      </c>
      <c r="AK55" s="554">
        <f t="shared" si="9"/>
        <v>85.5</v>
      </c>
      <c r="AL55" s="535"/>
      <c r="AM55" s="183">
        <v>90</v>
      </c>
      <c r="AN55" s="183">
        <v>80</v>
      </c>
      <c r="AO55" s="183">
        <v>100</v>
      </c>
      <c r="AP55" s="183">
        <v>80</v>
      </c>
      <c r="AQ55" s="554">
        <f t="shared" si="10"/>
        <v>91.5</v>
      </c>
      <c r="AR55" s="535"/>
      <c r="AS55" s="183">
        <v>95</v>
      </c>
      <c r="AT55" s="183">
        <v>80</v>
      </c>
      <c r="AU55" s="183">
        <v>95</v>
      </c>
      <c r="AV55" s="183">
        <v>80</v>
      </c>
      <c r="AW55" s="554">
        <f t="shared" si="11"/>
        <v>89.75</v>
      </c>
      <c r="AX55" s="535"/>
      <c r="AY55" s="183">
        <v>100</v>
      </c>
      <c r="AZ55" s="183">
        <v>100</v>
      </c>
      <c r="BA55" s="183">
        <v>90</v>
      </c>
      <c r="BB55" s="183">
        <v>80</v>
      </c>
      <c r="BC55" s="554">
        <f t="shared" si="16"/>
        <v>91</v>
      </c>
      <c r="BD55" s="535"/>
      <c r="BE55" s="183">
        <v>100</v>
      </c>
      <c r="BF55" s="183">
        <v>100</v>
      </c>
      <c r="BG55" s="183">
        <v>100</v>
      </c>
      <c r="BH55" s="183">
        <v>100</v>
      </c>
      <c r="BI55" s="554">
        <f t="shared" si="13"/>
        <v>100</v>
      </c>
      <c r="BJ55" s="535"/>
      <c r="BK55" s="183">
        <v>100</v>
      </c>
      <c r="BL55" s="183">
        <v>100</v>
      </c>
      <c r="BM55" s="183">
        <v>0</v>
      </c>
      <c r="BN55" s="183">
        <v>100</v>
      </c>
      <c r="BO55" s="554">
        <f t="shared" si="15"/>
        <v>50</v>
      </c>
      <c r="BP55" s="535"/>
      <c r="BQ55" s="182">
        <f t="shared" si="0"/>
        <v>51.15</v>
      </c>
      <c r="BR55" s="183">
        <v>85</v>
      </c>
      <c r="BS55" s="183">
        <v>48</v>
      </c>
      <c r="BT55" s="184">
        <f t="shared" si="1"/>
        <v>26.6</v>
      </c>
      <c r="BU55" s="253">
        <f t="shared" si="2"/>
        <v>77.75</v>
      </c>
      <c r="BV55" s="246" t="str">
        <f t="shared" si="3"/>
        <v>A-</v>
      </c>
    </row>
    <row r="56" spans="1:74" ht="15.75">
      <c r="A56" s="510"/>
      <c r="B56" s="513"/>
      <c r="C56" s="282">
        <v>2200018211</v>
      </c>
      <c r="D56" s="283" t="s">
        <v>353</v>
      </c>
      <c r="E56" s="251" t="s">
        <v>311</v>
      </c>
      <c r="F56" s="195">
        <v>66</v>
      </c>
      <c r="G56" s="195">
        <v>100</v>
      </c>
      <c r="H56" s="235">
        <f t="shared" si="4"/>
        <v>83</v>
      </c>
      <c r="I56" s="183">
        <v>85</v>
      </c>
      <c r="J56" s="183">
        <v>80</v>
      </c>
      <c r="K56" s="183">
        <v>90</v>
      </c>
      <c r="L56" s="183">
        <v>80</v>
      </c>
      <c r="M56" s="554">
        <f t="shared" si="5"/>
        <v>85.75</v>
      </c>
      <c r="N56" s="535"/>
      <c r="O56" s="183">
        <v>90</v>
      </c>
      <c r="P56" s="183">
        <v>80</v>
      </c>
      <c r="Q56" s="183">
        <v>90</v>
      </c>
      <c r="R56" s="183">
        <v>100</v>
      </c>
      <c r="S56" s="554">
        <f t="shared" si="6"/>
        <v>90.5</v>
      </c>
      <c r="T56" s="535"/>
      <c r="U56" s="183">
        <v>90</v>
      </c>
      <c r="V56" s="183">
        <v>80</v>
      </c>
      <c r="W56" s="183">
        <v>90</v>
      </c>
      <c r="X56" s="183">
        <v>80</v>
      </c>
      <c r="Y56" s="554">
        <f t="shared" si="7"/>
        <v>86.5</v>
      </c>
      <c r="Z56" s="535"/>
      <c r="AA56" s="195">
        <v>88</v>
      </c>
      <c r="AB56" s="195">
        <v>100</v>
      </c>
      <c r="AC56" s="195">
        <v>100</v>
      </c>
      <c r="AD56" s="195">
        <v>100</v>
      </c>
      <c r="AE56" s="554">
        <f t="shared" si="8"/>
        <v>98.2</v>
      </c>
      <c r="AF56" s="535"/>
      <c r="AG56" s="183">
        <v>95</v>
      </c>
      <c r="AH56" s="183">
        <v>80</v>
      </c>
      <c r="AI56" s="183">
        <v>85</v>
      </c>
      <c r="AJ56" s="183">
        <v>80</v>
      </c>
      <c r="AK56" s="554">
        <f t="shared" si="9"/>
        <v>84.75</v>
      </c>
      <c r="AL56" s="535"/>
      <c r="AM56" s="183">
        <v>85</v>
      </c>
      <c r="AN56" s="183">
        <v>80</v>
      </c>
      <c r="AO56" s="183">
        <v>100</v>
      </c>
      <c r="AP56" s="183">
        <v>80</v>
      </c>
      <c r="AQ56" s="554">
        <f t="shared" si="10"/>
        <v>90.75</v>
      </c>
      <c r="AR56" s="535"/>
      <c r="AS56" s="183">
        <v>95</v>
      </c>
      <c r="AT56" s="183">
        <v>80</v>
      </c>
      <c r="AU56" s="183">
        <v>95</v>
      </c>
      <c r="AV56" s="183">
        <v>80</v>
      </c>
      <c r="AW56" s="554">
        <f t="shared" si="11"/>
        <v>89.75</v>
      </c>
      <c r="AX56" s="535"/>
      <c r="AY56" s="183">
        <v>100</v>
      </c>
      <c r="AZ56" s="183">
        <v>100</v>
      </c>
      <c r="BA56" s="183">
        <v>90</v>
      </c>
      <c r="BB56" s="183">
        <v>80</v>
      </c>
      <c r="BC56" s="554">
        <f t="shared" si="16"/>
        <v>91</v>
      </c>
      <c r="BD56" s="535"/>
      <c r="BE56" s="183">
        <v>100</v>
      </c>
      <c r="BF56" s="183">
        <v>100</v>
      </c>
      <c r="BG56" s="183">
        <v>100</v>
      </c>
      <c r="BH56" s="183">
        <v>100</v>
      </c>
      <c r="BI56" s="554">
        <f t="shared" si="13"/>
        <v>100</v>
      </c>
      <c r="BJ56" s="535"/>
      <c r="BK56" s="183">
        <v>65</v>
      </c>
      <c r="BL56" s="183">
        <v>85</v>
      </c>
      <c r="BM56" s="183">
        <v>0</v>
      </c>
      <c r="BN56" s="183">
        <v>85</v>
      </c>
      <c r="BO56" s="554">
        <f t="shared" si="15"/>
        <v>39.5</v>
      </c>
      <c r="BP56" s="535"/>
      <c r="BQ56" s="182">
        <f t="shared" si="0"/>
        <v>51.256363636363638</v>
      </c>
      <c r="BR56" s="183">
        <v>95</v>
      </c>
      <c r="BS56" s="183">
        <v>48</v>
      </c>
      <c r="BT56" s="184">
        <f t="shared" si="1"/>
        <v>28.6</v>
      </c>
      <c r="BU56" s="253">
        <f t="shared" si="2"/>
        <v>79.856363636363639</v>
      </c>
      <c r="BV56" s="246" t="str">
        <f t="shared" si="3"/>
        <v>A-</v>
      </c>
    </row>
    <row r="57" spans="1:74" ht="15.75" customHeight="1">
      <c r="A57" s="511"/>
      <c r="B57" s="482"/>
      <c r="C57" s="282">
        <v>2200018229</v>
      </c>
      <c r="D57" s="286" t="s">
        <v>354</v>
      </c>
      <c r="E57" s="251" t="s">
        <v>311</v>
      </c>
      <c r="F57" s="287">
        <v>55</v>
      </c>
      <c r="G57" s="287">
        <v>100</v>
      </c>
      <c r="H57" s="288">
        <f t="shared" si="4"/>
        <v>77.5</v>
      </c>
      <c r="I57" s="287">
        <v>85</v>
      </c>
      <c r="J57" s="287">
        <v>80</v>
      </c>
      <c r="K57" s="287">
        <v>85</v>
      </c>
      <c r="L57" s="287">
        <v>80</v>
      </c>
      <c r="M57" s="557">
        <f t="shared" si="5"/>
        <v>83.25</v>
      </c>
      <c r="N57" s="558"/>
      <c r="O57" s="290">
        <v>90</v>
      </c>
      <c r="P57" s="287">
        <v>80</v>
      </c>
      <c r="Q57" s="287">
        <v>90</v>
      </c>
      <c r="R57" s="287">
        <v>80</v>
      </c>
      <c r="S57" s="557">
        <f t="shared" si="6"/>
        <v>86.5</v>
      </c>
      <c r="T57" s="558"/>
      <c r="U57" s="287">
        <v>90</v>
      </c>
      <c r="V57" s="287">
        <v>80</v>
      </c>
      <c r="W57" s="287">
        <v>90</v>
      </c>
      <c r="X57" s="287">
        <v>80</v>
      </c>
      <c r="Y57" s="557">
        <f t="shared" si="7"/>
        <v>86.5</v>
      </c>
      <c r="Z57" s="558"/>
      <c r="AA57" s="287">
        <v>80</v>
      </c>
      <c r="AB57" s="287">
        <v>85</v>
      </c>
      <c r="AC57" s="287">
        <v>85</v>
      </c>
      <c r="AD57" s="287">
        <v>80</v>
      </c>
      <c r="AE57" s="557">
        <f t="shared" si="8"/>
        <v>83.25</v>
      </c>
      <c r="AF57" s="558"/>
      <c r="AG57" s="287">
        <v>95</v>
      </c>
      <c r="AH57" s="287">
        <v>80</v>
      </c>
      <c r="AI57" s="287">
        <v>85</v>
      </c>
      <c r="AJ57" s="287">
        <v>80</v>
      </c>
      <c r="AK57" s="557">
        <f t="shared" si="9"/>
        <v>84.75</v>
      </c>
      <c r="AL57" s="558"/>
      <c r="AM57" s="287">
        <v>85</v>
      </c>
      <c r="AN57" s="287">
        <v>80</v>
      </c>
      <c r="AO57" s="287">
        <v>100</v>
      </c>
      <c r="AP57" s="287">
        <v>80</v>
      </c>
      <c r="AQ57" s="557">
        <f t="shared" si="10"/>
        <v>90.75</v>
      </c>
      <c r="AR57" s="558"/>
      <c r="AS57" s="287">
        <v>0</v>
      </c>
      <c r="AT57" s="287">
        <v>80</v>
      </c>
      <c r="AU57" s="287">
        <v>95</v>
      </c>
      <c r="AV57" s="287">
        <v>80</v>
      </c>
      <c r="AW57" s="557">
        <f t="shared" si="11"/>
        <v>75.5</v>
      </c>
      <c r="AX57" s="558"/>
      <c r="AY57" s="287">
        <v>100</v>
      </c>
      <c r="AZ57" s="287">
        <v>100</v>
      </c>
      <c r="BA57" s="287">
        <v>90</v>
      </c>
      <c r="BB57" s="287">
        <v>80</v>
      </c>
      <c r="BC57" s="557">
        <f t="shared" si="16"/>
        <v>91</v>
      </c>
      <c r="BD57" s="558"/>
      <c r="BE57" s="287">
        <v>0</v>
      </c>
      <c r="BF57" s="287">
        <v>0</v>
      </c>
      <c r="BG57" s="287">
        <v>100</v>
      </c>
      <c r="BH57" s="287">
        <v>0</v>
      </c>
      <c r="BI57" s="557">
        <f t="shared" si="13"/>
        <v>50</v>
      </c>
      <c r="BJ57" s="558"/>
      <c r="BK57" s="291">
        <v>0</v>
      </c>
      <c r="BL57" s="291">
        <v>0</v>
      </c>
      <c r="BM57" s="292">
        <v>0</v>
      </c>
      <c r="BN57" s="291">
        <v>0</v>
      </c>
      <c r="BO57" s="557">
        <f t="shared" si="15"/>
        <v>0</v>
      </c>
      <c r="BP57" s="558"/>
      <c r="BQ57" s="293">
        <f t="shared" si="0"/>
        <v>44.127272727272732</v>
      </c>
      <c r="BR57" s="287">
        <v>0</v>
      </c>
      <c r="BS57" s="287">
        <v>48</v>
      </c>
      <c r="BT57" s="289">
        <f t="shared" si="1"/>
        <v>9.6</v>
      </c>
      <c r="BU57" s="294">
        <f t="shared" si="2"/>
        <v>53.727272727272734</v>
      </c>
      <c r="BV57" s="295" t="str">
        <f t="shared" si="3"/>
        <v>C-</v>
      </c>
    </row>
    <row r="58" spans="1:74">
      <c r="A58" s="38"/>
      <c r="B58" s="247"/>
      <c r="C58" s="38"/>
      <c r="D58" s="38"/>
      <c r="E58" s="38"/>
      <c r="F58" s="296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</row>
    <row r="59" spans="1:74" ht="15.75">
      <c r="A59" s="38"/>
      <c r="B59" s="297"/>
      <c r="C59" s="298">
        <v>2200018051</v>
      </c>
      <c r="D59" s="299" t="s">
        <v>355</v>
      </c>
      <c r="E59" s="251" t="s">
        <v>311</v>
      </c>
      <c r="F59" s="300"/>
      <c r="G59" s="252"/>
      <c r="H59" s="235">
        <f>(F$13/100*F59)+(G$13/100*G59)</f>
        <v>0</v>
      </c>
      <c r="I59" s="252"/>
      <c r="J59" s="252"/>
      <c r="K59" s="252"/>
      <c r="L59" s="252"/>
      <c r="M59" s="554">
        <f t="shared" ref="M59:M61" si="17">(I$13/100*I59)+(J$13/100*J59)+(K$13/100*K59)+(L$13/100*L59)</f>
        <v>0</v>
      </c>
      <c r="N59" s="535"/>
      <c r="O59" s="243"/>
      <c r="P59" s="243"/>
      <c r="Q59" s="243"/>
      <c r="R59" s="243"/>
      <c r="S59" s="554">
        <f t="shared" ref="S59:S61" si="18">(O$13/100*O59)+(P$13/100*P59)+(Q$13/100*Q59)+(R$13/100*R59)</f>
        <v>0</v>
      </c>
      <c r="T59" s="535"/>
      <c r="U59" s="243"/>
      <c r="V59" s="243"/>
      <c r="W59" s="243"/>
      <c r="X59" s="243"/>
      <c r="Y59" s="554">
        <f t="shared" ref="Y59:Y61" si="19">(U$13/100*U59)+(V$13/100*V59)+(W$13/100*W59)+(X$13/100*X59)</f>
        <v>0</v>
      </c>
      <c r="Z59" s="535"/>
      <c r="AA59" s="243"/>
      <c r="AB59" s="243"/>
      <c r="AC59" s="243"/>
      <c r="AD59" s="243"/>
      <c r="AE59" s="554">
        <f t="shared" ref="AE59:AE61" si="20">(AA$13/100*AA59)+(AB$13/100*AB59)+(AC$13/100*AC59)+(AD$13/100*AD59)</f>
        <v>0</v>
      </c>
      <c r="AF59" s="535"/>
      <c r="AG59" s="243"/>
      <c r="AH59" s="243"/>
      <c r="AI59" s="243"/>
      <c r="AJ59" s="243"/>
      <c r="AK59" s="554">
        <f t="shared" ref="AK59:AK61" si="21">(AG$13/100*AG59)+(AH$13/100*AH59)+(AI$13/100*AI59)+(AJ$13/100*AJ59)</f>
        <v>0</v>
      </c>
      <c r="AL59" s="535"/>
      <c r="AM59" s="243"/>
      <c r="AN59" s="243"/>
      <c r="AO59" s="243"/>
      <c r="AP59" s="243"/>
      <c r="AQ59" s="554">
        <f t="shared" ref="AQ59:AQ61" si="22">(AM$13/100*AM59)+(AN$13/100*AN59)+(AO$13/100*AO59)+(AP$13/100*AP59)</f>
        <v>0</v>
      </c>
      <c r="AR59" s="535"/>
      <c r="AS59" s="243"/>
      <c r="AT59" s="243"/>
      <c r="AU59" s="243"/>
      <c r="AV59" s="243"/>
      <c r="AW59" s="554">
        <f t="shared" ref="AW59:AW61" si="23">(AS$13/100*AS59)+(AT$13/100*AT59)+(AU$13/100*AU59)+(AV$13/100*AV59)</f>
        <v>0</v>
      </c>
      <c r="AX59" s="535"/>
      <c r="AY59" s="243"/>
      <c r="AZ59" s="243"/>
      <c r="BA59" s="243"/>
      <c r="BB59" s="243"/>
      <c r="BC59" s="554">
        <f t="shared" ref="BC59:BC61" si="24">(AY$13/100*AY59)+(AZ$13/100*AZ59)+(BA$13/100*BA59)+(BB$13/100*BB59)</f>
        <v>0</v>
      </c>
      <c r="BD59" s="535"/>
      <c r="BE59" s="243"/>
      <c r="BF59" s="243"/>
      <c r="BG59" s="243"/>
      <c r="BH59" s="243"/>
      <c r="BI59" s="554">
        <f t="shared" ref="BI59:BI61" si="25">(BE$13/100*BE59)+(BF$13/100*BF59)+(BG$13/100*BG59)+(BH$13/100*BH59)</f>
        <v>0</v>
      </c>
      <c r="BJ59" s="535"/>
      <c r="BK59" s="243"/>
      <c r="BL59" s="243"/>
      <c r="BM59" s="243"/>
      <c r="BN59" s="243"/>
      <c r="BO59" s="554">
        <f t="shared" ref="BO59:BO61" si="26">(BK$13/100*BK59)+(BL$13/100*BL59)+(BM$13/100*BM59)+(BN$13/100*BN59)</f>
        <v>0</v>
      </c>
      <c r="BP59" s="535"/>
      <c r="BQ59" s="182">
        <f t="shared" ref="BQ59:BQ61" si="27">((H59+M59+S59+Y59+AE59+AK59+AQ59+AW59+BC59+BI59+BO59)/11) * 60/100</f>
        <v>0</v>
      </c>
      <c r="BR59" s="243"/>
      <c r="BS59" s="243"/>
      <c r="BT59" s="184">
        <f t="shared" ref="BT59:BT61" si="28">((BR59+BS59)/2) * 40/100</f>
        <v>0</v>
      </c>
      <c r="BU59" s="253">
        <f t="shared" ref="BU59:BU61" si="29">BT59+BQ59</f>
        <v>0</v>
      </c>
      <c r="BV59" s="246" t="str">
        <f t="shared" ref="BV59:BV61" si="30">IF(BU59&gt;80,"A",IF(BU59&gt;76,"A-",IF(BU59&gt;68,"B+",IF(BU59&gt;65,"B",IF(BU59&gt;62,"B-",IF(BU59&gt;57,"C+",IF(BU59&gt;55,"C",IF(BU59&gt;51,"C-",IF(BU59&gt;43,"D+",IF(BU59&gt;40,"D",IF(BU59&gt;0,"E","E")))))))))))</f>
        <v>E</v>
      </c>
    </row>
    <row r="60" spans="1:74" ht="15.75">
      <c r="A60" s="297"/>
      <c r="B60" s="297"/>
      <c r="C60" s="298">
        <v>2200018175</v>
      </c>
      <c r="D60" s="299" t="s">
        <v>279</v>
      </c>
      <c r="E60" s="251" t="s">
        <v>311</v>
      </c>
      <c r="F60" s="300"/>
      <c r="G60" s="252"/>
      <c r="H60" s="301">
        <v>0</v>
      </c>
      <c r="I60" s="252"/>
      <c r="J60" s="252"/>
      <c r="K60" s="252"/>
      <c r="L60" s="252"/>
      <c r="M60" s="554">
        <f t="shared" si="17"/>
        <v>0</v>
      </c>
      <c r="N60" s="535"/>
      <c r="O60" s="243"/>
      <c r="P60" s="243"/>
      <c r="Q60" s="243"/>
      <c r="R60" s="243"/>
      <c r="S60" s="554">
        <f t="shared" si="18"/>
        <v>0</v>
      </c>
      <c r="T60" s="535"/>
      <c r="U60" s="243"/>
      <c r="V60" s="243"/>
      <c r="W60" s="243"/>
      <c r="X60" s="243"/>
      <c r="Y60" s="554">
        <f t="shared" si="19"/>
        <v>0</v>
      </c>
      <c r="Z60" s="535"/>
      <c r="AA60" s="243"/>
      <c r="AB60" s="243"/>
      <c r="AC60" s="243"/>
      <c r="AD60" s="243"/>
      <c r="AE60" s="554">
        <f t="shared" si="20"/>
        <v>0</v>
      </c>
      <c r="AF60" s="535"/>
      <c r="AG60" s="243"/>
      <c r="AH60" s="243"/>
      <c r="AI60" s="243"/>
      <c r="AJ60" s="243"/>
      <c r="AK60" s="554">
        <f t="shared" si="21"/>
        <v>0</v>
      </c>
      <c r="AL60" s="535"/>
      <c r="AM60" s="243"/>
      <c r="AN60" s="243"/>
      <c r="AO60" s="243"/>
      <c r="AP60" s="243"/>
      <c r="AQ60" s="554">
        <f t="shared" si="22"/>
        <v>0</v>
      </c>
      <c r="AR60" s="535"/>
      <c r="AS60" s="243"/>
      <c r="AT60" s="243"/>
      <c r="AU60" s="243"/>
      <c r="AV60" s="243"/>
      <c r="AW60" s="554">
        <f t="shared" si="23"/>
        <v>0</v>
      </c>
      <c r="AX60" s="535"/>
      <c r="AY60" s="243"/>
      <c r="AZ60" s="243"/>
      <c r="BA60" s="243"/>
      <c r="BB60" s="243"/>
      <c r="BC60" s="554">
        <f t="shared" si="24"/>
        <v>0</v>
      </c>
      <c r="BD60" s="535"/>
      <c r="BE60" s="243"/>
      <c r="BF60" s="243"/>
      <c r="BG60" s="243"/>
      <c r="BH60" s="243"/>
      <c r="BI60" s="554">
        <f t="shared" si="25"/>
        <v>0</v>
      </c>
      <c r="BJ60" s="535"/>
      <c r="BK60" s="243"/>
      <c r="BL60" s="243"/>
      <c r="BM60" s="243"/>
      <c r="BN60" s="243"/>
      <c r="BO60" s="554">
        <f t="shared" si="26"/>
        <v>0</v>
      </c>
      <c r="BP60" s="535"/>
      <c r="BQ60" s="182">
        <f t="shared" si="27"/>
        <v>0</v>
      </c>
      <c r="BR60" s="243"/>
      <c r="BS60" s="243"/>
      <c r="BT60" s="184">
        <f t="shared" si="28"/>
        <v>0</v>
      </c>
      <c r="BU60" s="253">
        <f t="shared" si="29"/>
        <v>0</v>
      </c>
      <c r="BV60" s="246" t="str">
        <f t="shared" si="30"/>
        <v>E</v>
      </c>
    </row>
    <row r="61" spans="1:74" ht="15.75">
      <c r="A61" s="297"/>
      <c r="B61" s="297"/>
      <c r="C61" s="302">
        <v>2200018163</v>
      </c>
      <c r="D61" s="303" t="s">
        <v>280</v>
      </c>
      <c r="E61" s="251" t="s">
        <v>311</v>
      </c>
      <c r="F61" s="300"/>
      <c r="G61" s="252"/>
      <c r="H61" s="235">
        <f>(F$13/100*F61)+(G$13/100*G61)</f>
        <v>0</v>
      </c>
      <c r="I61" s="252"/>
      <c r="J61" s="252"/>
      <c r="K61" s="252"/>
      <c r="L61" s="252"/>
      <c r="M61" s="554">
        <f t="shared" si="17"/>
        <v>0</v>
      </c>
      <c r="N61" s="535"/>
      <c r="O61" s="243"/>
      <c r="P61" s="243"/>
      <c r="Q61" s="243"/>
      <c r="R61" s="243"/>
      <c r="S61" s="554">
        <f t="shared" si="18"/>
        <v>0</v>
      </c>
      <c r="T61" s="535"/>
      <c r="U61" s="243"/>
      <c r="V61" s="243"/>
      <c r="W61" s="243"/>
      <c r="X61" s="243"/>
      <c r="Y61" s="554">
        <f t="shared" si="19"/>
        <v>0</v>
      </c>
      <c r="Z61" s="535"/>
      <c r="AA61" s="243"/>
      <c r="AB61" s="243"/>
      <c r="AC61" s="243"/>
      <c r="AD61" s="243"/>
      <c r="AE61" s="554">
        <f t="shared" si="20"/>
        <v>0</v>
      </c>
      <c r="AF61" s="535"/>
      <c r="AG61" s="243"/>
      <c r="AH61" s="243"/>
      <c r="AI61" s="243"/>
      <c r="AJ61" s="243"/>
      <c r="AK61" s="554">
        <f t="shared" si="21"/>
        <v>0</v>
      </c>
      <c r="AL61" s="535"/>
      <c r="AM61" s="243"/>
      <c r="AN61" s="243"/>
      <c r="AO61" s="243"/>
      <c r="AP61" s="243"/>
      <c r="AQ61" s="554">
        <f t="shared" si="22"/>
        <v>0</v>
      </c>
      <c r="AR61" s="535"/>
      <c r="AS61" s="243"/>
      <c r="AT61" s="243"/>
      <c r="AU61" s="243"/>
      <c r="AV61" s="243"/>
      <c r="AW61" s="554">
        <f t="shared" si="23"/>
        <v>0</v>
      </c>
      <c r="AX61" s="535"/>
      <c r="AY61" s="243"/>
      <c r="AZ61" s="243"/>
      <c r="BA61" s="243"/>
      <c r="BB61" s="243"/>
      <c r="BC61" s="554">
        <f t="shared" si="24"/>
        <v>0</v>
      </c>
      <c r="BD61" s="535"/>
      <c r="BE61" s="243"/>
      <c r="BF61" s="243"/>
      <c r="BG61" s="243"/>
      <c r="BH61" s="243"/>
      <c r="BI61" s="554">
        <f t="shared" si="25"/>
        <v>0</v>
      </c>
      <c r="BJ61" s="535"/>
      <c r="BK61" s="243"/>
      <c r="BL61" s="243"/>
      <c r="BM61" s="243"/>
      <c r="BN61" s="243"/>
      <c r="BO61" s="554">
        <f t="shared" si="26"/>
        <v>0</v>
      </c>
      <c r="BP61" s="535"/>
      <c r="BQ61" s="182">
        <f t="shared" si="27"/>
        <v>0</v>
      </c>
      <c r="BR61" s="183"/>
      <c r="BS61" s="183"/>
      <c r="BT61" s="184">
        <f t="shared" si="28"/>
        <v>0</v>
      </c>
      <c r="BU61" s="253">
        <f t="shared" si="29"/>
        <v>0</v>
      </c>
      <c r="BV61" s="246" t="str">
        <f t="shared" si="30"/>
        <v>E</v>
      </c>
    </row>
    <row r="62" spans="1:74">
      <c r="A62" s="38"/>
      <c r="B62" s="38"/>
      <c r="C62" s="38"/>
      <c r="D62" s="38"/>
      <c r="E62" s="38"/>
      <c r="F62" s="296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</row>
    <row r="63" spans="1:74" ht="15.75">
      <c r="A63" s="38"/>
      <c r="B63" s="567" t="s">
        <v>356</v>
      </c>
      <c r="C63" s="76">
        <v>2200018188</v>
      </c>
      <c r="D63" s="262" t="s">
        <v>329</v>
      </c>
      <c r="E63" s="38"/>
      <c r="F63" s="296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</row>
    <row r="64" spans="1:74" ht="15.75">
      <c r="A64" s="38"/>
      <c r="B64" s="510"/>
      <c r="C64" s="76">
        <v>2200018190</v>
      </c>
      <c r="D64" s="262" t="s">
        <v>331</v>
      </c>
      <c r="E64" s="38"/>
      <c r="F64" s="296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</row>
    <row r="65" spans="1:74" ht="15.75">
      <c r="A65" s="38"/>
      <c r="B65" s="511"/>
      <c r="C65" s="274">
        <v>2200018223</v>
      </c>
      <c r="D65" s="207" t="s">
        <v>332</v>
      </c>
      <c r="E65" s="38"/>
      <c r="F65" s="296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</row>
    <row r="66" spans="1:74">
      <c r="A66" s="38"/>
      <c r="B66" s="38"/>
      <c r="C66" s="38"/>
      <c r="D66" s="38"/>
      <c r="E66" s="38"/>
      <c r="F66" s="296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</row>
    <row r="67" spans="1:74">
      <c r="A67" s="38"/>
      <c r="B67" s="38"/>
      <c r="C67" s="38"/>
      <c r="D67" s="38"/>
      <c r="E67" s="38"/>
      <c r="F67" s="296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</row>
    <row r="68" spans="1:74">
      <c r="A68" s="38"/>
      <c r="B68" s="38"/>
      <c r="C68" s="38"/>
      <c r="D68" s="38"/>
      <c r="E68" s="38"/>
      <c r="F68" s="296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</row>
    <row r="69" spans="1:74">
      <c r="A69" s="38"/>
      <c r="B69" s="38"/>
      <c r="C69" s="38"/>
      <c r="D69" s="38"/>
      <c r="E69" s="38"/>
      <c r="F69" s="296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</row>
    <row r="70" spans="1:74">
      <c r="A70" s="38"/>
      <c r="B70" s="38"/>
      <c r="C70" s="38"/>
      <c r="D70" s="38"/>
      <c r="E70" s="38"/>
      <c r="F70" s="296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</row>
    <row r="71" spans="1:74">
      <c r="A71" s="38"/>
      <c r="B71" s="38"/>
      <c r="C71" s="38"/>
      <c r="D71" s="38"/>
      <c r="E71" s="38"/>
      <c r="F71" s="296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</row>
    <row r="72" spans="1:74">
      <c r="A72" s="38"/>
      <c r="B72" s="38"/>
      <c r="C72" s="38"/>
      <c r="D72" s="38"/>
      <c r="E72" s="38"/>
      <c r="F72" s="296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</row>
    <row r="73" spans="1:74">
      <c r="A73" s="38"/>
      <c r="B73" s="38"/>
      <c r="C73" s="38"/>
      <c r="D73" s="38"/>
      <c r="E73" s="38"/>
      <c r="F73" s="296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</row>
    <row r="74" spans="1:74">
      <c r="A74" s="38"/>
      <c r="B74" s="38"/>
      <c r="C74" s="38"/>
      <c r="D74" s="38"/>
      <c r="E74" s="38"/>
      <c r="F74" s="296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</row>
    <row r="75" spans="1:74">
      <c r="A75" s="38"/>
      <c r="B75" s="38"/>
      <c r="C75" s="38"/>
      <c r="D75" s="38"/>
      <c r="E75" s="38"/>
      <c r="F75" s="296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</row>
    <row r="76" spans="1:74">
      <c r="A76" s="38"/>
      <c r="B76" s="38"/>
      <c r="C76" s="38"/>
      <c r="D76" s="38"/>
      <c r="E76" s="38"/>
      <c r="F76" s="296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</row>
    <row r="77" spans="1:74">
      <c r="A77" s="38"/>
      <c r="B77" s="38"/>
      <c r="C77" s="38"/>
      <c r="D77" s="38"/>
      <c r="E77" s="38"/>
      <c r="F77" s="296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</row>
    <row r="78" spans="1:74">
      <c r="A78" s="38"/>
      <c r="B78" s="38"/>
      <c r="C78" s="38"/>
      <c r="D78" s="38"/>
      <c r="E78" s="38"/>
      <c r="F78" s="296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</row>
    <row r="79" spans="1:74">
      <c r="A79" s="38"/>
      <c r="B79" s="38"/>
      <c r="C79" s="38"/>
      <c r="D79" s="38"/>
      <c r="E79" s="38"/>
      <c r="F79" s="296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</row>
    <row r="80" spans="1:74">
      <c r="A80" s="38"/>
      <c r="B80" s="38"/>
      <c r="C80" s="38"/>
      <c r="D80" s="38"/>
      <c r="E80" s="38"/>
      <c r="F80" s="296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</row>
    <row r="81" spans="1:74">
      <c r="A81" s="38"/>
      <c r="B81" s="38"/>
      <c r="C81" s="38"/>
      <c r="D81" s="38"/>
      <c r="E81" s="38"/>
      <c r="F81" s="296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</row>
    <row r="82" spans="1:74">
      <c r="A82" s="38"/>
      <c r="B82" s="38"/>
      <c r="C82" s="38"/>
      <c r="D82" s="38"/>
      <c r="E82" s="38"/>
      <c r="F82" s="296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</row>
    <row r="83" spans="1:74">
      <c r="A83" s="38"/>
      <c r="B83" s="38"/>
      <c r="C83" s="38"/>
      <c r="D83" s="38"/>
      <c r="E83" s="38"/>
      <c r="F83" s="296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</row>
    <row r="84" spans="1:74">
      <c r="A84" s="38"/>
      <c r="B84" s="38"/>
      <c r="C84" s="38"/>
      <c r="D84" s="38"/>
      <c r="E84" s="38"/>
      <c r="F84" s="296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</row>
    <row r="85" spans="1:74">
      <c r="A85" s="38"/>
      <c r="B85" s="38"/>
      <c r="C85" s="38"/>
      <c r="D85" s="38"/>
      <c r="E85" s="38"/>
      <c r="F85" s="296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</row>
    <row r="86" spans="1:74">
      <c r="A86" s="38"/>
      <c r="B86" s="38"/>
      <c r="C86" s="38"/>
      <c r="D86" s="38"/>
      <c r="E86" s="38"/>
      <c r="F86" s="296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</row>
    <row r="87" spans="1:74">
      <c r="A87" s="38"/>
      <c r="B87" s="38"/>
      <c r="C87" s="38"/>
      <c r="D87" s="38"/>
      <c r="E87" s="38"/>
      <c r="F87" s="296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</row>
    <row r="88" spans="1:74">
      <c r="A88" s="38"/>
      <c r="B88" s="38"/>
      <c r="C88" s="38"/>
      <c r="D88" s="38"/>
      <c r="E88" s="38"/>
      <c r="F88" s="296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</row>
    <row r="89" spans="1:74">
      <c r="A89" s="38"/>
      <c r="B89" s="38"/>
      <c r="C89" s="38"/>
      <c r="D89" s="38"/>
      <c r="E89" s="38"/>
      <c r="F89" s="296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</row>
    <row r="90" spans="1:74">
      <c r="A90" s="38"/>
      <c r="B90" s="38"/>
      <c r="C90" s="38"/>
      <c r="D90" s="38"/>
      <c r="E90" s="38"/>
      <c r="F90" s="296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</row>
    <row r="91" spans="1:74">
      <c r="A91" s="38"/>
      <c r="B91" s="38"/>
      <c r="C91" s="38"/>
      <c r="D91" s="38"/>
      <c r="E91" s="38"/>
      <c r="F91" s="296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</row>
    <row r="92" spans="1:74">
      <c r="A92" s="38"/>
      <c r="B92" s="38"/>
      <c r="C92" s="38"/>
      <c r="D92" s="38"/>
      <c r="E92" s="38"/>
      <c r="F92" s="296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</row>
    <row r="93" spans="1:74">
      <c r="A93" s="38"/>
      <c r="B93" s="38"/>
      <c r="C93" s="38"/>
      <c r="D93" s="38"/>
      <c r="E93" s="38"/>
      <c r="F93" s="296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</row>
    <row r="94" spans="1:74">
      <c r="A94" s="38"/>
      <c r="B94" s="38"/>
      <c r="C94" s="38"/>
      <c r="D94" s="38"/>
      <c r="E94" s="38"/>
      <c r="F94" s="296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</row>
    <row r="95" spans="1:74">
      <c r="A95" s="38"/>
      <c r="B95" s="38"/>
      <c r="C95" s="38"/>
      <c r="D95" s="38"/>
      <c r="E95" s="38"/>
      <c r="F95" s="296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</row>
    <row r="96" spans="1:74">
      <c r="A96" s="38"/>
      <c r="B96" s="38"/>
      <c r="C96" s="38"/>
      <c r="D96" s="38"/>
      <c r="E96" s="38"/>
      <c r="F96" s="296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</row>
    <row r="97" spans="1:74">
      <c r="A97" s="38"/>
      <c r="B97" s="38"/>
      <c r="C97" s="38"/>
      <c r="D97" s="38"/>
      <c r="E97" s="38"/>
      <c r="F97" s="296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</row>
    <row r="98" spans="1:74">
      <c r="A98" s="38"/>
      <c r="B98" s="38"/>
      <c r="C98" s="38"/>
      <c r="D98" s="38"/>
      <c r="E98" s="38"/>
      <c r="F98" s="296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</row>
    <row r="99" spans="1:74">
      <c r="A99" s="38"/>
      <c r="B99" s="38"/>
      <c r="C99" s="38"/>
      <c r="D99" s="38"/>
      <c r="E99" s="38"/>
      <c r="F99" s="296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</row>
    <row r="100" spans="1:74">
      <c r="A100" s="38"/>
      <c r="B100" s="38"/>
      <c r="C100" s="38"/>
      <c r="D100" s="38"/>
      <c r="E100" s="38"/>
      <c r="F100" s="296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</row>
    <row r="101" spans="1:74">
      <c r="A101" s="38"/>
      <c r="B101" s="38"/>
      <c r="C101" s="38"/>
      <c r="D101" s="38"/>
      <c r="E101" s="38"/>
      <c r="F101" s="296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</row>
    <row r="102" spans="1:74">
      <c r="A102" s="38"/>
      <c r="B102" s="38"/>
      <c r="C102" s="38"/>
      <c r="D102" s="38"/>
      <c r="E102" s="38"/>
      <c r="F102" s="296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</row>
    <row r="103" spans="1:74">
      <c r="A103" s="38"/>
      <c r="B103" s="38"/>
      <c r="C103" s="38"/>
      <c r="D103" s="38"/>
      <c r="E103" s="38"/>
      <c r="F103" s="296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</row>
    <row r="104" spans="1:74">
      <c r="A104" s="38"/>
      <c r="B104" s="38"/>
      <c r="C104" s="38"/>
      <c r="D104" s="38"/>
      <c r="E104" s="38"/>
      <c r="F104" s="296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</row>
    <row r="105" spans="1:74">
      <c r="A105" s="38"/>
      <c r="B105" s="38"/>
      <c r="C105" s="38"/>
      <c r="D105" s="38"/>
      <c r="E105" s="38"/>
      <c r="F105" s="296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</row>
    <row r="106" spans="1:74">
      <c r="A106" s="38"/>
      <c r="B106" s="38"/>
      <c r="C106" s="38"/>
      <c r="D106" s="38"/>
      <c r="E106" s="38"/>
      <c r="F106" s="296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</row>
    <row r="107" spans="1:74">
      <c r="A107" s="38"/>
      <c r="B107" s="38"/>
      <c r="C107" s="38"/>
      <c r="D107" s="38"/>
      <c r="E107" s="38"/>
      <c r="F107" s="296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</row>
    <row r="108" spans="1:74">
      <c r="A108" s="38"/>
      <c r="B108" s="38"/>
      <c r="C108" s="38"/>
      <c r="D108" s="38"/>
      <c r="E108" s="38"/>
      <c r="F108" s="296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</row>
    <row r="109" spans="1:74">
      <c r="A109" s="38"/>
      <c r="B109" s="38"/>
      <c r="C109" s="38"/>
      <c r="D109" s="38"/>
      <c r="E109" s="38"/>
      <c r="F109" s="296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</row>
    <row r="110" spans="1:74">
      <c r="A110" s="38"/>
      <c r="B110" s="38"/>
      <c r="C110" s="38"/>
      <c r="D110" s="38"/>
      <c r="E110" s="38"/>
      <c r="F110" s="296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</row>
    <row r="111" spans="1:74">
      <c r="A111" s="38"/>
      <c r="B111" s="38"/>
      <c r="C111" s="38"/>
      <c r="D111" s="38"/>
      <c r="E111" s="38"/>
      <c r="F111" s="296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</row>
    <row r="112" spans="1:74">
      <c r="A112" s="38"/>
      <c r="B112" s="38"/>
      <c r="C112" s="38"/>
      <c r="D112" s="38"/>
      <c r="E112" s="38"/>
      <c r="F112" s="296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</row>
    <row r="113" spans="1:74">
      <c r="A113" s="38"/>
      <c r="B113" s="38"/>
      <c r="C113" s="38"/>
      <c r="D113" s="38"/>
      <c r="E113" s="38"/>
      <c r="F113" s="296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</row>
    <row r="114" spans="1:74">
      <c r="A114" s="38"/>
      <c r="B114" s="38"/>
      <c r="C114" s="38"/>
      <c r="D114" s="38"/>
      <c r="E114" s="38"/>
      <c r="F114" s="296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</row>
    <row r="115" spans="1:74">
      <c r="A115" s="38"/>
      <c r="B115" s="38"/>
      <c r="C115" s="38"/>
      <c r="D115" s="38"/>
      <c r="E115" s="38"/>
      <c r="F115" s="296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</row>
    <row r="116" spans="1:74">
      <c r="A116" s="38"/>
      <c r="B116" s="38"/>
      <c r="C116" s="38"/>
      <c r="D116" s="38"/>
      <c r="E116" s="38"/>
      <c r="F116" s="296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</row>
    <row r="117" spans="1:74">
      <c r="A117" s="38"/>
      <c r="B117" s="38"/>
      <c r="C117" s="38"/>
      <c r="D117" s="38"/>
      <c r="E117" s="38"/>
      <c r="F117" s="296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</row>
    <row r="118" spans="1:74">
      <c r="A118" s="38"/>
      <c r="B118" s="38"/>
      <c r="C118" s="38"/>
      <c r="D118" s="38"/>
      <c r="E118" s="38"/>
      <c r="F118" s="296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</row>
    <row r="119" spans="1:74">
      <c r="A119" s="38"/>
      <c r="B119" s="38"/>
      <c r="C119" s="38"/>
      <c r="D119" s="38"/>
      <c r="E119" s="38"/>
      <c r="F119" s="296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</row>
    <row r="120" spans="1:74">
      <c r="A120" s="38"/>
      <c r="B120" s="38"/>
      <c r="C120" s="38"/>
      <c r="D120" s="38"/>
      <c r="E120" s="38"/>
      <c r="F120" s="296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</row>
    <row r="121" spans="1:74">
      <c r="A121" s="38"/>
      <c r="B121" s="38"/>
      <c r="C121" s="38"/>
      <c r="D121" s="38"/>
      <c r="E121" s="38"/>
      <c r="F121" s="296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</row>
    <row r="122" spans="1:74">
      <c r="A122" s="38"/>
      <c r="B122" s="38"/>
      <c r="C122" s="38"/>
      <c r="D122" s="38"/>
      <c r="E122" s="38"/>
      <c r="F122" s="296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</row>
    <row r="123" spans="1:74">
      <c r="A123" s="38"/>
      <c r="B123" s="38"/>
      <c r="C123" s="38"/>
      <c r="D123" s="38"/>
      <c r="E123" s="38"/>
      <c r="F123" s="296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</row>
    <row r="124" spans="1:74">
      <c r="A124" s="38"/>
      <c r="B124" s="38"/>
      <c r="C124" s="38"/>
      <c r="D124" s="38"/>
      <c r="E124" s="38"/>
      <c r="F124" s="296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</row>
    <row r="125" spans="1:74">
      <c r="A125" s="38"/>
      <c r="B125" s="38"/>
      <c r="C125" s="38"/>
      <c r="D125" s="38"/>
      <c r="E125" s="38"/>
      <c r="F125" s="296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</row>
    <row r="126" spans="1:74">
      <c r="A126" s="38"/>
      <c r="B126" s="38"/>
      <c r="C126" s="38"/>
      <c r="D126" s="38"/>
      <c r="E126" s="38"/>
      <c r="F126" s="296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</row>
    <row r="127" spans="1:74">
      <c r="A127" s="38"/>
      <c r="B127" s="38"/>
      <c r="C127" s="38"/>
      <c r="D127" s="38"/>
      <c r="E127" s="38"/>
      <c r="F127" s="296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</row>
    <row r="128" spans="1:74">
      <c r="A128" s="38"/>
      <c r="B128" s="38"/>
      <c r="C128" s="38"/>
      <c r="D128" s="38"/>
      <c r="E128" s="38"/>
      <c r="F128" s="296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</row>
    <row r="129" spans="1:74">
      <c r="A129" s="38"/>
      <c r="B129" s="38"/>
      <c r="C129" s="38"/>
      <c r="D129" s="38"/>
      <c r="E129" s="38"/>
      <c r="F129" s="296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</row>
    <row r="130" spans="1:74">
      <c r="A130" s="38"/>
      <c r="B130" s="38"/>
      <c r="C130" s="38"/>
      <c r="D130" s="38"/>
      <c r="E130" s="38"/>
      <c r="F130" s="296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</row>
    <row r="131" spans="1:74">
      <c r="A131" s="38"/>
      <c r="B131" s="38"/>
      <c r="C131" s="38"/>
      <c r="D131" s="38"/>
      <c r="E131" s="38"/>
      <c r="F131" s="296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</row>
    <row r="132" spans="1:74">
      <c r="A132" s="38"/>
      <c r="B132" s="38"/>
      <c r="C132" s="38"/>
      <c r="D132" s="38"/>
      <c r="E132" s="38"/>
      <c r="F132" s="296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</row>
    <row r="133" spans="1:74">
      <c r="A133" s="38"/>
      <c r="B133" s="38"/>
      <c r="C133" s="38"/>
      <c r="D133" s="38"/>
      <c r="E133" s="38"/>
      <c r="F133" s="296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</row>
    <row r="134" spans="1:74">
      <c r="A134" s="38"/>
      <c r="B134" s="38"/>
      <c r="C134" s="38"/>
      <c r="D134" s="38"/>
      <c r="E134" s="38"/>
      <c r="F134" s="296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</row>
    <row r="135" spans="1:74">
      <c r="A135" s="38"/>
      <c r="B135" s="38"/>
      <c r="C135" s="38"/>
      <c r="D135" s="38"/>
      <c r="E135" s="38"/>
      <c r="F135" s="296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</row>
    <row r="136" spans="1:74">
      <c r="A136" s="38"/>
      <c r="B136" s="38"/>
      <c r="C136" s="38"/>
      <c r="D136" s="38"/>
      <c r="E136" s="38"/>
      <c r="F136" s="296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</row>
    <row r="137" spans="1:74">
      <c r="A137" s="38"/>
      <c r="B137" s="38"/>
      <c r="C137" s="38"/>
      <c r="D137" s="38"/>
      <c r="E137" s="38"/>
      <c r="F137" s="296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</row>
    <row r="138" spans="1:74">
      <c r="A138" s="38"/>
      <c r="B138" s="38"/>
      <c r="C138" s="38"/>
      <c r="D138" s="38"/>
      <c r="E138" s="38"/>
      <c r="F138" s="296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</row>
    <row r="139" spans="1:74">
      <c r="A139" s="38"/>
      <c r="B139" s="38"/>
      <c r="C139" s="38"/>
      <c r="D139" s="38"/>
      <c r="E139" s="38"/>
      <c r="F139" s="296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</row>
    <row r="140" spans="1:74">
      <c r="A140" s="38"/>
      <c r="B140" s="38"/>
      <c r="C140" s="38"/>
      <c r="D140" s="38"/>
      <c r="E140" s="38"/>
      <c r="F140" s="296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</row>
    <row r="141" spans="1:74">
      <c r="A141" s="38"/>
      <c r="B141" s="38"/>
      <c r="C141" s="38"/>
      <c r="D141" s="38"/>
      <c r="E141" s="38"/>
      <c r="F141" s="296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</row>
    <row r="142" spans="1:74">
      <c r="A142" s="38"/>
      <c r="B142" s="38"/>
      <c r="C142" s="38"/>
      <c r="D142" s="38"/>
      <c r="E142" s="38"/>
      <c r="F142" s="296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</row>
    <row r="143" spans="1:74">
      <c r="A143" s="38"/>
      <c r="B143" s="38"/>
      <c r="C143" s="38"/>
      <c r="D143" s="38"/>
      <c r="E143" s="38"/>
      <c r="F143" s="296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</row>
    <row r="144" spans="1:74">
      <c r="A144" s="38"/>
      <c r="B144" s="38"/>
      <c r="C144" s="38"/>
      <c r="D144" s="38"/>
      <c r="E144" s="38"/>
      <c r="F144" s="296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</row>
    <row r="145" spans="1:74">
      <c r="A145" s="38"/>
      <c r="B145" s="38"/>
      <c r="C145" s="38"/>
      <c r="D145" s="38"/>
      <c r="E145" s="38"/>
      <c r="F145" s="296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</row>
    <row r="146" spans="1:74">
      <c r="A146" s="38"/>
      <c r="B146" s="38"/>
      <c r="C146" s="38"/>
      <c r="D146" s="38"/>
      <c r="E146" s="38"/>
      <c r="F146" s="296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</row>
    <row r="147" spans="1:74">
      <c r="A147" s="38"/>
      <c r="B147" s="38"/>
      <c r="C147" s="38"/>
      <c r="D147" s="38"/>
      <c r="E147" s="38"/>
      <c r="F147" s="296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</row>
    <row r="148" spans="1:74">
      <c r="A148" s="38"/>
      <c r="B148" s="38"/>
      <c r="C148" s="38"/>
      <c r="D148" s="38"/>
      <c r="E148" s="38"/>
      <c r="F148" s="296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</row>
    <row r="149" spans="1:74">
      <c r="A149" s="38"/>
      <c r="B149" s="38"/>
      <c r="C149" s="38"/>
      <c r="D149" s="38"/>
      <c r="E149" s="38"/>
      <c r="F149" s="296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</row>
    <row r="150" spans="1:74">
      <c r="A150" s="38"/>
      <c r="B150" s="38"/>
      <c r="C150" s="38"/>
      <c r="D150" s="38"/>
      <c r="E150" s="38"/>
      <c r="F150" s="296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</row>
    <row r="151" spans="1:74">
      <c r="A151" s="38"/>
      <c r="B151" s="38"/>
      <c r="C151" s="38"/>
      <c r="D151" s="38"/>
      <c r="E151" s="38"/>
      <c r="F151" s="296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</row>
    <row r="152" spans="1:74">
      <c r="A152" s="38"/>
      <c r="B152" s="38"/>
      <c r="C152" s="38"/>
      <c r="D152" s="38"/>
      <c r="E152" s="38"/>
      <c r="F152" s="296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</row>
    <row r="153" spans="1:74">
      <c r="A153" s="38"/>
      <c r="B153" s="38"/>
      <c r="C153" s="38"/>
      <c r="D153" s="38"/>
      <c r="E153" s="38"/>
      <c r="F153" s="296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</row>
    <row r="154" spans="1:74">
      <c r="A154" s="38"/>
      <c r="B154" s="38"/>
      <c r="C154" s="38"/>
      <c r="D154" s="38"/>
      <c r="E154" s="38"/>
      <c r="F154" s="296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</row>
    <row r="155" spans="1:74">
      <c r="A155" s="38"/>
      <c r="B155" s="38"/>
      <c r="C155" s="38"/>
      <c r="D155" s="38"/>
      <c r="E155" s="38"/>
      <c r="F155" s="296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</row>
    <row r="156" spans="1:74">
      <c r="A156" s="38"/>
      <c r="B156" s="38"/>
      <c r="C156" s="38"/>
      <c r="D156" s="38"/>
      <c r="E156" s="38"/>
      <c r="F156" s="296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</row>
    <row r="157" spans="1:74">
      <c r="A157" s="38"/>
      <c r="B157" s="38"/>
      <c r="C157" s="38"/>
      <c r="D157" s="38"/>
      <c r="E157" s="38"/>
      <c r="F157" s="296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</row>
    <row r="158" spans="1:74">
      <c r="A158" s="38"/>
      <c r="B158" s="38"/>
      <c r="C158" s="38"/>
      <c r="D158" s="38"/>
      <c r="E158" s="38"/>
      <c r="F158" s="296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</row>
    <row r="159" spans="1:74">
      <c r="A159" s="38"/>
      <c r="B159" s="38"/>
      <c r="C159" s="38"/>
      <c r="D159" s="38"/>
      <c r="E159" s="38"/>
      <c r="F159" s="296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</row>
    <row r="160" spans="1:74">
      <c r="A160" s="38"/>
      <c r="B160" s="38"/>
      <c r="C160" s="38"/>
      <c r="D160" s="38"/>
      <c r="E160" s="38"/>
      <c r="F160" s="296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</row>
    <row r="161" spans="1:74">
      <c r="A161" s="38"/>
      <c r="B161" s="38"/>
      <c r="C161" s="38"/>
      <c r="D161" s="38"/>
      <c r="E161" s="38"/>
      <c r="F161" s="296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</row>
    <row r="162" spans="1:74">
      <c r="A162" s="38"/>
      <c r="B162" s="38"/>
      <c r="C162" s="38"/>
      <c r="D162" s="38"/>
      <c r="E162" s="38"/>
      <c r="F162" s="296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</row>
    <row r="163" spans="1:74">
      <c r="A163" s="38"/>
      <c r="B163" s="38"/>
      <c r="C163" s="38"/>
      <c r="D163" s="38"/>
      <c r="E163" s="38"/>
      <c r="F163" s="296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</row>
    <row r="164" spans="1:74">
      <c r="A164" s="38"/>
      <c r="B164" s="38"/>
      <c r="C164" s="38"/>
      <c r="D164" s="38"/>
      <c r="E164" s="38"/>
      <c r="F164" s="296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</row>
    <row r="165" spans="1:74">
      <c r="A165" s="38"/>
      <c r="B165" s="38"/>
      <c r="C165" s="38"/>
      <c r="D165" s="38"/>
      <c r="E165" s="38"/>
      <c r="F165" s="296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</row>
    <row r="166" spans="1:74">
      <c r="A166" s="38"/>
      <c r="B166" s="38"/>
      <c r="C166" s="38"/>
      <c r="D166" s="38"/>
      <c r="E166" s="38"/>
      <c r="F166" s="296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</row>
    <row r="167" spans="1:74">
      <c r="A167" s="38"/>
      <c r="B167" s="38"/>
      <c r="C167" s="38"/>
      <c r="D167" s="38"/>
      <c r="E167" s="38"/>
      <c r="F167" s="296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</row>
    <row r="168" spans="1:74">
      <c r="A168" s="38"/>
      <c r="B168" s="38"/>
      <c r="C168" s="38"/>
      <c r="D168" s="38"/>
      <c r="E168" s="38"/>
      <c r="F168" s="296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</row>
    <row r="169" spans="1:74">
      <c r="A169" s="38"/>
      <c r="B169" s="38"/>
      <c r="C169" s="38"/>
      <c r="D169" s="38"/>
      <c r="E169" s="38"/>
      <c r="F169" s="296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</row>
    <row r="170" spans="1:74">
      <c r="A170" s="38"/>
      <c r="B170" s="38"/>
      <c r="C170" s="38"/>
      <c r="D170" s="38"/>
      <c r="E170" s="38"/>
      <c r="F170" s="296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</row>
    <row r="171" spans="1:74">
      <c r="A171" s="38"/>
      <c r="B171" s="38"/>
      <c r="C171" s="38"/>
      <c r="D171" s="38"/>
      <c r="E171" s="38"/>
      <c r="F171" s="296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</row>
    <row r="172" spans="1:74">
      <c r="A172" s="38"/>
      <c r="B172" s="38"/>
      <c r="C172" s="38"/>
      <c r="D172" s="38"/>
      <c r="E172" s="38"/>
      <c r="F172" s="296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</row>
    <row r="173" spans="1:74">
      <c r="A173" s="38"/>
      <c r="B173" s="38"/>
      <c r="C173" s="38"/>
      <c r="D173" s="38"/>
      <c r="E173" s="38"/>
      <c r="F173" s="296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</row>
    <row r="174" spans="1:74">
      <c r="A174" s="38"/>
      <c r="B174" s="38"/>
      <c r="C174" s="38"/>
      <c r="D174" s="38"/>
      <c r="E174" s="38"/>
      <c r="F174" s="296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</row>
    <row r="175" spans="1:74">
      <c r="A175" s="38"/>
      <c r="B175" s="38"/>
      <c r="C175" s="38"/>
      <c r="D175" s="38"/>
      <c r="E175" s="38"/>
      <c r="F175" s="296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</row>
    <row r="176" spans="1:74">
      <c r="A176" s="38"/>
      <c r="B176" s="38"/>
      <c r="C176" s="38"/>
      <c r="D176" s="38"/>
      <c r="E176" s="38"/>
      <c r="F176" s="296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</row>
    <row r="177" spans="1:74">
      <c r="A177" s="38"/>
      <c r="B177" s="38"/>
      <c r="C177" s="38"/>
      <c r="D177" s="38"/>
      <c r="E177" s="38"/>
      <c r="F177" s="296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</row>
    <row r="178" spans="1:74">
      <c r="A178" s="38"/>
      <c r="B178" s="38"/>
      <c r="C178" s="38"/>
      <c r="D178" s="38"/>
      <c r="E178" s="38"/>
      <c r="F178" s="296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</row>
    <row r="179" spans="1:74">
      <c r="A179" s="38"/>
      <c r="B179" s="38"/>
      <c r="C179" s="38"/>
      <c r="D179" s="38"/>
      <c r="E179" s="38"/>
      <c r="F179" s="296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</row>
    <row r="180" spans="1:74">
      <c r="A180" s="38"/>
      <c r="B180" s="38"/>
      <c r="C180" s="38"/>
      <c r="D180" s="38"/>
      <c r="E180" s="38"/>
      <c r="F180" s="296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</row>
    <row r="181" spans="1:74">
      <c r="A181" s="38"/>
      <c r="B181" s="38"/>
      <c r="C181" s="38"/>
      <c r="D181" s="38"/>
      <c r="E181" s="38"/>
      <c r="F181" s="296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</row>
    <row r="182" spans="1:74">
      <c r="A182" s="38"/>
      <c r="B182" s="38"/>
      <c r="C182" s="38"/>
      <c r="D182" s="38"/>
      <c r="E182" s="38"/>
      <c r="F182" s="296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</row>
    <row r="183" spans="1:74">
      <c r="A183" s="38"/>
      <c r="B183" s="38"/>
      <c r="C183" s="38"/>
      <c r="D183" s="38"/>
      <c r="E183" s="38"/>
      <c r="F183" s="296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</row>
    <row r="184" spans="1:74">
      <c r="A184" s="38"/>
      <c r="B184" s="38"/>
      <c r="C184" s="38"/>
      <c r="D184" s="38"/>
      <c r="E184" s="38"/>
      <c r="F184" s="296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</row>
    <row r="185" spans="1:74">
      <c r="A185" s="38"/>
      <c r="B185" s="38"/>
      <c r="C185" s="38"/>
      <c r="D185" s="38"/>
      <c r="E185" s="38"/>
      <c r="F185" s="296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</row>
    <row r="186" spans="1:74">
      <c r="A186" s="38"/>
      <c r="B186" s="38"/>
      <c r="C186" s="38"/>
      <c r="D186" s="38"/>
      <c r="E186" s="38"/>
      <c r="F186" s="296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</row>
    <row r="187" spans="1:74">
      <c r="A187" s="38"/>
      <c r="B187" s="38"/>
      <c r="C187" s="38"/>
      <c r="D187" s="38"/>
      <c r="E187" s="38"/>
      <c r="F187" s="296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</row>
    <row r="188" spans="1:74">
      <c r="A188" s="38"/>
      <c r="B188" s="38"/>
      <c r="C188" s="38"/>
      <c r="D188" s="38"/>
      <c r="E188" s="38"/>
      <c r="F188" s="296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</row>
    <row r="189" spans="1:74">
      <c r="A189" s="38"/>
      <c r="B189" s="38"/>
      <c r="C189" s="38"/>
      <c r="D189" s="38"/>
      <c r="E189" s="38"/>
      <c r="F189" s="296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</row>
    <row r="190" spans="1:74">
      <c r="A190" s="38"/>
      <c r="B190" s="38"/>
      <c r="C190" s="38"/>
      <c r="D190" s="38"/>
      <c r="E190" s="38"/>
      <c r="F190" s="296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</row>
    <row r="191" spans="1:74">
      <c r="A191" s="38"/>
      <c r="B191" s="38"/>
      <c r="C191" s="38"/>
      <c r="D191" s="38"/>
      <c r="E191" s="38"/>
      <c r="F191" s="296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</row>
    <row r="192" spans="1:74">
      <c r="A192" s="38"/>
      <c r="B192" s="38"/>
      <c r="C192" s="38"/>
      <c r="D192" s="38"/>
      <c r="E192" s="38"/>
      <c r="F192" s="296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</row>
    <row r="193" spans="1:74">
      <c r="A193" s="38"/>
      <c r="B193" s="38"/>
      <c r="C193" s="38"/>
      <c r="D193" s="38"/>
      <c r="E193" s="38"/>
      <c r="F193" s="296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</row>
    <row r="194" spans="1:74">
      <c r="A194" s="38"/>
      <c r="B194" s="38"/>
      <c r="C194" s="38"/>
      <c r="D194" s="38"/>
      <c r="E194" s="38"/>
      <c r="F194" s="296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</row>
    <row r="195" spans="1:74">
      <c r="A195" s="38"/>
      <c r="B195" s="38"/>
      <c r="C195" s="38"/>
      <c r="D195" s="38"/>
      <c r="E195" s="38"/>
      <c r="F195" s="296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</row>
    <row r="196" spans="1:74">
      <c r="A196" s="38"/>
      <c r="B196" s="38"/>
      <c r="C196" s="38"/>
      <c r="D196" s="38"/>
      <c r="E196" s="38"/>
      <c r="F196" s="296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</row>
    <row r="197" spans="1:74">
      <c r="A197" s="38"/>
      <c r="B197" s="38"/>
      <c r="C197" s="38"/>
      <c r="D197" s="38"/>
      <c r="E197" s="38"/>
      <c r="F197" s="296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</row>
    <row r="198" spans="1:74">
      <c r="A198" s="38"/>
      <c r="B198" s="38"/>
      <c r="C198" s="38"/>
      <c r="D198" s="38"/>
      <c r="E198" s="38"/>
      <c r="F198" s="296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</row>
    <row r="199" spans="1:74">
      <c r="A199" s="38"/>
      <c r="B199" s="38"/>
      <c r="C199" s="38"/>
      <c r="D199" s="38"/>
      <c r="E199" s="38"/>
      <c r="F199" s="296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</row>
    <row r="200" spans="1:74">
      <c r="A200" s="38"/>
      <c r="B200" s="38"/>
      <c r="C200" s="38"/>
      <c r="D200" s="38"/>
      <c r="E200" s="38"/>
      <c r="F200" s="296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</row>
    <row r="201" spans="1:74">
      <c r="A201" s="38"/>
      <c r="B201" s="38"/>
      <c r="C201" s="38"/>
      <c r="D201" s="38"/>
      <c r="E201" s="38"/>
      <c r="F201" s="296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</row>
    <row r="202" spans="1:74">
      <c r="A202" s="38"/>
      <c r="B202" s="38"/>
      <c r="C202" s="38"/>
      <c r="D202" s="38"/>
      <c r="E202" s="38"/>
      <c r="F202" s="296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</row>
    <row r="203" spans="1:74">
      <c r="A203" s="38"/>
      <c r="B203" s="38"/>
      <c r="C203" s="38"/>
      <c r="D203" s="38"/>
      <c r="E203" s="38"/>
      <c r="F203" s="296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</row>
    <row r="204" spans="1:74">
      <c r="A204" s="38"/>
      <c r="B204" s="38"/>
      <c r="C204" s="38"/>
      <c r="D204" s="38"/>
      <c r="E204" s="38"/>
      <c r="F204" s="296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</row>
    <row r="205" spans="1:74">
      <c r="A205" s="38"/>
      <c r="B205" s="38"/>
      <c r="C205" s="38"/>
      <c r="D205" s="38"/>
      <c r="E205" s="38"/>
      <c r="F205" s="296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</row>
    <row r="206" spans="1:74">
      <c r="A206" s="38"/>
      <c r="B206" s="38"/>
      <c r="C206" s="38"/>
      <c r="D206" s="38"/>
      <c r="E206" s="38"/>
      <c r="F206" s="296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</row>
    <row r="207" spans="1:74">
      <c r="A207" s="38"/>
      <c r="B207" s="38"/>
      <c r="C207" s="38"/>
      <c r="D207" s="38"/>
      <c r="E207" s="38"/>
      <c r="F207" s="296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</row>
    <row r="208" spans="1:74">
      <c r="A208" s="38"/>
      <c r="B208" s="38"/>
      <c r="C208" s="38"/>
      <c r="D208" s="38"/>
      <c r="E208" s="38"/>
      <c r="F208" s="296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</row>
    <row r="209" spans="1:74">
      <c r="A209" s="38"/>
      <c r="B209" s="38"/>
      <c r="C209" s="38"/>
      <c r="D209" s="38"/>
      <c r="E209" s="38"/>
      <c r="F209" s="296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</row>
    <row r="210" spans="1:74">
      <c r="A210" s="38"/>
      <c r="B210" s="38"/>
      <c r="C210" s="38"/>
      <c r="D210" s="38"/>
      <c r="E210" s="38"/>
      <c r="F210" s="296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</row>
    <row r="211" spans="1:74">
      <c r="A211" s="38"/>
      <c r="B211" s="38"/>
      <c r="C211" s="38"/>
      <c r="D211" s="38"/>
      <c r="E211" s="38"/>
      <c r="F211" s="296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</row>
    <row r="212" spans="1:74">
      <c r="A212" s="38"/>
      <c r="B212" s="38"/>
      <c r="C212" s="38"/>
      <c r="D212" s="38"/>
      <c r="E212" s="38"/>
      <c r="F212" s="296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</row>
    <row r="213" spans="1:74">
      <c r="A213" s="38"/>
      <c r="B213" s="38"/>
      <c r="C213" s="38"/>
      <c r="D213" s="38"/>
      <c r="E213" s="38"/>
      <c r="F213" s="296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</row>
    <row r="214" spans="1:74">
      <c r="A214" s="38"/>
      <c r="B214" s="38"/>
      <c r="C214" s="38"/>
      <c r="D214" s="38"/>
      <c r="E214" s="38"/>
      <c r="F214" s="296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</row>
    <row r="215" spans="1:74">
      <c r="A215" s="38"/>
      <c r="B215" s="38"/>
      <c r="C215" s="38"/>
      <c r="D215" s="38"/>
      <c r="E215" s="38"/>
      <c r="F215" s="296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</row>
    <row r="216" spans="1:74">
      <c r="A216" s="38"/>
      <c r="B216" s="38"/>
      <c r="C216" s="38"/>
      <c r="D216" s="38"/>
      <c r="E216" s="38"/>
      <c r="F216" s="296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</row>
    <row r="217" spans="1:74">
      <c r="A217" s="38"/>
      <c r="B217" s="38"/>
      <c r="C217" s="38"/>
      <c r="D217" s="38"/>
      <c r="E217" s="38"/>
      <c r="F217" s="296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</row>
    <row r="218" spans="1:74">
      <c r="A218" s="38"/>
      <c r="B218" s="38"/>
      <c r="C218" s="38"/>
      <c r="D218" s="38"/>
      <c r="E218" s="38"/>
      <c r="F218" s="296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</row>
    <row r="219" spans="1:74">
      <c r="A219" s="38"/>
      <c r="B219" s="38"/>
      <c r="C219" s="38"/>
      <c r="D219" s="38"/>
      <c r="E219" s="38"/>
      <c r="F219" s="296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</row>
    <row r="220" spans="1:74">
      <c r="A220" s="38"/>
      <c r="B220" s="38"/>
      <c r="C220" s="38"/>
      <c r="D220" s="38"/>
      <c r="E220" s="38"/>
      <c r="F220" s="296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</row>
    <row r="221" spans="1:74">
      <c r="A221" s="38"/>
      <c r="B221" s="38"/>
      <c r="C221" s="38"/>
      <c r="D221" s="38"/>
      <c r="E221" s="38"/>
      <c r="F221" s="296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</row>
    <row r="222" spans="1:74">
      <c r="A222" s="38"/>
      <c r="B222" s="38"/>
      <c r="C222" s="38"/>
      <c r="D222" s="38"/>
      <c r="E222" s="38"/>
      <c r="F222" s="296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</row>
    <row r="223" spans="1:74">
      <c r="A223" s="38"/>
      <c r="B223" s="38"/>
      <c r="C223" s="38"/>
      <c r="D223" s="38"/>
      <c r="E223" s="38"/>
      <c r="F223" s="296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</row>
    <row r="224" spans="1:74">
      <c r="A224" s="38"/>
      <c r="B224" s="38"/>
      <c r="C224" s="38"/>
      <c r="D224" s="38"/>
      <c r="E224" s="38"/>
      <c r="F224" s="296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</row>
    <row r="225" spans="1:74">
      <c r="A225" s="38"/>
      <c r="B225" s="38"/>
      <c r="C225" s="38"/>
      <c r="D225" s="38"/>
      <c r="E225" s="38"/>
      <c r="F225" s="296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</row>
    <row r="226" spans="1:74">
      <c r="A226" s="38"/>
      <c r="B226" s="38"/>
      <c r="C226" s="38"/>
      <c r="D226" s="38"/>
      <c r="E226" s="38"/>
      <c r="F226" s="296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</row>
    <row r="227" spans="1:74">
      <c r="A227" s="38"/>
      <c r="B227" s="38"/>
      <c r="C227" s="38"/>
      <c r="D227" s="38"/>
      <c r="E227" s="38"/>
      <c r="F227" s="296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</row>
    <row r="228" spans="1:74">
      <c r="A228" s="38"/>
      <c r="B228" s="38"/>
      <c r="C228" s="38"/>
      <c r="D228" s="38"/>
      <c r="E228" s="38"/>
      <c r="F228" s="296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</row>
    <row r="229" spans="1:74">
      <c r="A229" s="38"/>
      <c r="B229" s="38"/>
      <c r="C229" s="38"/>
      <c r="D229" s="38"/>
      <c r="E229" s="38"/>
      <c r="F229" s="296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  <c r="BV229" s="38"/>
    </row>
    <row r="230" spans="1:74">
      <c r="A230" s="38"/>
      <c r="B230" s="38"/>
      <c r="C230" s="38"/>
      <c r="D230" s="38"/>
      <c r="E230" s="38"/>
      <c r="F230" s="296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</row>
    <row r="231" spans="1:74">
      <c r="A231" s="38"/>
      <c r="B231" s="38"/>
      <c r="C231" s="38"/>
      <c r="D231" s="38"/>
      <c r="E231" s="38"/>
      <c r="F231" s="296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8"/>
      <c r="BQ231" s="38"/>
      <c r="BR231" s="38"/>
      <c r="BS231" s="38"/>
      <c r="BT231" s="38"/>
      <c r="BU231" s="38"/>
      <c r="BV231" s="38"/>
    </row>
    <row r="232" spans="1:74">
      <c r="A232" s="38"/>
      <c r="B232" s="38"/>
      <c r="C232" s="38"/>
      <c r="D232" s="38"/>
      <c r="E232" s="38"/>
      <c r="F232" s="296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  <c r="BU232" s="38"/>
      <c r="BV232" s="38"/>
    </row>
    <row r="233" spans="1:74">
      <c r="A233" s="38"/>
      <c r="B233" s="38"/>
      <c r="C233" s="38"/>
      <c r="D233" s="38"/>
      <c r="E233" s="38"/>
      <c r="F233" s="296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/>
      <c r="BS233" s="38"/>
      <c r="BT233" s="38"/>
      <c r="BU233" s="38"/>
      <c r="BV233" s="38"/>
    </row>
    <row r="234" spans="1:74">
      <c r="A234" s="38"/>
      <c r="B234" s="38"/>
      <c r="C234" s="38"/>
      <c r="D234" s="38"/>
      <c r="E234" s="38"/>
      <c r="F234" s="296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38"/>
    </row>
    <row r="235" spans="1:74">
      <c r="A235" s="38"/>
      <c r="B235" s="38"/>
      <c r="C235" s="38"/>
      <c r="D235" s="38"/>
      <c r="E235" s="38"/>
      <c r="F235" s="296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8"/>
      <c r="BS235" s="38"/>
      <c r="BT235" s="38"/>
      <c r="BU235" s="38"/>
      <c r="BV235" s="38"/>
    </row>
    <row r="236" spans="1:74">
      <c r="A236" s="38"/>
      <c r="B236" s="38"/>
      <c r="C236" s="38"/>
      <c r="D236" s="38"/>
      <c r="E236" s="38"/>
      <c r="F236" s="296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  <c r="BU236" s="38"/>
      <c r="BV236" s="38"/>
    </row>
    <row r="237" spans="1:74">
      <c r="A237" s="38"/>
      <c r="B237" s="38"/>
      <c r="C237" s="38"/>
      <c r="D237" s="38"/>
      <c r="E237" s="38"/>
      <c r="F237" s="296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8"/>
      <c r="BS237" s="38"/>
      <c r="BT237" s="38"/>
      <c r="BU237" s="38"/>
      <c r="BV237" s="38"/>
    </row>
    <row r="238" spans="1:74">
      <c r="A238" s="38"/>
      <c r="B238" s="38"/>
      <c r="C238" s="38"/>
      <c r="D238" s="38"/>
      <c r="E238" s="38"/>
      <c r="F238" s="296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  <c r="BS238" s="38"/>
      <c r="BT238" s="38"/>
      <c r="BU238" s="38"/>
      <c r="BV238" s="38"/>
    </row>
    <row r="239" spans="1:74">
      <c r="A239" s="38"/>
      <c r="B239" s="38"/>
      <c r="C239" s="38"/>
      <c r="D239" s="38"/>
      <c r="E239" s="38"/>
      <c r="F239" s="296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  <c r="BQ239" s="38"/>
      <c r="BR239" s="38"/>
      <c r="BS239" s="38"/>
      <c r="BT239" s="38"/>
      <c r="BU239" s="38"/>
      <c r="BV239" s="38"/>
    </row>
    <row r="240" spans="1:74">
      <c r="A240" s="38"/>
      <c r="B240" s="38"/>
      <c r="C240" s="38"/>
      <c r="D240" s="38"/>
      <c r="E240" s="38"/>
      <c r="F240" s="296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8"/>
      <c r="BS240" s="38"/>
      <c r="BT240" s="38"/>
      <c r="BU240" s="38"/>
      <c r="BV240" s="38"/>
    </row>
    <row r="241" spans="1:74">
      <c r="A241" s="38"/>
      <c r="B241" s="38"/>
      <c r="C241" s="38"/>
      <c r="D241" s="38"/>
      <c r="E241" s="38"/>
      <c r="F241" s="296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/>
      <c r="BS241" s="38"/>
      <c r="BT241" s="38"/>
      <c r="BU241" s="38"/>
      <c r="BV241" s="38"/>
    </row>
    <row r="242" spans="1:74">
      <c r="A242" s="38"/>
      <c r="B242" s="38"/>
      <c r="C242" s="38"/>
      <c r="D242" s="38"/>
      <c r="E242" s="38"/>
      <c r="F242" s="296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8"/>
      <c r="BS242" s="38"/>
      <c r="BT242" s="38"/>
      <c r="BU242" s="38"/>
      <c r="BV242" s="38"/>
    </row>
    <row r="243" spans="1:74">
      <c r="A243" s="38"/>
      <c r="B243" s="38"/>
      <c r="C243" s="38"/>
      <c r="D243" s="38"/>
      <c r="E243" s="38"/>
      <c r="F243" s="296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/>
      <c r="BS243" s="38"/>
      <c r="BT243" s="38"/>
      <c r="BU243" s="38"/>
      <c r="BV243" s="38"/>
    </row>
    <row r="244" spans="1:74">
      <c r="A244" s="38"/>
      <c r="B244" s="38"/>
      <c r="C244" s="38"/>
      <c r="D244" s="38"/>
      <c r="E244" s="38"/>
      <c r="F244" s="296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T244" s="38"/>
      <c r="BU244" s="38"/>
      <c r="BV244" s="38"/>
    </row>
    <row r="245" spans="1:74">
      <c r="A245" s="38"/>
      <c r="B245" s="38"/>
      <c r="C245" s="38"/>
      <c r="D245" s="38"/>
      <c r="E245" s="38"/>
      <c r="F245" s="296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</row>
    <row r="246" spans="1:74">
      <c r="A246" s="38"/>
      <c r="B246" s="38"/>
      <c r="C246" s="38"/>
      <c r="D246" s="38"/>
      <c r="E246" s="38"/>
      <c r="F246" s="296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</row>
    <row r="247" spans="1:74">
      <c r="A247" s="38"/>
      <c r="B247" s="38"/>
      <c r="C247" s="38"/>
      <c r="D247" s="38"/>
      <c r="E247" s="38"/>
      <c r="F247" s="296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8"/>
      <c r="BV247" s="38"/>
    </row>
    <row r="248" spans="1:74">
      <c r="A248" s="38"/>
      <c r="B248" s="38"/>
      <c r="C248" s="38"/>
      <c r="D248" s="38"/>
      <c r="E248" s="38"/>
      <c r="F248" s="296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/>
      <c r="BT248" s="38"/>
      <c r="BU248" s="38"/>
      <c r="BV248" s="38"/>
    </row>
    <row r="249" spans="1:74">
      <c r="A249" s="38"/>
      <c r="B249" s="38"/>
      <c r="C249" s="38"/>
      <c r="D249" s="38"/>
      <c r="E249" s="38"/>
      <c r="F249" s="296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38"/>
      <c r="BV249" s="38"/>
    </row>
    <row r="250" spans="1:74">
      <c r="A250" s="38"/>
      <c r="B250" s="38"/>
      <c r="C250" s="38"/>
      <c r="D250" s="38"/>
      <c r="E250" s="38"/>
      <c r="F250" s="296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8"/>
      <c r="BQ250" s="38"/>
      <c r="BR250" s="38"/>
      <c r="BS250" s="38"/>
      <c r="BT250" s="38"/>
      <c r="BU250" s="38"/>
      <c r="BV250" s="38"/>
    </row>
    <row r="251" spans="1:74">
      <c r="A251" s="38"/>
      <c r="B251" s="38"/>
      <c r="C251" s="38"/>
      <c r="D251" s="38"/>
      <c r="E251" s="38"/>
      <c r="F251" s="296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8"/>
      <c r="BP251" s="38"/>
      <c r="BQ251" s="38"/>
      <c r="BR251" s="38"/>
      <c r="BS251" s="38"/>
      <c r="BT251" s="38"/>
      <c r="BU251" s="38"/>
      <c r="BV251" s="38"/>
    </row>
    <row r="252" spans="1:74">
      <c r="A252" s="38"/>
      <c r="B252" s="38"/>
      <c r="C252" s="38"/>
      <c r="D252" s="38"/>
      <c r="E252" s="38"/>
      <c r="F252" s="296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8"/>
      <c r="BR252" s="38"/>
      <c r="BS252" s="38"/>
      <c r="BT252" s="38"/>
      <c r="BU252" s="38"/>
      <c r="BV252" s="38"/>
    </row>
    <row r="253" spans="1:74">
      <c r="A253" s="38"/>
      <c r="B253" s="38"/>
      <c r="C253" s="38"/>
      <c r="D253" s="38"/>
      <c r="E253" s="38"/>
      <c r="F253" s="296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  <c r="BO253" s="38"/>
      <c r="BP253" s="38"/>
      <c r="BQ253" s="38"/>
      <c r="BR253" s="38"/>
      <c r="BS253" s="38"/>
      <c r="BT253" s="38"/>
      <c r="BU253" s="38"/>
      <c r="BV253" s="38"/>
    </row>
    <row r="254" spans="1:74">
      <c r="A254" s="38"/>
      <c r="B254" s="38"/>
      <c r="C254" s="38"/>
      <c r="D254" s="38"/>
      <c r="E254" s="38"/>
      <c r="F254" s="296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38"/>
      <c r="BQ254" s="38"/>
      <c r="BR254" s="38"/>
      <c r="BS254" s="38"/>
      <c r="BT254" s="38"/>
      <c r="BU254" s="38"/>
      <c r="BV254" s="38"/>
    </row>
    <row r="255" spans="1:74">
      <c r="A255" s="38"/>
      <c r="B255" s="38"/>
      <c r="C255" s="38"/>
      <c r="D255" s="38"/>
      <c r="E255" s="38"/>
      <c r="F255" s="296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/>
      <c r="BT255" s="38"/>
      <c r="BU255" s="38"/>
      <c r="BV255" s="38"/>
    </row>
    <row r="256" spans="1:74">
      <c r="A256" s="38"/>
      <c r="B256" s="38"/>
      <c r="C256" s="38"/>
      <c r="D256" s="38"/>
      <c r="E256" s="38"/>
      <c r="F256" s="296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  <c r="BO256" s="38"/>
      <c r="BP256" s="38"/>
      <c r="BQ256" s="38"/>
      <c r="BR256" s="38"/>
      <c r="BS256" s="38"/>
      <c r="BT256" s="38"/>
      <c r="BU256" s="38"/>
      <c r="BV256" s="38"/>
    </row>
    <row r="257" spans="1:74">
      <c r="A257" s="38"/>
      <c r="B257" s="38"/>
      <c r="C257" s="38"/>
      <c r="D257" s="38"/>
      <c r="E257" s="38"/>
      <c r="F257" s="296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  <c r="BO257" s="38"/>
      <c r="BP257" s="38"/>
      <c r="BQ257" s="38"/>
      <c r="BR257" s="38"/>
      <c r="BS257" s="38"/>
      <c r="BT257" s="38"/>
      <c r="BU257" s="38"/>
      <c r="BV257" s="38"/>
    </row>
    <row r="258" spans="1:74">
      <c r="A258" s="38"/>
      <c r="B258" s="38"/>
      <c r="C258" s="38"/>
      <c r="D258" s="38"/>
      <c r="E258" s="38"/>
      <c r="F258" s="296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  <c r="BO258" s="38"/>
      <c r="BP258" s="38"/>
      <c r="BQ258" s="38"/>
      <c r="BR258" s="38"/>
      <c r="BS258" s="38"/>
      <c r="BT258" s="38"/>
      <c r="BU258" s="38"/>
      <c r="BV258" s="38"/>
    </row>
    <row r="259" spans="1:74">
      <c r="A259" s="38"/>
      <c r="B259" s="38"/>
      <c r="C259" s="38"/>
      <c r="D259" s="38"/>
      <c r="E259" s="38"/>
      <c r="F259" s="296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8"/>
      <c r="BP259" s="38"/>
      <c r="BQ259" s="38"/>
      <c r="BR259" s="38"/>
      <c r="BS259" s="38"/>
      <c r="BT259" s="38"/>
      <c r="BU259" s="38"/>
      <c r="BV259" s="38"/>
    </row>
    <row r="260" spans="1:74">
      <c r="A260" s="38"/>
      <c r="B260" s="38"/>
      <c r="C260" s="38"/>
      <c r="D260" s="38"/>
      <c r="E260" s="38"/>
      <c r="F260" s="296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  <c r="BS260" s="38"/>
      <c r="BT260" s="38"/>
      <c r="BU260" s="38"/>
      <c r="BV260" s="38"/>
    </row>
    <row r="261" spans="1:74">
      <c r="A261" s="38"/>
      <c r="B261" s="38"/>
      <c r="C261" s="38"/>
      <c r="D261" s="38"/>
      <c r="E261" s="38"/>
      <c r="F261" s="296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  <c r="BS261" s="38"/>
      <c r="BT261" s="38"/>
      <c r="BU261" s="38"/>
      <c r="BV261" s="38"/>
    </row>
    <row r="262" spans="1:74">
      <c r="A262" s="38"/>
      <c r="B262" s="38"/>
      <c r="C262" s="38"/>
      <c r="D262" s="38"/>
      <c r="E262" s="38"/>
      <c r="F262" s="296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38"/>
      <c r="BQ262" s="38"/>
      <c r="BR262" s="38"/>
      <c r="BS262" s="38"/>
      <c r="BT262" s="38"/>
      <c r="BU262" s="38"/>
      <c r="BV262" s="38"/>
    </row>
    <row r="263" spans="1:74">
      <c r="A263" s="38"/>
      <c r="B263" s="38"/>
      <c r="C263" s="38"/>
      <c r="D263" s="38"/>
      <c r="E263" s="38"/>
      <c r="F263" s="296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8"/>
      <c r="BP263" s="38"/>
      <c r="BQ263" s="38"/>
      <c r="BR263" s="38"/>
      <c r="BS263" s="38"/>
      <c r="BT263" s="38"/>
      <c r="BU263" s="38"/>
      <c r="BV263" s="38"/>
    </row>
    <row r="264" spans="1:74">
      <c r="A264" s="38"/>
      <c r="B264" s="38"/>
      <c r="C264" s="38"/>
      <c r="D264" s="38"/>
      <c r="E264" s="38"/>
      <c r="F264" s="296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  <c r="BS264" s="38"/>
      <c r="BT264" s="38"/>
      <c r="BU264" s="38"/>
      <c r="BV264" s="38"/>
    </row>
    <row r="265" spans="1:74">
      <c r="A265" s="38"/>
      <c r="B265" s="38"/>
      <c r="C265" s="38"/>
      <c r="D265" s="38"/>
      <c r="E265" s="38"/>
      <c r="F265" s="296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8"/>
      <c r="BK265" s="38"/>
      <c r="BL265" s="38"/>
      <c r="BM265" s="38"/>
      <c r="BN265" s="38"/>
      <c r="BO265" s="38"/>
      <c r="BP265" s="38"/>
      <c r="BQ265" s="38"/>
      <c r="BR265" s="38"/>
      <c r="BS265" s="38"/>
      <c r="BT265" s="38"/>
      <c r="BU265" s="38"/>
      <c r="BV265" s="38"/>
    </row>
    <row r="266" spans="1:74">
      <c r="A266" s="38"/>
      <c r="B266" s="38"/>
      <c r="C266" s="38"/>
      <c r="D266" s="38"/>
      <c r="E266" s="38"/>
      <c r="F266" s="296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  <c r="BH266" s="38"/>
      <c r="BI266" s="38"/>
      <c r="BJ266" s="38"/>
      <c r="BK266" s="38"/>
      <c r="BL266" s="38"/>
      <c r="BM266" s="38"/>
      <c r="BN266" s="38"/>
      <c r="BO266" s="38"/>
      <c r="BP266" s="38"/>
      <c r="BQ266" s="38"/>
      <c r="BR266" s="38"/>
      <c r="BS266" s="38"/>
      <c r="BT266" s="38"/>
      <c r="BU266" s="38"/>
      <c r="BV266" s="38"/>
    </row>
    <row r="267" spans="1:74">
      <c r="A267" s="38"/>
      <c r="B267" s="38"/>
      <c r="C267" s="38"/>
      <c r="D267" s="38"/>
      <c r="E267" s="38"/>
      <c r="F267" s="296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  <c r="BO267" s="38"/>
      <c r="BP267" s="38"/>
      <c r="BQ267" s="38"/>
      <c r="BR267" s="38"/>
      <c r="BS267" s="38"/>
      <c r="BT267" s="38"/>
      <c r="BU267" s="38"/>
      <c r="BV267" s="38"/>
    </row>
    <row r="268" spans="1:74">
      <c r="A268" s="38"/>
      <c r="B268" s="38"/>
      <c r="C268" s="38"/>
      <c r="D268" s="38"/>
      <c r="E268" s="38"/>
      <c r="F268" s="296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8"/>
      <c r="BQ268" s="38"/>
      <c r="BR268" s="38"/>
      <c r="BS268" s="38"/>
      <c r="BT268" s="38"/>
      <c r="BU268" s="38"/>
      <c r="BV268" s="38"/>
    </row>
    <row r="269" spans="1:74">
      <c r="A269" s="38"/>
      <c r="B269" s="38"/>
      <c r="C269" s="38"/>
      <c r="D269" s="38"/>
      <c r="E269" s="38"/>
      <c r="F269" s="296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  <c r="BS269" s="38"/>
      <c r="BT269" s="38"/>
      <c r="BU269" s="38"/>
      <c r="BV269" s="38"/>
    </row>
    <row r="270" spans="1:74">
      <c r="A270" s="38"/>
      <c r="B270" s="38"/>
      <c r="C270" s="38"/>
      <c r="D270" s="38"/>
      <c r="E270" s="38"/>
      <c r="F270" s="296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8"/>
      <c r="BU270" s="38"/>
      <c r="BV270" s="38"/>
    </row>
    <row r="271" spans="1:74">
      <c r="A271" s="38"/>
      <c r="B271" s="38"/>
      <c r="C271" s="38"/>
      <c r="D271" s="38"/>
      <c r="E271" s="38"/>
      <c r="F271" s="296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  <c r="BO271" s="38"/>
      <c r="BP271" s="38"/>
      <c r="BQ271" s="38"/>
      <c r="BR271" s="38"/>
      <c r="BS271" s="38"/>
      <c r="BT271" s="38"/>
      <c r="BU271" s="38"/>
      <c r="BV271" s="38"/>
    </row>
    <row r="272" spans="1:74">
      <c r="A272" s="38"/>
      <c r="B272" s="38"/>
      <c r="C272" s="38"/>
      <c r="D272" s="38"/>
      <c r="E272" s="38"/>
      <c r="F272" s="296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8"/>
      <c r="BP272" s="38"/>
      <c r="BQ272" s="38"/>
      <c r="BR272" s="38"/>
      <c r="BS272" s="38"/>
      <c r="BT272" s="38"/>
      <c r="BU272" s="38"/>
      <c r="BV272" s="38"/>
    </row>
    <row r="273" spans="1:74">
      <c r="A273" s="38"/>
      <c r="B273" s="38"/>
      <c r="C273" s="38"/>
      <c r="D273" s="38"/>
      <c r="E273" s="38"/>
      <c r="F273" s="296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38"/>
      <c r="BQ273" s="38"/>
      <c r="BR273" s="38"/>
      <c r="BS273" s="38"/>
      <c r="BT273" s="38"/>
      <c r="BU273" s="38"/>
      <c r="BV273" s="38"/>
    </row>
    <row r="274" spans="1:74">
      <c r="A274" s="38"/>
      <c r="B274" s="38"/>
      <c r="C274" s="38"/>
      <c r="D274" s="38"/>
      <c r="E274" s="38"/>
      <c r="F274" s="296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  <c r="BO274" s="38"/>
      <c r="BP274" s="38"/>
      <c r="BQ274" s="38"/>
      <c r="BR274" s="38"/>
      <c r="BS274" s="38"/>
      <c r="BT274" s="38"/>
      <c r="BU274" s="38"/>
      <c r="BV274" s="38"/>
    </row>
    <row r="275" spans="1:74">
      <c r="A275" s="38"/>
      <c r="B275" s="38"/>
      <c r="C275" s="38"/>
      <c r="D275" s="38"/>
      <c r="E275" s="38"/>
      <c r="F275" s="296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38"/>
      <c r="BQ275" s="38"/>
      <c r="BR275" s="38"/>
      <c r="BS275" s="38"/>
      <c r="BT275" s="38"/>
      <c r="BU275" s="38"/>
      <c r="BV275" s="38"/>
    </row>
    <row r="276" spans="1:74">
      <c r="A276" s="38"/>
      <c r="B276" s="38"/>
      <c r="C276" s="38"/>
      <c r="D276" s="38"/>
      <c r="E276" s="38"/>
      <c r="F276" s="296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38"/>
      <c r="BQ276" s="38"/>
      <c r="BR276" s="38"/>
      <c r="BS276" s="38"/>
      <c r="BT276" s="38"/>
      <c r="BU276" s="38"/>
      <c r="BV276" s="38"/>
    </row>
    <row r="277" spans="1:74">
      <c r="A277" s="38"/>
      <c r="B277" s="38"/>
      <c r="C277" s="38"/>
      <c r="D277" s="38"/>
      <c r="E277" s="38"/>
      <c r="F277" s="296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  <c r="BK277" s="38"/>
      <c r="BL277" s="38"/>
      <c r="BM277" s="38"/>
      <c r="BN277" s="38"/>
      <c r="BO277" s="38"/>
      <c r="BP277" s="38"/>
      <c r="BQ277" s="38"/>
      <c r="BR277" s="38"/>
      <c r="BS277" s="38"/>
      <c r="BT277" s="38"/>
      <c r="BU277" s="38"/>
      <c r="BV277" s="38"/>
    </row>
    <row r="278" spans="1:74">
      <c r="A278" s="38"/>
      <c r="B278" s="38"/>
      <c r="C278" s="38"/>
      <c r="D278" s="38"/>
      <c r="E278" s="38"/>
      <c r="F278" s="296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8"/>
      <c r="BP278" s="38"/>
      <c r="BQ278" s="38"/>
      <c r="BR278" s="38"/>
      <c r="BS278" s="38"/>
      <c r="BT278" s="38"/>
      <c r="BU278" s="38"/>
      <c r="BV278" s="38"/>
    </row>
    <row r="279" spans="1:74">
      <c r="A279" s="38"/>
      <c r="B279" s="38"/>
      <c r="C279" s="38"/>
      <c r="D279" s="38"/>
      <c r="E279" s="38"/>
      <c r="F279" s="296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  <c r="BO279" s="38"/>
      <c r="BP279" s="38"/>
      <c r="BQ279" s="38"/>
      <c r="BR279" s="38"/>
      <c r="BS279" s="38"/>
      <c r="BT279" s="38"/>
      <c r="BU279" s="38"/>
      <c r="BV279" s="38"/>
    </row>
    <row r="280" spans="1:74">
      <c r="A280" s="38"/>
      <c r="B280" s="38"/>
      <c r="C280" s="38"/>
      <c r="D280" s="38"/>
      <c r="E280" s="38"/>
      <c r="F280" s="296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8"/>
      <c r="BJ280" s="38"/>
      <c r="BK280" s="38"/>
      <c r="BL280" s="38"/>
      <c r="BM280" s="38"/>
      <c r="BN280" s="38"/>
      <c r="BO280" s="38"/>
      <c r="BP280" s="38"/>
      <c r="BQ280" s="38"/>
      <c r="BR280" s="38"/>
      <c r="BS280" s="38"/>
      <c r="BT280" s="38"/>
      <c r="BU280" s="38"/>
      <c r="BV280" s="38"/>
    </row>
    <row r="281" spans="1:74">
      <c r="A281" s="38"/>
      <c r="B281" s="38"/>
      <c r="C281" s="38"/>
      <c r="D281" s="38"/>
      <c r="E281" s="38"/>
      <c r="F281" s="296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8"/>
      <c r="BP281" s="38"/>
      <c r="BQ281" s="38"/>
      <c r="BR281" s="38"/>
      <c r="BS281" s="38"/>
      <c r="BT281" s="38"/>
      <c r="BU281" s="38"/>
      <c r="BV281" s="38"/>
    </row>
    <row r="282" spans="1:74">
      <c r="A282" s="38"/>
      <c r="B282" s="38"/>
      <c r="C282" s="38"/>
      <c r="D282" s="38"/>
      <c r="E282" s="38"/>
      <c r="F282" s="296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  <c r="BO282" s="38"/>
      <c r="BP282" s="38"/>
      <c r="BQ282" s="38"/>
      <c r="BR282" s="38"/>
      <c r="BS282" s="38"/>
      <c r="BT282" s="38"/>
      <c r="BU282" s="38"/>
      <c r="BV282" s="38"/>
    </row>
    <row r="283" spans="1:74">
      <c r="A283" s="38"/>
      <c r="B283" s="38"/>
      <c r="C283" s="38"/>
      <c r="D283" s="38"/>
      <c r="E283" s="38"/>
      <c r="F283" s="296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  <c r="BS283" s="38"/>
      <c r="BT283" s="38"/>
      <c r="BU283" s="38"/>
      <c r="BV283" s="38"/>
    </row>
    <row r="284" spans="1:74">
      <c r="A284" s="38"/>
      <c r="B284" s="38"/>
      <c r="C284" s="38"/>
      <c r="D284" s="38"/>
      <c r="E284" s="38"/>
      <c r="F284" s="296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8"/>
      <c r="BP284" s="38"/>
      <c r="BQ284" s="38"/>
      <c r="BR284" s="38"/>
      <c r="BS284" s="38"/>
      <c r="BT284" s="38"/>
      <c r="BU284" s="38"/>
      <c r="BV284" s="38"/>
    </row>
    <row r="285" spans="1:74">
      <c r="A285" s="38"/>
      <c r="B285" s="38"/>
      <c r="C285" s="38"/>
      <c r="D285" s="38"/>
      <c r="E285" s="38"/>
      <c r="F285" s="296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8"/>
      <c r="BP285" s="38"/>
      <c r="BQ285" s="38"/>
      <c r="BR285" s="38"/>
      <c r="BS285" s="38"/>
      <c r="BT285" s="38"/>
      <c r="BU285" s="38"/>
      <c r="BV285" s="38"/>
    </row>
    <row r="286" spans="1:74">
      <c r="A286" s="38"/>
      <c r="B286" s="38"/>
      <c r="C286" s="38"/>
      <c r="D286" s="38"/>
      <c r="E286" s="38"/>
      <c r="F286" s="296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  <c r="BH286" s="38"/>
      <c r="BI286" s="38"/>
      <c r="BJ286" s="38"/>
      <c r="BK286" s="38"/>
      <c r="BL286" s="38"/>
      <c r="BM286" s="38"/>
      <c r="BN286" s="38"/>
      <c r="BO286" s="38"/>
      <c r="BP286" s="38"/>
      <c r="BQ286" s="38"/>
      <c r="BR286" s="38"/>
      <c r="BS286" s="38"/>
      <c r="BT286" s="38"/>
      <c r="BU286" s="38"/>
      <c r="BV286" s="38"/>
    </row>
    <row r="287" spans="1:74">
      <c r="A287" s="38"/>
      <c r="B287" s="38"/>
      <c r="C287" s="38"/>
      <c r="D287" s="38"/>
      <c r="E287" s="38"/>
      <c r="F287" s="296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  <c r="BO287" s="38"/>
      <c r="BP287" s="38"/>
      <c r="BQ287" s="38"/>
      <c r="BR287" s="38"/>
      <c r="BS287" s="38"/>
      <c r="BT287" s="38"/>
      <c r="BU287" s="38"/>
      <c r="BV287" s="38"/>
    </row>
    <row r="288" spans="1:74">
      <c r="A288" s="38"/>
      <c r="B288" s="38"/>
      <c r="C288" s="38"/>
      <c r="D288" s="38"/>
      <c r="E288" s="38"/>
      <c r="F288" s="296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  <c r="BH288" s="38"/>
      <c r="BI288" s="38"/>
      <c r="BJ288" s="38"/>
      <c r="BK288" s="38"/>
      <c r="BL288" s="38"/>
      <c r="BM288" s="38"/>
      <c r="BN288" s="38"/>
      <c r="BO288" s="38"/>
      <c r="BP288" s="38"/>
      <c r="BQ288" s="38"/>
      <c r="BR288" s="38"/>
      <c r="BS288" s="38"/>
      <c r="BT288" s="38"/>
      <c r="BU288" s="38"/>
      <c r="BV288" s="38"/>
    </row>
    <row r="289" spans="1:74">
      <c r="A289" s="38"/>
      <c r="B289" s="38"/>
      <c r="C289" s="38"/>
      <c r="D289" s="38"/>
      <c r="E289" s="38"/>
      <c r="F289" s="296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H289" s="38"/>
      <c r="BI289" s="38"/>
      <c r="BJ289" s="38"/>
      <c r="BK289" s="38"/>
      <c r="BL289" s="38"/>
      <c r="BM289" s="38"/>
      <c r="BN289" s="38"/>
      <c r="BO289" s="38"/>
      <c r="BP289" s="38"/>
      <c r="BQ289" s="38"/>
      <c r="BR289" s="38"/>
      <c r="BS289" s="38"/>
      <c r="BT289" s="38"/>
      <c r="BU289" s="38"/>
      <c r="BV289" s="38"/>
    </row>
    <row r="290" spans="1:74">
      <c r="A290" s="38"/>
      <c r="B290" s="38"/>
      <c r="C290" s="38"/>
      <c r="D290" s="38"/>
      <c r="E290" s="38"/>
      <c r="F290" s="296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  <c r="BH290" s="38"/>
      <c r="BI290" s="38"/>
      <c r="BJ290" s="38"/>
      <c r="BK290" s="38"/>
      <c r="BL290" s="38"/>
      <c r="BM290" s="38"/>
      <c r="BN290" s="38"/>
      <c r="BO290" s="38"/>
      <c r="BP290" s="38"/>
      <c r="BQ290" s="38"/>
      <c r="BR290" s="38"/>
      <c r="BS290" s="38"/>
      <c r="BT290" s="38"/>
      <c r="BU290" s="38"/>
      <c r="BV290" s="38"/>
    </row>
    <row r="291" spans="1:74">
      <c r="A291" s="38"/>
      <c r="B291" s="38"/>
      <c r="C291" s="38"/>
      <c r="D291" s="38"/>
      <c r="E291" s="38"/>
      <c r="F291" s="296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8"/>
      <c r="BG291" s="38"/>
      <c r="BH291" s="38"/>
      <c r="BI291" s="38"/>
      <c r="BJ291" s="38"/>
      <c r="BK291" s="38"/>
      <c r="BL291" s="38"/>
      <c r="BM291" s="38"/>
      <c r="BN291" s="38"/>
      <c r="BO291" s="38"/>
      <c r="BP291" s="38"/>
      <c r="BQ291" s="38"/>
      <c r="BR291" s="38"/>
      <c r="BS291" s="38"/>
      <c r="BT291" s="38"/>
      <c r="BU291" s="38"/>
      <c r="BV291" s="38"/>
    </row>
    <row r="292" spans="1:74">
      <c r="A292" s="38"/>
      <c r="B292" s="38"/>
      <c r="C292" s="38"/>
      <c r="D292" s="38"/>
      <c r="E292" s="38"/>
      <c r="F292" s="296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  <c r="BH292" s="38"/>
      <c r="BI292" s="38"/>
      <c r="BJ292" s="38"/>
      <c r="BK292" s="38"/>
      <c r="BL292" s="38"/>
      <c r="BM292" s="38"/>
      <c r="BN292" s="38"/>
      <c r="BO292" s="38"/>
      <c r="BP292" s="38"/>
      <c r="BQ292" s="38"/>
      <c r="BR292" s="38"/>
      <c r="BS292" s="38"/>
      <c r="BT292" s="38"/>
      <c r="BU292" s="38"/>
      <c r="BV292" s="38"/>
    </row>
    <row r="293" spans="1:74">
      <c r="A293" s="38"/>
      <c r="B293" s="38"/>
      <c r="C293" s="38"/>
      <c r="D293" s="38"/>
      <c r="E293" s="38"/>
      <c r="F293" s="296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  <c r="BH293" s="38"/>
      <c r="BI293" s="38"/>
      <c r="BJ293" s="38"/>
      <c r="BK293" s="38"/>
      <c r="BL293" s="38"/>
      <c r="BM293" s="38"/>
      <c r="BN293" s="38"/>
      <c r="BO293" s="38"/>
      <c r="BP293" s="38"/>
      <c r="BQ293" s="38"/>
      <c r="BR293" s="38"/>
      <c r="BS293" s="38"/>
      <c r="BT293" s="38"/>
      <c r="BU293" s="38"/>
      <c r="BV293" s="38"/>
    </row>
    <row r="294" spans="1:74">
      <c r="A294" s="38"/>
      <c r="B294" s="38"/>
      <c r="C294" s="38"/>
      <c r="D294" s="38"/>
      <c r="E294" s="38"/>
      <c r="F294" s="296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  <c r="BO294" s="38"/>
      <c r="BP294" s="38"/>
      <c r="BQ294" s="38"/>
      <c r="BR294" s="38"/>
      <c r="BS294" s="38"/>
      <c r="BT294" s="38"/>
      <c r="BU294" s="38"/>
      <c r="BV294" s="38"/>
    </row>
    <row r="295" spans="1:74">
      <c r="A295" s="38"/>
      <c r="B295" s="38"/>
      <c r="C295" s="38"/>
      <c r="D295" s="38"/>
      <c r="E295" s="38"/>
      <c r="F295" s="296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  <c r="BO295" s="38"/>
      <c r="BP295" s="38"/>
      <c r="BQ295" s="38"/>
      <c r="BR295" s="38"/>
      <c r="BS295" s="38"/>
      <c r="BT295" s="38"/>
      <c r="BU295" s="38"/>
      <c r="BV295" s="38"/>
    </row>
    <row r="296" spans="1:74">
      <c r="A296" s="38"/>
      <c r="B296" s="38"/>
      <c r="C296" s="38"/>
      <c r="D296" s="38"/>
      <c r="E296" s="38"/>
      <c r="F296" s="296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  <c r="BH296" s="38"/>
      <c r="BI296" s="38"/>
      <c r="BJ296" s="38"/>
      <c r="BK296" s="38"/>
      <c r="BL296" s="38"/>
      <c r="BM296" s="38"/>
      <c r="BN296" s="38"/>
      <c r="BO296" s="38"/>
      <c r="BP296" s="38"/>
      <c r="BQ296" s="38"/>
      <c r="BR296" s="38"/>
      <c r="BS296" s="38"/>
      <c r="BT296" s="38"/>
      <c r="BU296" s="38"/>
      <c r="BV296" s="38"/>
    </row>
    <row r="297" spans="1:74">
      <c r="A297" s="38"/>
      <c r="B297" s="38"/>
      <c r="C297" s="38"/>
      <c r="D297" s="38"/>
      <c r="E297" s="38"/>
      <c r="F297" s="296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  <c r="BH297" s="38"/>
      <c r="BI297" s="38"/>
      <c r="BJ297" s="38"/>
      <c r="BK297" s="38"/>
      <c r="BL297" s="38"/>
      <c r="BM297" s="38"/>
      <c r="BN297" s="38"/>
      <c r="BO297" s="38"/>
      <c r="BP297" s="38"/>
      <c r="BQ297" s="38"/>
      <c r="BR297" s="38"/>
      <c r="BS297" s="38"/>
      <c r="BT297" s="38"/>
      <c r="BU297" s="38"/>
      <c r="BV297" s="38"/>
    </row>
    <row r="298" spans="1:74">
      <c r="A298" s="38"/>
      <c r="B298" s="38"/>
      <c r="C298" s="38"/>
      <c r="D298" s="38"/>
      <c r="E298" s="38"/>
      <c r="F298" s="296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  <c r="BH298" s="38"/>
      <c r="BI298" s="38"/>
      <c r="BJ298" s="38"/>
      <c r="BK298" s="38"/>
      <c r="BL298" s="38"/>
      <c r="BM298" s="38"/>
      <c r="BN298" s="38"/>
      <c r="BO298" s="38"/>
      <c r="BP298" s="38"/>
      <c r="BQ298" s="38"/>
      <c r="BR298" s="38"/>
      <c r="BS298" s="38"/>
      <c r="BT298" s="38"/>
      <c r="BU298" s="38"/>
      <c r="BV298" s="38"/>
    </row>
    <row r="299" spans="1:74">
      <c r="A299" s="38"/>
      <c r="B299" s="38"/>
      <c r="C299" s="38"/>
      <c r="D299" s="38"/>
      <c r="E299" s="38"/>
      <c r="F299" s="296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  <c r="BH299" s="38"/>
      <c r="BI299" s="38"/>
      <c r="BJ299" s="38"/>
      <c r="BK299" s="38"/>
      <c r="BL299" s="38"/>
      <c r="BM299" s="38"/>
      <c r="BN299" s="38"/>
      <c r="BO299" s="38"/>
      <c r="BP299" s="38"/>
      <c r="BQ299" s="38"/>
      <c r="BR299" s="38"/>
      <c r="BS299" s="38"/>
      <c r="BT299" s="38"/>
      <c r="BU299" s="38"/>
      <c r="BV299" s="38"/>
    </row>
    <row r="300" spans="1:74">
      <c r="A300" s="38"/>
      <c r="B300" s="38"/>
      <c r="C300" s="38"/>
      <c r="D300" s="38"/>
      <c r="E300" s="38"/>
      <c r="F300" s="296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8"/>
      <c r="BP300" s="38"/>
      <c r="BQ300" s="38"/>
      <c r="BR300" s="38"/>
      <c r="BS300" s="38"/>
      <c r="BT300" s="38"/>
      <c r="BU300" s="38"/>
      <c r="BV300" s="38"/>
    </row>
    <row r="301" spans="1:74">
      <c r="A301" s="38"/>
      <c r="B301" s="38"/>
      <c r="C301" s="38"/>
      <c r="D301" s="38"/>
      <c r="E301" s="38"/>
      <c r="F301" s="296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38"/>
      <c r="BQ301" s="38"/>
      <c r="BR301" s="38"/>
      <c r="BS301" s="38"/>
      <c r="BT301" s="38"/>
      <c r="BU301" s="38"/>
      <c r="BV301" s="38"/>
    </row>
    <row r="302" spans="1:74">
      <c r="A302" s="38"/>
      <c r="B302" s="38"/>
      <c r="C302" s="38"/>
      <c r="D302" s="38"/>
      <c r="E302" s="38"/>
      <c r="F302" s="296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  <c r="BO302" s="38"/>
      <c r="BP302" s="38"/>
      <c r="BQ302" s="38"/>
      <c r="BR302" s="38"/>
      <c r="BS302" s="38"/>
      <c r="BT302" s="38"/>
      <c r="BU302" s="38"/>
      <c r="BV302" s="38"/>
    </row>
    <row r="303" spans="1:74">
      <c r="A303" s="38"/>
      <c r="B303" s="38"/>
      <c r="C303" s="38"/>
      <c r="D303" s="38"/>
      <c r="E303" s="38"/>
      <c r="F303" s="296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  <c r="BH303" s="38"/>
      <c r="BI303" s="38"/>
      <c r="BJ303" s="38"/>
      <c r="BK303" s="38"/>
      <c r="BL303" s="38"/>
      <c r="BM303" s="38"/>
      <c r="BN303" s="38"/>
      <c r="BO303" s="38"/>
      <c r="BP303" s="38"/>
      <c r="BQ303" s="38"/>
      <c r="BR303" s="38"/>
      <c r="BS303" s="38"/>
      <c r="BT303" s="38"/>
      <c r="BU303" s="38"/>
      <c r="BV303" s="38"/>
    </row>
    <row r="304" spans="1:74">
      <c r="A304" s="38"/>
      <c r="B304" s="38"/>
      <c r="C304" s="38"/>
      <c r="D304" s="38"/>
      <c r="E304" s="38"/>
      <c r="F304" s="296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  <c r="BK304" s="38"/>
      <c r="BL304" s="38"/>
      <c r="BM304" s="38"/>
      <c r="BN304" s="38"/>
      <c r="BO304" s="38"/>
      <c r="BP304" s="38"/>
      <c r="BQ304" s="38"/>
      <c r="BR304" s="38"/>
      <c r="BS304" s="38"/>
      <c r="BT304" s="38"/>
      <c r="BU304" s="38"/>
      <c r="BV304" s="38"/>
    </row>
    <row r="305" spans="1:74">
      <c r="A305" s="38"/>
      <c r="B305" s="38"/>
      <c r="C305" s="38"/>
      <c r="D305" s="38"/>
      <c r="E305" s="38"/>
      <c r="F305" s="296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  <c r="BO305" s="38"/>
      <c r="BP305" s="38"/>
      <c r="BQ305" s="38"/>
      <c r="BR305" s="38"/>
      <c r="BS305" s="38"/>
      <c r="BT305" s="38"/>
      <c r="BU305" s="38"/>
      <c r="BV305" s="38"/>
    </row>
    <row r="306" spans="1:74">
      <c r="A306" s="38"/>
      <c r="B306" s="38"/>
      <c r="C306" s="38"/>
      <c r="D306" s="38"/>
      <c r="E306" s="38"/>
      <c r="F306" s="296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  <c r="BF306" s="38"/>
      <c r="BG306" s="38"/>
      <c r="BH306" s="38"/>
      <c r="BI306" s="38"/>
      <c r="BJ306" s="38"/>
      <c r="BK306" s="38"/>
      <c r="BL306" s="38"/>
      <c r="BM306" s="38"/>
      <c r="BN306" s="38"/>
      <c r="BO306" s="38"/>
      <c r="BP306" s="38"/>
      <c r="BQ306" s="38"/>
      <c r="BR306" s="38"/>
      <c r="BS306" s="38"/>
      <c r="BT306" s="38"/>
      <c r="BU306" s="38"/>
      <c r="BV306" s="38"/>
    </row>
    <row r="307" spans="1:74">
      <c r="A307" s="38"/>
      <c r="B307" s="38"/>
      <c r="C307" s="38"/>
      <c r="D307" s="38"/>
      <c r="E307" s="38"/>
      <c r="F307" s="296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8"/>
      <c r="BF307" s="38"/>
      <c r="BG307" s="38"/>
      <c r="BH307" s="38"/>
      <c r="BI307" s="38"/>
      <c r="BJ307" s="38"/>
      <c r="BK307" s="38"/>
      <c r="BL307" s="38"/>
      <c r="BM307" s="38"/>
      <c r="BN307" s="38"/>
      <c r="BO307" s="38"/>
      <c r="BP307" s="38"/>
      <c r="BQ307" s="38"/>
      <c r="BR307" s="38"/>
      <c r="BS307" s="38"/>
      <c r="BT307" s="38"/>
      <c r="BU307" s="38"/>
      <c r="BV307" s="38"/>
    </row>
    <row r="308" spans="1:74">
      <c r="A308" s="38"/>
      <c r="B308" s="38"/>
      <c r="C308" s="38"/>
      <c r="D308" s="38"/>
      <c r="E308" s="38"/>
      <c r="F308" s="296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38"/>
      <c r="BG308" s="38"/>
      <c r="BH308" s="38"/>
      <c r="BI308" s="38"/>
      <c r="BJ308" s="38"/>
      <c r="BK308" s="38"/>
      <c r="BL308" s="38"/>
      <c r="BM308" s="38"/>
      <c r="BN308" s="38"/>
      <c r="BO308" s="38"/>
      <c r="BP308" s="38"/>
      <c r="BQ308" s="38"/>
      <c r="BR308" s="38"/>
      <c r="BS308" s="38"/>
      <c r="BT308" s="38"/>
      <c r="BU308" s="38"/>
      <c r="BV308" s="38"/>
    </row>
    <row r="309" spans="1:74">
      <c r="A309" s="38"/>
      <c r="B309" s="38"/>
      <c r="C309" s="38"/>
      <c r="D309" s="38"/>
      <c r="E309" s="38"/>
      <c r="F309" s="296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  <c r="BK309" s="38"/>
      <c r="BL309" s="38"/>
      <c r="BM309" s="38"/>
      <c r="BN309" s="38"/>
      <c r="BO309" s="38"/>
      <c r="BP309" s="38"/>
      <c r="BQ309" s="38"/>
      <c r="BR309" s="38"/>
      <c r="BS309" s="38"/>
      <c r="BT309" s="38"/>
      <c r="BU309" s="38"/>
      <c r="BV309" s="38"/>
    </row>
    <row r="310" spans="1:74">
      <c r="A310" s="38"/>
      <c r="B310" s="38"/>
      <c r="C310" s="38"/>
      <c r="D310" s="38"/>
      <c r="E310" s="38"/>
      <c r="F310" s="296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  <c r="BK310" s="38"/>
      <c r="BL310" s="38"/>
      <c r="BM310" s="38"/>
      <c r="BN310" s="38"/>
      <c r="BO310" s="38"/>
      <c r="BP310" s="38"/>
      <c r="BQ310" s="38"/>
      <c r="BR310" s="38"/>
      <c r="BS310" s="38"/>
      <c r="BT310" s="38"/>
      <c r="BU310" s="38"/>
      <c r="BV310" s="38"/>
    </row>
    <row r="311" spans="1:74">
      <c r="A311" s="38"/>
      <c r="B311" s="38"/>
      <c r="C311" s="38"/>
      <c r="D311" s="38"/>
      <c r="E311" s="38"/>
      <c r="F311" s="296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8"/>
      <c r="BJ311" s="38"/>
      <c r="BK311" s="38"/>
      <c r="BL311" s="38"/>
      <c r="BM311" s="38"/>
      <c r="BN311" s="38"/>
      <c r="BO311" s="38"/>
      <c r="BP311" s="38"/>
      <c r="BQ311" s="38"/>
      <c r="BR311" s="38"/>
      <c r="BS311" s="38"/>
      <c r="BT311" s="38"/>
      <c r="BU311" s="38"/>
      <c r="BV311" s="38"/>
    </row>
    <row r="312" spans="1:74">
      <c r="A312" s="38"/>
      <c r="B312" s="38"/>
      <c r="C312" s="38"/>
      <c r="D312" s="38"/>
      <c r="E312" s="38"/>
      <c r="F312" s="296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8"/>
      <c r="BF312" s="38"/>
      <c r="BG312" s="38"/>
      <c r="BH312" s="38"/>
      <c r="BI312" s="38"/>
      <c r="BJ312" s="38"/>
      <c r="BK312" s="38"/>
      <c r="BL312" s="38"/>
      <c r="BM312" s="38"/>
      <c r="BN312" s="38"/>
      <c r="BO312" s="38"/>
      <c r="BP312" s="38"/>
      <c r="BQ312" s="38"/>
      <c r="BR312" s="38"/>
      <c r="BS312" s="38"/>
      <c r="BT312" s="38"/>
      <c r="BU312" s="38"/>
      <c r="BV312" s="38"/>
    </row>
    <row r="313" spans="1:74">
      <c r="A313" s="38"/>
      <c r="B313" s="38"/>
      <c r="C313" s="38"/>
      <c r="D313" s="38"/>
      <c r="E313" s="38"/>
      <c r="F313" s="296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  <c r="BH313" s="38"/>
      <c r="BI313" s="38"/>
      <c r="BJ313" s="38"/>
      <c r="BK313" s="38"/>
      <c r="BL313" s="38"/>
      <c r="BM313" s="38"/>
      <c r="BN313" s="38"/>
      <c r="BO313" s="38"/>
      <c r="BP313" s="38"/>
      <c r="BQ313" s="38"/>
      <c r="BR313" s="38"/>
      <c r="BS313" s="38"/>
      <c r="BT313" s="38"/>
      <c r="BU313" s="38"/>
      <c r="BV313" s="38"/>
    </row>
    <row r="314" spans="1:74">
      <c r="A314" s="38"/>
      <c r="B314" s="38"/>
      <c r="C314" s="38"/>
      <c r="D314" s="38"/>
      <c r="E314" s="38"/>
      <c r="F314" s="296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</row>
    <row r="315" spans="1:74">
      <c r="A315" s="38"/>
      <c r="B315" s="38"/>
      <c r="C315" s="38"/>
      <c r="D315" s="38"/>
      <c r="E315" s="38"/>
      <c r="F315" s="296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  <c r="BO315" s="38"/>
      <c r="BP315" s="38"/>
      <c r="BQ315" s="38"/>
      <c r="BR315" s="38"/>
      <c r="BS315" s="38"/>
      <c r="BT315" s="38"/>
      <c r="BU315" s="38"/>
      <c r="BV315" s="38"/>
    </row>
    <row r="316" spans="1:74">
      <c r="A316" s="38"/>
      <c r="B316" s="38"/>
      <c r="C316" s="38"/>
      <c r="D316" s="38"/>
      <c r="E316" s="38"/>
      <c r="F316" s="296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  <c r="BE316" s="38"/>
      <c r="BF316" s="38"/>
      <c r="BG316" s="38"/>
      <c r="BH316" s="38"/>
      <c r="BI316" s="38"/>
      <c r="BJ316" s="38"/>
      <c r="BK316" s="38"/>
      <c r="BL316" s="38"/>
      <c r="BM316" s="38"/>
      <c r="BN316" s="38"/>
      <c r="BO316" s="38"/>
      <c r="BP316" s="38"/>
      <c r="BQ316" s="38"/>
      <c r="BR316" s="38"/>
      <c r="BS316" s="38"/>
      <c r="BT316" s="38"/>
      <c r="BU316" s="38"/>
      <c r="BV316" s="38"/>
    </row>
    <row r="317" spans="1:74">
      <c r="A317" s="38"/>
      <c r="B317" s="38"/>
      <c r="C317" s="38"/>
      <c r="D317" s="38"/>
      <c r="E317" s="38"/>
      <c r="F317" s="296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</row>
    <row r="318" spans="1:74">
      <c r="A318" s="38"/>
      <c r="B318" s="38"/>
      <c r="C318" s="38"/>
      <c r="D318" s="38"/>
      <c r="E318" s="38"/>
      <c r="F318" s="296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8"/>
      <c r="BP318" s="38"/>
      <c r="BQ318" s="38"/>
      <c r="BR318" s="38"/>
      <c r="BS318" s="38"/>
      <c r="BT318" s="38"/>
      <c r="BU318" s="38"/>
      <c r="BV318" s="38"/>
    </row>
    <row r="319" spans="1:74">
      <c r="A319" s="38"/>
      <c r="B319" s="38"/>
      <c r="C319" s="38"/>
      <c r="D319" s="38"/>
      <c r="E319" s="38"/>
      <c r="F319" s="296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8"/>
      <c r="BF319" s="38"/>
      <c r="BG319" s="38"/>
      <c r="BH319" s="38"/>
      <c r="BI319" s="38"/>
      <c r="BJ319" s="38"/>
      <c r="BK319" s="38"/>
      <c r="BL319" s="38"/>
      <c r="BM319" s="38"/>
      <c r="BN319" s="38"/>
      <c r="BO319" s="38"/>
      <c r="BP319" s="38"/>
      <c r="BQ319" s="38"/>
      <c r="BR319" s="38"/>
      <c r="BS319" s="38"/>
      <c r="BT319" s="38"/>
      <c r="BU319" s="38"/>
      <c r="BV319" s="38"/>
    </row>
    <row r="320" spans="1:74">
      <c r="A320" s="38"/>
      <c r="B320" s="38"/>
      <c r="C320" s="38"/>
      <c r="D320" s="38"/>
      <c r="E320" s="38"/>
      <c r="F320" s="296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  <c r="BH320" s="38"/>
      <c r="BI320" s="38"/>
      <c r="BJ320" s="38"/>
      <c r="BK320" s="38"/>
      <c r="BL320" s="38"/>
      <c r="BM320" s="38"/>
      <c r="BN320" s="38"/>
      <c r="BO320" s="38"/>
      <c r="BP320" s="38"/>
      <c r="BQ320" s="38"/>
      <c r="BR320" s="38"/>
      <c r="BS320" s="38"/>
      <c r="BT320" s="38"/>
      <c r="BU320" s="38"/>
      <c r="BV320" s="38"/>
    </row>
    <row r="321" spans="1:74">
      <c r="A321" s="38"/>
      <c r="B321" s="38"/>
      <c r="C321" s="38"/>
      <c r="D321" s="38"/>
      <c r="E321" s="38"/>
      <c r="F321" s="296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  <c r="BO321" s="38"/>
      <c r="BP321" s="38"/>
      <c r="BQ321" s="38"/>
      <c r="BR321" s="38"/>
      <c r="BS321" s="38"/>
      <c r="BT321" s="38"/>
      <c r="BU321" s="38"/>
      <c r="BV321" s="38"/>
    </row>
    <row r="322" spans="1:74">
      <c r="A322" s="38"/>
      <c r="B322" s="38"/>
      <c r="C322" s="38"/>
      <c r="D322" s="38"/>
      <c r="E322" s="38"/>
      <c r="F322" s="296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  <c r="BH322" s="38"/>
      <c r="BI322" s="38"/>
      <c r="BJ322" s="38"/>
      <c r="BK322" s="38"/>
      <c r="BL322" s="38"/>
      <c r="BM322" s="38"/>
      <c r="BN322" s="38"/>
      <c r="BO322" s="38"/>
      <c r="BP322" s="38"/>
      <c r="BQ322" s="38"/>
      <c r="BR322" s="38"/>
      <c r="BS322" s="38"/>
      <c r="BT322" s="38"/>
      <c r="BU322" s="38"/>
      <c r="BV322" s="38"/>
    </row>
    <row r="323" spans="1:74">
      <c r="A323" s="38"/>
      <c r="B323" s="38"/>
      <c r="C323" s="38"/>
      <c r="D323" s="38"/>
      <c r="E323" s="38"/>
      <c r="F323" s="296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  <c r="BK323" s="38"/>
      <c r="BL323" s="38"/>
      <c r="BM323" s="38"/>
      <c r="BN323" s="38"/>
      <c r="BO323" s="38"/>
      <c r="BP323" s="38"/>
      <c r="BQ323" s="38"/>
      <c r="BR323" s="38"/>
      <c r="BS323" s="38"/>
      <c r="BT323" s="38"/>
      <c r="BU323" s="38"/>
      <c r="BV323" s="38"/>
    </row>
    <row r="324" spans="1:74">
      <c r="A324" s="38"/>
      <c r="B324" s="38"/>
      <c r="C324" s="38"/>
      <c r="D324" s="38"/>
      <c r="E324" s="38"/>
      <c r="F324" s="296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  <c r="BH324" s="38"/>
      <c r="BI324" s="38"/>
      <c r="BJ324" s="38"/>
      <c r="BK324" s="38"/>
      <c r="BL324" s="38"/>
      <c r="BM324" s="38"/>
      <c r="BN324" s="38"/>
      <c r="BO324" s="38"/>
      <c r="BP324" s="38"/>
      <c r="BQ324" s="38"/>
      <c r="BR324" s="38"/>
      <c r="BS324" s="38"/>
      <c r="BT324" s="38"/>
      <c r="BU324" s="38"/>
      <c r="BV324" s="38"/>
    </row>
    <row r="325" spans="1:74">
      <c r="A325" s="38"/>
      <c r="B325" s="38"/>
      <c r="C325" s="38"/>
      <c r="D325" s="38"/>
      <c r="E325" s="38"/>
      <c r="F325" s="296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  <c r="BH325" s="38"/>
      <c r="BI325" s="38"/>
      <c r="BJ325" s="38"/>
      <c r="BK325" s="38"/>
      <c r="BL325" s="38"/>
      <c r="BM325" s="38"/>
      <c r="BN325" s="38"/>
      <c r="BO325" s="38"/>
      <c r="BP325" s="38"/>
      <c r="BQ325" s="38"/>
      <c r="BR325" s="38"/>
      <c r="BS325" s="38"/>
      <c r="BT325" s="38"/>
      <c r="BU325" s="38"/>
      <c r="BV325" s="38"/>
    </row>
    <row r="326" spans="1:74">
      <c r="A326" s="38"/>
      <c r="B326" s="38"/>
      <c r="C326" s="38"/>
      <c r="D326" s="38"/>
      <c r="E326" s="38"/>
      <c r="F326" s="296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  <c r="BD326" s="38"/>
      <c r="BE326" s="38"/>
      <c r="BF326" s="38"/>
      <c r="BG326" s="38"/>
      <c r="BH326" s="38"/>
      <c r="BI326" s="38"/>
      <c r="BJ326" s="38"/>
      <c r="BK326" s="38"/>
      <c r="BL326" s="38"/>
      <c r="BM326" s="38"/>
      <c r="BN326" s="38"/>
      <c r="BO326" s="38"/>
      <c r="BP326" s="38"/>
      <c r="BQ326" s="38"/>
      <c r="BR326" s="38"/>
      <c r="BS326" s="38"/>
      <c r="BT326" s="38"/>
      <c r="BU326" s="38"/>
      <c r="BV326" s="38"/>
    </row>
    <row r="327" spans="1:74">
      <c r="A327" s="38"/>
      <c r="B327" s="38"/>
      <c r="C327" s="38"/>
      <c r="D327" s="38"/>
      <c r="E327" s="38"/>
      <c r="F327" s="296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  <c r="BH327" s="38"/>
      <c r="BI327" s="38"/>
      <c r="BJ327" s="38"/>
      <c r="BK327" s="38"/>
      <c r="BL327" s="38"/>
      <c r="BM327" s="38"/>
      <c r="BN327" s="38"/>
      <c r="BO327" s="38"/>
      <c r="BP327" s="38"/>
      <c r="BQ327" s="38"/>
      <c r="BR327" s="38"/>
      <c r="BS327" s="38"/>
      <c r="BT327" s="38"/>
      <c r="BU327" s="38"/>
      <c r="BV327" s="38"/>
    </row>
    <row r="328" spans="1:74">
      <c r="A328" s="38"/>
      <c r="B328" s="38"/>
      <c r="C328" s="38"/>
      <c r="D328" s="38"/>
      <c r="E328" s="38"/>
      <c r="F328" s="296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38"/>
      <c r="BF328" s="38"/>
      <c r="BG328" s="38"/>
      <c r="BH328" s="38"/>
      <c r="BI328" s="38"/>
      <c r="BJ328" s="38"/>
      <c r="BK328" s="38"/>
      <c r="BL328" s="38"/>
      <c r="BM328" s="38"/>
      <c r="BN328" s="38"/>
      <c r="BO328" s="38"/>
      <c r="BP328" s="38"/>
      <c r="BQ328" s="38"/>
      <c r="BR328" s="38"/>
      <c r="BS328" s="38"/>
      <c r="BT328" s="38"/>
      <c r="BU328" s="38"/>
      <c r="BV328" s="38"/>
    </row>
    <row r="329" spans="1:74">
      <c r="A329" s="38"/>
      <c r="B329" s="38"/>
      <c r="C329" s="38"/>
      <c r="D329" s="38"/>
      <c r="E329" s="38"/>
      <c r="F329" s="296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8"/>
      <c r="BF329" s="38"/>
      <c r="BG329" s="38"/>
      <c r="BH329" s="38"/>
      <c r="BI329" s="38"/>
      <c r="BJ329" s="38"/>
      <c r="BK329" s="38"/>
      <c r="BL329" s="38"/>
      <c r="BM329" s="38"/>
      <c r="BN329" s="38"/>
      <c r="BO329" s="38"/>
      <c r="BP329" s="38"/>
      <c r="BQ329" s="38"/>
      <c r="BR329" s="38"/>
      <c r="BS329" s="38"/>
      <c r="BT329" s="38"/>
      <c r="BU329" s="38"/>
      <c r="BV329" s="38"/>
    </row>
    <row r="330" spans="1:74">
      <c r="A330" s="38"/>
      <c r="B330" s="38"/>
      <c r="C330" s="38"/>
      <c r="D330" s="38"/>
      <c r="E330" s="38"/>
      <c r="F330" s="296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  <c r="BH330" s="38"/>
      <c r="BI330" s="38"/>
      <c r="BJ330" s="38"/>
      <c r="BK330" s="38"/>
      <c r="BL330" s="38"/>
      <c r="BM330" s="38"/>
      <c r="BN330" s="38"/>
      <c r="BO330" s="38"/>
      <c r="BP330" s="38"/>
      <c r="BQ330" s="38"/>
      <c r="BR330" s="38"/>
      <c r="BS330" s="38"/>
      <c r="BT330" s="38"/>
      <c r="BU330" s="38"/>
      <c r="BV330" s="38"/>
    </row>
    <row r="331" spans="1:74">
      <c r="A331" s="38"/>
      <c r="B331" s="38"/>
      <c r="C331" s="38"/>
      <c r="D331" s="38"/>
      <c r="E331" s="38"/>
      <c r="F331" s="296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  <c r="BH331" s="38"/>
      <c r="BI331" s="38"/>
      <c r="BJ331" s="38"/>
      <c r="BK331" s="38"/>
      <c r="BL331" s="38"/>
      <c r="BM331" s="38"/>
      <c r="BN331" s="38"/>
      <c r="BO331" s="38"/>
      <c r="BP331" s="38"/>
      <c r="BQ331" s="38"/>
      <c r="BR331" s="38"/>
      <c r="BS331" s="38"/>
      <c r="BT331" s="38"/>
      <c r="BU331" s="38"/>
      <c r="BV331" s="38"/>
    </row>
    <row r="332" spans="1:74">
      <c r="A332" s="38"/>
      <c r="B332" s="38"/>
      <c r="C332" s="38"/>
      <c r="D332" s="38"/>
      <c r="E332" s="38"/>
      <c r="F332" s="296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38"/>
      <c r="BF332" s="38"/>
      <c r="BG332" s="38"/>
      <c r="BH332" s="38"/>
      <c r="BI332" s="38"/>
      <c r="BJ332" s="38"/>
      <c r="BK332" s="38"/>
      <c r="BL332" s="38"/>
      <c r="BM332" s="38"/>
      <c r="BN332" s="38"/>
      <c r="BO332" s="38"/>
      <c r="BP332" s="38"/>
      <c r="BQ332" s="38"/>
      <c r="BR332" s="38"/>
      <c r="BS332" s="38"/>
      <c r="BT332" s="38"/>
      <c r="BU332" s="38"/>
      <c r="BV332" s="38"/>
    </row>
    <row r="333" spans="1:74">
      <c r="A333" s="38"/>
      <c r="B333" s="38"/>
      <c r="C333" s="38"/>
      <c r="D333" s="38"/>
      <c r="E333" s="38"/>
      <c r="F333" s="296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  <c r="BD333" s="38"/>
      <c r="BE333" s="38"/>
      <c r="BF333" s="38"/>
      <c r="BG333" s="38"/>
      <c r="BH333" s="38"/>
      <c r="BI333" s="38"/>
      <c r="BJ333" s="38"/>
      <c r="BK333" s="38"/>
      <c r="BL333" s="38"/>
      <c r="BM333" s="38"/>
      <c r="BN333" s="38"/>
      <c r="BO333" s="38"/>
      <c r="BP333" s="38"/>
      <c r="BQ333" s="38"/>
      <c r="BR333" s="38"/>
      <c r="BS333" s="38"/>
      <c r="BT333" s="38"/>
      <c r="BU333" s="38"/>
      <c r="BV333" s="38"/>
    </row>
    <row r="334" spans="1:74">
      <c r="A334" s="38"/>
      <c r="B334" s="38"/>
      <c r="C334" s="38"/>
      <c r="D334" s="38"/>
      <c r="E334" s="38"/>
      <c r="F334" s="296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8"/>
      <c r="BJ334" s="38"/>
      <c r="BK334" s="38"/>
      <c r="BL334" s="38"/>
      <c r="BM334" s="38"/>
      <c r="BN334" s="38"/>
      <c r="BO334" s="38"/>
      <c r="BP334" s="38"/>
      <c r="BQ334" s="38"/>
      <c r="BR334" s="38"/>
      <c r="BS334" s="38"/>
      <c r="BT334" s="38"/>
      <c r="BU334" s="38"/>
      <c r="BV334" s="38"/>
    </row>
    <row r="335" spans="1:74">
      <c r="A335" s="38"/>
      <c r="B335" s="38"/>
      <c r="C335" s="38"/>
      <c r="D335" s="38"/>
      <c r="E335" s="38"/>
      <c r="F335" s="296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  <c r="BH335" s="38"/>
      <c r="BI335" s="38"/>
      <c r="BJ335" s="38"/>
      <c r="BK335" s="38"/>
      <c r="BL335" s="38"/>
      <c r="BM335" s="38"/>
      <c r="BN335" s="38"/>
      <c r="BO335" s="38"/>
      <c r="BP335" s="38"/>
      <c r="BQ335" s="38"/>
      <c r="BR335" s="38"/>
      <c r="BS335" s="38"/>
      <c r="BT335" s="38"/>
      <c r="BU335" s="38"/>
      <c r="BV335" s="38"/>
    </row>
    <row r="336" spans="1:74">
      <c r="A336" s="38"/>
      <c r="B336" s="38"/>
      <c r="C336" s="38"/>
      <c r="D336" s="38"/>
      <c r="E336" s="38"/>
      <c r="F336" s="296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8"/>
      <c r="BF336" s="38"/>
      <c r="BG336" s="38"/>
      <c r="BH336" s="38"/>
      <c r="BI336" s="38"/>
      <c r="BJ336" s="38"/>
      <c r="BK336" s="38"/>
      <c r="BL336" s="38"/>
      <c r="BM336" s="38"/>
      <c r="BN336" s="38"/>
      <c r="BO336" s="38"/>
      <c r="BP336" s="38"/>
      <c r="BQ336" s="38"/>
      <c r="BR336" s="38"/>
      <c r="BS336" s="38"/>
      <c r="BT336" s="38"/>
      <c r="BU336" s="38"/>
      <c r="BV336" s="38"/>
    </row>
    <row r="337" spans="1:74">
      <c r="A337" s="38"/>
      <c r="B337" s="38"/>
      <c r="C337" s="38"/>
      <c r="D337" s="38"/>
      <c r="E337" s="38"/>
      <c r="F337" s="296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  <c r="BH337" s="38"/>
      <c r="BI337" s="38"/>
      <c r="BJ337" s="38"/>
      <c r="BK337" s="38"/>
      <c r="BL337" s="38"/>
      <c r="BM337" s="38"/>
      <c r="BN337" s="38"/>
      <c r="BO337" s="38"/>
      <c r="BP337" s="38"/>
      <c r="BQ337" s="38"/>
      <c r="BR337" s="38"/>
      <c r="BS337" s="38"/>
      <c r="BT337" s="38"/>
      <c r="BU337" s="38"/>
      <c r="BV337" s="38"/>
    </row>
    <row r="338" spans="1:74">
      <c r="A338" s="38"/>
      <c r="B338" s="38"/>
      <c r="C338" s="38"/>
      <c r="D338" s="38"/>
      <c r="E338" s="38"/>
      <c r="F338" s="296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  <c r="BE338" s="38"/>
      <c r="BF338" s="38"/>
      <c r="BG338" s="38"/>
      <c r="BH338" s="38"/>
      <c r="BI338" s="38"/>
      <c r="BJ338" s="38"/>
      <c r="BK338" s="38"/>
      <c r="BL338" s="38"/>
      <c r="BM338" s="38"/>
      <c r="BN338" s="38"/>
      <c r="BO338" s="38"/>
      <c r="BP338" s="38"/>
      <c r="BQ338" s="38"/>
      <c r="BR338" s="38"/>
      <c r="BS338" s="38"/>
      <c r="BT338" s="38"/>
      <c r="BU338" s="38"/>
      <c r="BV338" s="38"/>
    </row>
    <row r="339" spans="1:74">
      <c r="A339" s="38"/>
      <c r="B339" s="38"/>
      <c r="C339" s="38"/>
      <c r="D339" s="38"/>
      <c r="E339" s="38"/>
      <c r="F339" s="296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  <c r="BH339" s="38"/>
      <c r="BI339" s="38"/>
      <c r="BJ339" s="38"/>
      <c r="BK339" s="38"/>
      <c r="BL339" s="38"/>
      <c r="BM339" s="38"/>
      <c r="BN339" s="38"/>
      <c r="BO339" s="38"/>
      <c r="BP339" s="38"/>
      <c r="BQ339" s="38"/>
      <c r="BR339" s="38"/>
      <c r="BS339" s="38"/>
      <c r="BT339" s="38"/>
      <c r="BU339" s="38"/>
      <c r="BV339" s="38"/>
    </row>
    <row r="340" spans="1:74">
      <c r="A340" s="38"/>
      <c r="B340" s="38"/>
      <c r="C340" s="38"/>
      <c r="D340" s="38"/>
      <c r="E340" s="38"/>
      <c r="F340" s="296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  <c r="BO340" s="38"/>
      <c r="BP340" s="38"/>
      <c r="BQ340" s="38"/>
      <c r="BR340" s="38"/>
      <c r="BS340" s="38"/>
      <c r="BT340" s="38"/>
      <c r="BU340" s="38"/>
      <c r="BV340" s="38"/>
    </row>
    <row r="341" spans="1:74">
      <c r="A341" s="38"/>
      <c r="B341" s="38"/>
      <c r="C341" s="38"/>
      <c r="D341" s="38"/>
      <c r="E341" s="38"/>
      <c r="F341" s="296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  <c r="BH341" s="38"/>
      <c r="BI341" s="38"/>
      <c r="BJ341" s="38"/>
      <c r="BK341" s="38"/>
      <c r="BL341" s="38"/>
      <c r="BM341" s="38"/>
      <c r="BN341" s="38"/>
      <c r="BO341" s="38"/>
      <c r="BP341" s="38"/>
      <c r="BQ341" s="38"/>
      <c r="BR341" s="38"/>
      <c r="BS341" s="38"/>
      <c r="BT341" s="38"/>
      <c r="BU341" s="38"/>
      <c r="BV341" s="38"/>
    </row>
    <row r="342" spans="1:74">
      <c r="A342" s="38"/>
      <c r="B342" s="38"/>
      <c r="C342" s="38"/>
      <c r="D342" s="38"/>
      <c r="E342" s="38"/>
      <c r="F342" s="296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  <c r="BD342" s="38"/>
      <c r="BE342" s="38"/>
      <c r="BF342" s="38"/>
      <c r="BG342" s="38"/>
      <c r="BH342" s="38"/>
      <c r="BI342" s="38"/>
      <c r="BJ342" s="38"/>
      <c r="BK342" s="38"/>
      <c r="BL342" s="38"/>
      <c r="BM342" s="38"/>
      <c r="BN342" s="38"/>
      <c r="BO342" s="38"/>
      <c r="BP342" s="38"/>
      <c r="BQ342" s="38"/>
      <c r="BR342" s="38"/>
      <c r="BS342" s="38"/>
      <c r="BT342" s="38"/>
      <c r="BU342" s="38"/>
      <c r="BV342" s="38"/>
    </row>
    <row r="343" spans="1:74">
      <c r="A343" s="38"/>
      <c r="B343" s="38"/>
      <c r="C343" s="38"/>
      <c r="D343" s="38"/>
      <c r="E343" s="38"/>
      <c r="F343" s="296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8"/>
      <c r="BP343" s="38"/>
      <c r="BQ343" s="38"/>
      <c r="BR343" s="38"/>
      <c r="BS343" s="38"/>
      <c r="BT343" s="38"/>
      <c r="BU343" s="38"/>
      <c r="BV343" s="38"/>
    </row>
    <row r="344" spans="1:74">
      <c r="A344" s="38"/>
      <c r="B344" s="38"/>
      <c r="C344" s="38"/>
      <c r="D344" s="38"/>
      <c r="E344" s="38"/>
      <c r="F344" s="296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  <c r="BH344" s="38"/>
      <c r="BI344" s="38"/>
      <c r="BJ344" s="38"/>
      <c r="BK344" s="38"/>
      <c r="BL344" s="38"/>
      <c r="BM344" s="38"/>
      <c r="BN344" s="38"/>
      <c r="BO344" s="38"/>
      <c r="BP344" s="38"/>
      <c r="BQ344" s="38"/>
      <c r="BR344" s="38"/>
      <c r="BS344" s="38"/>
      <c r="BT344" s="38"/>
      <c r="BU344" s="38"/>
      <c r="BV344" s="38"/>
    </row>
    <row r="345" spans="1:74">
      <c r="A345" s="38"/>
      <c r="B345" s="38"/>
      <c r="C345" s="38"/>
      <c r="D345" s="38"/>
      <c r="E345" s="38"/>
      <c r="F345" s="296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  <c r="BD345" s="38"/>
      <c r="BE345" s="38"/>
      <c r="BF345" s="38"/>
      <c r="BG345" s="38"/>
      <c r="BH345" s="38"/>
      <c r="BI345" s="38"/>
      <c r="BJ345" s="38"/>
      <c r="BK345" s="38"/>
      <c r="BL345" s="38"/>
      <c r="BM345" s="38"/>
      <c r="BN345" s="38"/>
      <c r="BO345" s="38"/>
      <c r="BP345" s="38"/>
      <c r="BQ345" s="38"/>
      <c r="BR345" s="38"/>
      <c r="BS345" s="38"/>
      <c r="BT345" s="38"/>
      <c r="BU345" s="38"/>
      <c r="BV345" s="38"/>
    </row>
    <row r="346" spans="1:74">
      <c r="A346" s="38"/>
      <c r="B346" s="38"/>
      <c r="C346" s="38"/>
      <c r="D346" s="38"/>
      <c r="E346" s="38"/>
      <c r="F346" s="296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  <c r="BH346" s="38"/>
      <c r="BI346" s="38"/>
      <c r="BJ346" s="38"/>
      <c r="BK346" s="38"/>
      <c r="BL346" s="38"/>
      <c r="BM346" s="38"/>
      <c r="BN346" s="38"/>
      <c r="BO346" s="38"/>
      <c r="BP346" s="38"/>
      <c r="BQ346" s="38"/>
      <c r="BR346" s="38"/>
      <c r="BS346" s="38"/>
      <c r="BT346" s="38"/>
      <c r="BU346" s="38"/>
      <c r="BV346" s="38"/>
    </row>
    <row r="347" spans="1:74">
      <c r="A347" s="38"/>
      <c r="B347" s="38"/>
      <c r="C347" s="38"/>
      <c r="D347" s="38"/>
      <c r="E347" s="38"/>
      <c r="F347" s="296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  <c r="BK347" s="38"/>
      <c r="BL347" s="38"/>
      <c r="BM347" s="38"/>
      <c r="BN347" s="38"/>
      <c r="BO347" s="38"/>
      <c r="BP347" s="38"/>
      <c r="BQ347" s="38"/>
      <c r="BR347" s="38"/>
      <c r="BS347" s="38"/>
      <c r="BT347" s="38"/>
      <c r="BU347" s="38"/>
      <c r="BV347" s="38"/>
    </row>
    <row r="348" spans="1:74">
      <c r="A348" s="38"/>
      <c r="B348" s="38"/>
      <c r="C348" s="38"/>
      <c r="D348" s="38"/>
      <c r="E348" s="38"/>
      <c r="F348" s="296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8"/>
      <c r="BP348" s="38"/>
      <c r="BQ348" s="38"/>
      <c r="BR348" s="38"/>
      <c r="BS348" s="38"/>
      <c r="BT348" s="38"/>
      <c r="BU348" s="38"/>
      <c r="BV348" s="38"/>
    </row>
    <row r="349" spans="1:74">
      <c r="A349" s="38"/>
      <c r="B349" s="38"/>
      <c r="C349" s="38"/>
      <c r="D349" s="38"/>
      <c r="E349" s="38"/>
      <c r="F349" s="296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  <c r="BH349" s="38"/>
      <c r="BI349" s="38"/>
      <c r="BJ349" s="38"/>
      <c r="BK349" s="38"/>
      <c r="BL349" s="38"/>
      <c r="BM349" s="38"/>
      <c r="BN349" s="38"/>
      <c r="BO349" s="38"/>
      <c r="BP349" s="38"/>
      <c r="BQ349" s="38"/>
      <c r="BR349" s="38"/>
      <c r="BS349" s="38"/>
      <c r="BT349" s="38"/>
      <c r="BU349" s="38"/>
      <c r="BV349" s="38"/>
    </row>
    <row r="350" spans="1:74">
      <c r="A350" s="38"/>
      <c r="B350" s="38"/>
      <c r="C350" s="38"/>
      <c r="D350" s="38"/>
      <c r="E350" s="38"/>
      <c r="F350" s="296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  <c r="BH350" s="38"/>
      <c r="BI350" s="38"/>
      <c r="BJ350" s="38"/>
      <c r="BK350" s="38"/>
      <c r="BL350" s="38"/>
      <c r="BM350" s="38"/>
      <c r="BN350" s="38"/>
      <c r="BO350" s="38"/>
      <c r="BP350" s="38"/>
      <c r="BQ350" s="38"/>
      <c r="BR350" s="38"/>
      <c r="BS350" s="38"/>
      <c r="BT350" s="38"/>
      <c r="BU350" s="38"/>
      <c r="BV350" s="38"/>
    </row>
    <row r="351" spans="1:74">
      <c r="A351" s="38"/>
      <c r="B351" s="38"/>
      <c r="C351" s="38"/>
      <c r="D351" s="38"/>
      <c r="E351" s="38"/>
      <c r="F351" s="296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  <c r="BH351" s="38"/>
      <c r="BI351" s="38"/>
      <c r="BJ351" s="38"/>
      <c r="BK351" s="38"/>
      <c r="BL351" s="38"/>
      <c r="BM351" s="38"/>
      <c r="BN351" s="38"/>
      <c r="BO351" s="38"/>
      <c r="BP351" s="38"/>
      <c r="BQ351" s="38"/>
      <c r="BR351" s="38"/>
      <c r="BS351" s="38"/>
      <c r="BT351" s="38"/>
      <c r="BU351" s="38"/>
      <c r="BV351" s="38"/>
    </row>
    <row r="352" spans="1:74">
      <c r="A352" s="38"/>
      <c r="B352" s="38"/>
      <c r="C352" s="38"/>
      <c r="D352" s="38"/>
      <c r="E352" s="38"/>
      <c r="F352" s="296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  <c r="BE352" s="38"/>
      <c r="BF352" s="38"/>
      <c r="BG352" s="38"/>
      <c r="BH352" s="38"/>
      <c r="BI352" s="38"/>
      <c r="BJ352" s="38"/>
      <c r="BK352" s="38"/>
      <c r="BL352" s="38"/>
      <c r="BM352" s="38"/>
      <c r="BN352" s="38"/>
      <c r="BO352" s="38"/>
      <c r="BP352" s="38"/>
      <c r="BQ352" s="38"/>
      <c r="BR352" s="38"/>
      <c r="BS352" s="38"/>
      <c r="BT352" s="38"/>
      <c r="BU352" s="38"/>
      <c r="BV352" s="38"/>
    </row>
    <row r="353" spans="1:74">
      <c r="A353" s="38"/>
      <c r="B353" s="38"/>
      <c r="C353" s="38"/>
      <c r="D353" s="38"/>
      <c r="E353" s="38"/>
      <c r="F353" s="296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8"/>
      <c r="BJ353" s="38"/>
      <c r="BK353" s="38"/>
      <c r="BL353" s="38"/>
      <c r="BM353" s="38"/>
      <c r="BN353" s="38"/>
      <c r="BO353" s="38"/>
      <c r="BP353" s="38"/>
      <c r="BQ353" s="38"/>
      <c r="BR353" s="38"/>
      <c r="BS353" s="38"/>
      <c r="BT353" s="38"/>
      <c r="BU353" s="38"/>
      <c r="BV353" s="38"/>
    </row>
    <row r="354" spans="1:74">
      <c r="A354" s="38"/>
      <c r="B354" s="38"/>
      <c r="C354" s="38"/>
      <c r="D354" s="38"/>
      <c r="E354" s="38"/>
      <c r="F354" s="296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  <c r="BH354" s="38"/>
      <c r="BI354" s="38"/>
      <c r="BJ354" s="38"/>
      <c r="BK354" s="38"/>
      <c r="BL354" s="38"/>
      <c r="BM354" s="38"/>
      <c r="BN354" s="38"/>
      <c r="BO354" s="38"/>
      <c r="BP354" s="38"/>
      <c r="BQ354" s="38"/>
      <c r="BR354" s="38"/>
      <c r="BS354" s="38"/>
      <c r="BT354" s="38"/>
      <c r="BU354" s="38"/>
      <c r="BV354" s="38"/>
    </row>
    <row r="355" spans="1:74">
      <c r="A355" s="38"/>
      <c r="B355" s="38"/>
      <c r="C355" s="38"/>
      <c r="D355" s="38"/>
      <c r="E355" s="38"/>
      <c r="F355" s="296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8"/>
      <c r="BJ355" s="38"/>
      <c r="BK355" s="38"/>
      <c r="BL355" s="38"/>
      <c r="BM355" s="38"/>
      <c r="BN355" s="38"/>
      <c r="BO355" s="38"/>
      <c r="BP355" s="38"/>
      <c r="BQ355" s="38"/>
      <c r="BR355" s="38"/>
      <c r="BS355" s="38"/>
      <c r="BT355" s="38"/>
      <c r="BU355" s="38"/>
      <c r="BV355" s="38"/>
    </row>
    <row r="356" spans="1:74">
      <c r="A356" s="38"/>
      <c r="B356" s="38"/>
      <c r="C356" s="38"/>
      <c r="D356" s="38"/>
      <c r="E356" s="38"/>
      <c r="F356" s="296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  <c r="BK356" s="38"/>
      <c r="BL356" s="38"/>
      <c r="BM356" s="38"/>
      <c r="BN356" s="38"/>
      <c r="BO356" s="38"/>
      <c r="BP356" s="38"/>
      <c r="BQ356" s="38"/>
      <c r="BR356" s="38"/>
      <c r="BS356" s="38"/>
      <c r="BT356" s="38"/>
      <c r="BU356" s="38"/>
      <c r="BV356" s="38"/>
    </row>
    <row r="357" spans="1:74">
      <c r="A357" s="38"/>
      <c r="B357" s="38"/>
      <c r="C357" s="38"/>
      <c r="D357" s="38"/>
      <c r="E357" s="38"/>
      <c r="F357" s="296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  <c r="BO357" s="38"/>
      <c r="BP357" s="38"/>
      <c r="BQ357" s="38"/>
      <c r="BR357" s="38"/>
      <c r="BS357" s="38"/>
      <c r="BT357" s="38"/>
      <c r="BU357" s="38"/>
      <c r="BV357" s="38"/>
    </row>
    <row r="358" spans="1:74">
      <c r="A358" s="38"/>
      <c r="B358" s="38"/>
      <c r="C358" s="38"/>
      <c r="D358" s="38"/>
      <c r="E358" s="38"/>
      <c r="F358" s="296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  <c r="BK358" s="38"/>
      <c r="BL358" s="38"/>
      <c r="BM358" s="38"/>
      <c r="BN358" s="38"/>
      <c r="BO358" s="38"/>
      <c r="BP358" s="38"/>
      <c r="BQ358" s="38"/>
      <c r="BR358" s="38"/>
      <c r="BS358" s="38"/>
      <c r="BT358" s="38"/>
      <c r="BU358" s="38"/>
      <c r="BV358" s="38"/>
    </row>
    <row r="359" spans="1:74">
      <c r="A359" s="38"/>
      <c r="B359" s="38"/>
      <c r="C359" s="38"/>
      <c r="D359" s="38"/>
      <c r="E359" s="38"/>
      <c r="F359" s="296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8"/>
      <c r="BP359" s="38"/>
      <c r="BQ359" s="38"/>
      <c r="BR359" s="38"/>
      <c r="BS359" s="38"/>
      <c r="BT359" s="38"/>
      <c r="BU359" s="38"/>
      <c r="BV359" s="38"/>
    </row>
    <row r="360" spans="1:74">
      <c r="A360" s="38"/>
      <c r="B360" s="38"/>
      <c r="C360" s="38"/>
      <c r="D360" s="38"/>
      <c r="E360" s="38"/>
      <c r="F360" s="296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  <c r="BH360" s="38"/>
      <c r="BI360" s="38"/>
      <c r="BJ360" s="38"/>
      <c r="BK360" s="38"/>
      <c r="BL360" s="38"/>
      <c r="BM360" s="38"/>
      <c r="BN360" s="38"/>
      <c r="BO360" s="38"/>
      <c r="BP360" s="38"/>
      <c r="BQ360" s="38"/>
      <c r="BR360" s="38"/>
      <c r="BS360" s="38"/>
      <c r="BT360" s="38"/>
      <c r="BU360" s="38"/>
      <c r="BV360" s="38"/>
    </row>
    <row r="361" spans="1:74">
      <c r="A361" s="38"/>
      <c r="B361" s="38"/>
      <c r="C361" s="38"/>
      <c r="D361" s="38"/>
      <c r="E361" s="38"/>
      <c r="F361" s="296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  <c r="BH361" s="38"/>
      <c r="BI361" s="38"/>
      <c r="BJ361" s="38"/>
      <c r="BK361" s="38"/>
      <c r="BL361" s="38"/>
      <c r="BM361" s="38"/>
      <c r="BN361" s="38"/>
      <c r="BO361" s="38"/>
      <c r="BP361" s="38"/>
      <c r="BQ361" s="38"/>
      <c r="BR361" s="38"/>
      <c r="BS361" s="38"/>
      <c r="BT361" s="38"/>
      <c r="BU361" s="38"/>
      <c r="BV361" s="38"/>
    </row>
    <row r="362" spans="1:74">
      <c r="A362" s="38"/>
      <c r="B362" s="38"/>
      <c r="C362" s="38"/>
      <c r="D362" s="38"/>
      <c r="E362" s="38"/>
      <c r="F362" s="296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  <c r="BM362" s="38"/>
      <c r="BN362" s="38"/>
      <c r="BO362" s="38"/>
      <c r="BP362" s="38"/>
      <c r="BQ362" s="38"/>
      <c r="BR362" s="38"/>
      <c r="BS362" s="38"/>
      <c r="BT362" s="38"/>
      <c r="BU362" s="38"/>
      <c r="BV362" s="38"/>
    </row>
    <row r="363" spans="1:74">
      <c r="A363" s="38"/>
      <c r="B363" s="38"/>
      <c r="C363" s="38"/>
      <c r="D363" s="38"/>
      <c r="E363" s="38"/>
      <c r="F363" s="296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  <c r="BM363" s="38"/>
      <c r="BN363" s="38"/>
      <c r="BO363" s="38"/>
      <c r="BP363" s="38"/>
      <c r="BQ363" s="38"/>
      <c r="BR363" s="38"/>
      <c r="BS363" s="38"/>
      <c r="BT363" s="38"/>
      <c r="BU363" s="38"/>
      <c r="BV363" s="38"/>
    </row>
    <row r="364" spans="1:74">
      <c r="A364" s="38"/>
      <c r="B364" s="38"/>
      <c r="C364" s="38"/>
      <c r="D364" s="38"/>
      <c r="E364" s="38"/>
      <c r="F364" s="296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8"/>
      <c r="BP364" s="38"/>
      <c r="BQ364" s="38"/>
      <c r="BR364" s="38"/>
      <c r="BS364" s="38"/>
      <c r="BT364" s="38"/>
      <c r="BU364" s="38"/>
      <c r="BV364" s="38"/>
    </row>
    <row r="365" spans="1:74">
      <c r="A365" s="38"/>
      <c r="B365" s="38"/>
      <c r="C365" s="38"/>
      <c r="D365" s="38"/>
      <c r="E365" s="38"/>
      <c r="F365" s="296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  <c r="BK365" s="38"/>
      <c r="BL365" s="38"/>
      <c r="BM365" s="38"/>
      <c r="BN365" s="38"/>
      <c r="BO365" s="38"/>
      <c r="BP365" s="38"/>
      <c r="BQ365" s="38"/>
      <c r="BR365" s="38"/>
      <c r="BS365" s="38"/>
      <c r="BT365" s="38"/>
      <c r="BU365" s="38"/>
      <c r="BV365" s="38"/>
    </row>
    <row r="366" spans="1:74">
      <c r="A366" s="38"/>
      <c r="B366" s="38"/>
      <c r="C366" s="38"/>
      <c r="D366" s="38"/>
      <c r="E366" s="38"/>
      <c r="F366" s="296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38"/>
      <c r="BM366" s="38"/>
      <c r="BN366" s="38"/>
      <c r="BO366" s="38"/>
      <c r="BP366" s="38"/>
      <c r="BQ366" s="38"/>
      <c r="BR366" s="38"/>
      <c r="BS366" s="38"/>
      <c r="BT366" s="38"/>
      <c r="BU366" s="38"/>
      <c r="BV366" s="38"/>
    </row>
    <row r="367" spans="1:74">
      <c r="A367" s="38"/>
      <c r="B367" s="38"/>
      <c r="C367" s="38"/>
      <c r="D367" s="38"/>
      <c r="E367" s="38"/>
      <c r="F367" s="296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  <c r="BK367" s="38"/>
      <c r="BL367" s="38"/>
      <c r="BM367" s="38"/>
      <c r="BN367" s="38"/>
      <c r="BO367" s="38"/>
      <c r="BP367" s="38"/>
      <c r="BQ367" s="38"/>
      <c r="BR367" s="38"/>
      <c r="BS367" s="38"/>
      <c r="BT367" s="38"/>
      <c r="BU367" s="38"/>
      <c r="BV367" s="38"/>
    </row>
    <row r="368" spans="1:74">
      <c r="A368" s="38"/>
      <c r="B368" s="38"/>
      <c r="C368" s="38"/>
      <c r="D368" s="38"/>
      <c r="E368" s="38"/>
      <c r="F368" s="296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38"/>
      <c r="BQ368" s="38"/>
      <c r="BR368" s="38"/>
      <c r="BS368" s="38"/>
      <c r="BT368" s="38"/>
      <c r="BU368" s="38"/>
      <c r="BV368" s="38"/>
    </row>
    <row r="369" spans="1:74">
      <c r="A369" s="38"/>
      <c r="B369" s="38"/>
      <c r="C369" s="38"/>
      <c r="D369" s="38"/>
      <c r="E369" s="38"/>
      <c r="F369" s="296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38"/>
      <c r="BQ369" s="38"/>
      <c r="BR369" s="38"/>
      <c r="BS369" s="38"/>
      <c r="BT369" s="38"/>
      <c r="BU369" s="38"/>
      <c r="BV369" s="38"/>
    </row>
    <row r="370" spans="1:74">
      <c r="A370" s="38"/>
      <c r="B370" s="38"/>
      <c r="C370" s="38"/>
      <c r="D370" s="38"/>
      <c r="E370" s="38"/>
      <c r="F370" s="296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38"/>
      <c r="BQ370" s="38"/>
      <c r="BR370" s="38"/>
      <c r="BS370" s="38"/>
      <c r="BT370" s="38"/>
      <c r="BU370" s="38"/>
      <c r="BV370" s="38"/>
    </row>
    <row r="371" spans="1:74">
      <c r="A371" s="38"/>
      <c r="B371" s="38"/>
      <c r="C371" s="38"/>
      <c r="D371" s="38"/>
      <c r="E371" s="38"/>
      <c r="F371" s="296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  <c r="BO371" s="38"/>
      <c r="BP371" s="38"/>
      <c r="BQ371" s="38"/>
      <c r="BR371" s="38"/>
      <c r="BS371" s="38"/>
      <c r="BT371" s="38"/>
      <c r="BU371" s="38"/>
      <c r="BV371" s="38"/>
    </row>
    <row r="372" spans="1:74">
      <c r="A372" s="38"/>
      <c r="B372" s="38"/>
      <c r="C372" s="38"/>
      <c r="D372" s="38"/>
      <c r="E372" s="38"/>
      <c r="F372" s="296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8"/>
      <c r="BJ372" s="38"/>
      <c r="BK372" s="38"/>
      <c r="BL372" s="38"/>
      <c r="BM372" s="38"/>
      <c r="BN372" s="38"/>
      <c r="BO372" s="38"/>
      <c r="BP372" s="38"/>
      <c r="BQ372" s="38"/>
      <c r="BR372" s="38"/>
      <c r="BS372" s="38"/>
      <c r="BT372" s="38"/>
      <c r="BU372" s="38"/>
      <c r="BV372" s="38"/>
    </row>
    <row r="373" spans="1:74">
      <c r="A373" s="38"/>
      <c r="B373" s="38"/>
      <c r="C373" s="38"/>
      <c r="D373" s="38"/>
      <c r="E373" s="38"/>
      <c r="F373" s="296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  <c r="BE373" s="38"/>
      <c r="BF373" s="38"/>
      <c r="BG373" s="38"/>
      <c r="BH373" s="38"/>
      <c r="BI373" s="38"/>
      <c r="BJ373" s="38"/>
      <c r="BK373" s="38"/>
      <c r="BL373" s="38"/>
      <c r="BM373" s="38"/>
      <c r="BN373" s="38"/>
      <c r="BO373" s="38"/>
      <c r="BP373" s="38"/>
      <c r="BQ373" s="38"/>
      <c r="BR373" s="38"/>
      <c r="BS373" s="38"/>
      <c r="BT373" s="38"/>
      <c r="BU373" s="38"/>
      <c r="BV373" s="38"/>
    </row>
    <row r="374" spans="1:74">
      <c r="A374" s="38"/>
      <c r="B374" s="38"/>
      <c r="C374" s="38"/>
      <c r="D374" s="38"/>
      <c r="E374" s="38"/>
      <c r="F374" s="296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  <c r="BD374" s="38"/>
      <c r="BE374" s="38"/>
      <c r="BF374" s="38"/>
      <c r="BG374" s="38"/>
      <c r="BH374" s="38"/>
      <c r="BI374" s="38"/>
      <c r="BJ374" s="38"/>
      <c r="BK374" s="38"/>
      <c r="BL374" s="38"/>
      <c r="BM374" s="38"/>
      <c r="BN374" s="38"/>
      <c r="BO374" s="38"/>
      <c r="BP374" s="38"/>
      <c r="BQ374" s="38"/>
      <c r="BR374" s="38"/>
      <c r="BS374" s="38"/>
      <c r="BT374" s="38"/>
      <c r="BU374" s="38"/>
      <c r="BV374" s="38"/>
    </row>
    <row r="375" spans="1:74">
      <c r="A375" s="38"/>
      <c r="B375" s="38"/>
      <c r="C375" s="38"/>
      <c r="D375" s="38"/>
      <c r="E375" s="38"/>
      <c r="F375" s="296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  <c r="BD375" s="38"/>
      <c r="BE375" s="38"/>
      <c r="BF375" s="38"/>
      <c r="BG375" s="38"/>
      <c r="BH375" s="38"/>
      <c r="BI375" s="38"/>
      <c r="BJ375" s="38"/>
      <c r="BK375" s="38"/>
      <c r="BL375" s="38"/>
      <c r="BM375" s="38"/>
      <c r="BN375" s="38"/>
      <c r="BO375" s="38"/>
      <c r="BP375" s="38"/>
      <c r="BQ375" s="38"/>
      <c r="BR375" s="38"/>
      <c r="BS375" s="38"/>
      <c r="BT375" s="38"/>
      <c r="BU375" s="38"/>
      <c r="BV375" s="38"/>
    </row>
    <row r="376" spans="1:74">
      <c r="A376" s="38"/>
      <c r="B376" s="38"/>
      <c r="C376" s="38"/>
      <c r="D376" s="38"/>
      <c r="E376" s="38"/>
      <c r="F376" s="296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8"/>
      <c r="BP376" s="38"/>
      <c r="BQ376" s="38"/>
      <c r="BR376" s="38"/>
      <c r="BS376" s="38"/>
      <c r="BT376" s="38"/>
      <c r="BU376" s="38"/>
      <c r="BV376" s="38"/>
    </row>
    <row r="377" spans="1:74">
      <c r="A377" s="38"/>
      <c r="B377" s="38"/>
      <c r="C377" s="38"/>
      <c r="D377" s="38"/>
      <c r="E377" s="38"/>
      <c r="F377" s="296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  <c r="BD377" s="38"/>
      <c r="BE377" s="38"/>
      <c r="BF377" s="38"/>
      <c r="BG377" s="38"/>
      <c r="BH377" s="38"/>
      <c r="BI377" s="38"/>
      <c r="BJ377" s="38"/>
      <c r="BK377" s="38"/>
      <c r="BL377" s="38"/>
      <c r="BM377" s="38"/>
      <c r="BN377" s="38"/>
      <c r="BO377" s="38"/>
      <c r="BP377" s="38"/>
      <c r="BQ377" s="38"/>
      <c r="BR377" s="38"/>
      <c r="BS377" s="38"/>
      <c r="BT377" s="38"/>
      <c r="BU377" s="38"/>
      <c r="BV377" s="38"/>
    </row>
    <row r="378" spans="1:74">
      <c r="A378" s="38"/>
      <c r="B378" s="38"/>
      <c r="C378" s="38"/>
      <c r="D378" s="38"/>
      <c r="E378" s="38"/>
      <c r="F378" s="296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8"/>
      <c r="BQ378" s="38"/>
      <c r="BR378" s="38"/>
      <c r="BS378" s="38"/>
      <c r="BT378" s="38"/>
      <c r="BU378" s="38"/>
      <c r="BV378" s="38"/>
    </row>
    <row r="379" spans="1:74">
      <c r="A379" s="38"/>
      <c r="B379" s="38"/>
      <c r="C379" s="38"/>
      <c r="D379" s="38"/>
      <c r="E379" s="38"/>
      <c r="F379" s="296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S379" s="38"/>
      <c r="BT379" s="38"/>
      <c r="BU379" s="38"/>
      <c r="BV379" s="38"/>
    </row>
    <row r="380" spans="1:74">
      <c r="A380" s="38"/>
      <c r="B380" s="38"/>
      <c r="C380" s="38"/>
      <c r="D380" s="38"/>
      <c r="E380" s="38"/>
      <c r="F380" s="296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8"/>
      <c r="BQ380" s="38"/>
      <c r="BR380" s="38"/>
      <c r="BS380" s="38"/>
      <c r="BT380" s="38"/>
      <c r="BU380" s="38"/>
      <c r="BV380" s="38"/>
    </row>
    <row r="381" spans="1:74">
      <c r="A381" s="38"/>
      <c r="B381" s="38"/>
      <c r="C381" s="38"/>
      <c r="D381" s="38"/>
      <c r="E381" s="38"/>
      <c r="F381" s="296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  <c r="BS381" s="38"/>
      <c r="BT381" s="38"/>
      <c r="BU381" s="38"/>
      <c r="BV381" s="38"/>
    </row>
    <row r="382" spans="1:74">
      <c r="A382" s="38"/>
      <c r="B382" s="38"/>
      <c r="C382" s="38"/>
      <c r="D382" s="38"/>
      <c r="E382" s="38"/>
      <c r="F382" s="296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</row>
    <row r="383" spans="1:74">
      <c r="A383" s="38"/>
      <c r="B383" s="38"/>
      <c r="C383" s="38"/>
      <c r="D383" s="38"/>
      <c r="E383" s="38"/>
      <c r="F383" s="296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</row>
    <row r="384" spans="1:74">
      <c r="A384" s="38"/>
      <c r="B384" s="38"/>
      <c r="C384" s="38"/>
      <c r="D384" s="38"/>
      <c r="E384" s="38"/>
      <c r="F384" s="296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</row>
    <row r="385" spans="1:74">
      <c r="A385" s="38"/>
      <c r="B385" s="38"/>
      <c r="C385" s="38"/>
      <c r="D385" s="38"/>
      <c r="E385" s="38"/>
      <c r="F385" s="296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8"/>
      <c r="BU385" s="38"/>
      <c r="BV385" s="38"/>
    </row>
    <row r="386" spans="1:74">
      <c r="A386" s="38"/>
      <c r="B386" s="38"/>
      <c r="C386" s="38"/>
      <c r="D386" s="38"/>
      <c r="E386" s="38"/>
      <c r="F386" s="296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8"/>
      <c r="BP386" s="38"/>
      <c r="BQ386" s="38"/>
      <c r="BR386" s="38"/>
      <c r="BS386" s="38"/>
      <c r="BT386" s="38"/>
      <c r="BU386" s="38"/>
      <c r="BV386" s="38"/>
    </row>
    <row r="387" spans="1:74">
      <c r="A387" s="38"/>
      <c r="B387" s="38"/>
      <c r="C387" s="38"/>
      <c r="D387" s="38"/>
      <c r="E387" s="38"/>
      <c r="F387" s="296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  <c r="BD387" s="38"/>
      <c r="BE387" s="38"/>
      <c r="BF387" s="38"/>
      <c r="BG387" s="38"/>
      <c r="BH387" s="38"/>
      <c r="BI387" s="38"/>
      <c r="BJ387" s="38"/>
      <c r="BK387" s="38"/>
      <c r="BL387" s="38"/>
      <c r="BM387" s="38"/>
      <c r="BN387" s="38"/>
      <c r="BO387" s="38"/>
      <c r="BP387" s="38"/>
      <c r="BQ387" s="38"/>
      <c r="BR387" s="38"/>
      <c r="BS387" s="38"/>
      <c r="BT387" s="38"/>
      <c r="BU387" s="38"/>
      <c r="BV387" s="38"/>
    </row>
    <row r="388" spans="1:74">
      <c r="A388" s="38"/>
      <c r="B388" s="38"/>
      <c r="C388" s="38"/>
      <c r="D388" s="38"/>
      <c r="E388" s="38"/>
      <c r="F388" s="296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  <c r="BD388" s="38"/>
      <c r="BE388" s="38"/>
      <c r="BF388" s="38"/>
      <c r="BG388" s="38"/>
      <c r="BH388" s="38"/>
      <c r="BI388" s="38"/>
      <c r="BJ388" s="38"/>
      <c r="BK388" s="38"/>
      <c r="BL388" s="38"/>
      <c r="BM388" s="38"/>
      <c r="BN388" s="38"/>
      <c r="BO388" s="38"/>
      <c r="BP388" s="38"/>
      <c r="BQ388" s="38"/>
      <c r="BR388" s="38"/>
      <c r="BS388" s="38"/>
      <c r="BT388" s="38"/>
      <c r="BU388" s="38"/>
      <c r="BV388" s="38"/>
    </row>
    <row r="389" spans="1:74">
      <c r="A389" s="38"/>
      <c r="B389" s="38"/>
      <c r="C389" s="38"/>
      <c r="D389" s="38"/>
      <c r="E389" s="38"/>
      <c r="F389" s="296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8"/>
      <c r="BF389" s="38"/>
      <c r="BG389" s="38"/>
      <c r="BH389" s="38"/>
      <c r="BI389" s="38"/>
      <c r="BJ389" s="38"/>
      <c r="BK389" s="38"/>
      <c r="BL389" s="38"/>
      <c r="BM389" s="38"/>
      <c r="BN389" s="38"/>
      <c r="BO389" s="38"/>
      <c r="BP389" s="38"/>
      <c r="BQ389" s="38"/>
      <c r="BR389" s="38"/>
      <c r="BS389" s="38"/>
      <c r="BT389" s="38"/>
      <c r="BU389" s="38"/>
      <c r="BV389" s="38"/>
    </row>
    <row r="390" spans="1:74">
      <c r="A390" s="38"/>
      <c r="B390" s="38"/>
      <c r="C390" s="38"/>
      <c r="D390" s="38"/>
      <c r="E390" s="38"/>
      <c r="F390" s="296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  <c r="BD390" s="38"/>
      <c r="BE390" s="38"/>
      <c r="BF390" s="38"/>
      <c r="BG390" s="38"/>
      <c r="BH390" s="38"/>
      <c r="BI390" s="38"/>
      <c r="BJ390" s="38"/>
      <c r="BK390" s="38"/>
      <c r="BL390" s="38"/>
      <c r="BM390" s="38"/>
      <c r="BN390" s="38"/>
      <c r="BO390" s="38"/>
      <c r="BP390" s="38"/>
      <c r="BQ390" s="38"/>
      <c r="BR390" s="38"/>
      <c r="BS390" s="38"/>
      <c r="BT390" s="38"/>
      <c r="BU390" s="38"/>
      <c r="BV390" s="38"/>
    </row>
    <row r="391" spans="1:74">
      <c r="A391" s="38"/>
      <c r="B391" s="38"/>
      <c r="C391" s="38"/>
      <c r="D391" s="38"/>
      <c r="E391" s="38"/>
      <c r="F391" s="296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D391" s="38"/>
      <c r="BE391" s="38"/>
      <c r="BF391" s="38"/>
      <c r="BG391" s="38"/>
      <c r="BH391" s="38"/>
      <c r="BI391" s="38"/>
      <c r="BJ391" s="38"/>
      <c r="BK391" s="38"/>
      <c r="BL391" s="38"/>
      <c r="BM391" s="38"/>
      <c r="BN391" s="38"/>
      <c r="BO391" s="38"/>
      <c r="BP391" s="38"/>
      <c r="BQ391" s="38"/>
      <c r="BR391" s="38"/>
      <c r="BS391" s="38"/>
      <c r="BT391" s="38"/>
      <c r="BU391" s="38"/>
      <c r="BV391" s="38"/>
    </row>
    <row r="392" spans="1:74">
      <c r="A392" s="38"/>
      <c r="B392" s="38"/>
      <c r="C392" s="38"/>
      <c r="D392" s="38"/>
      <c r="E392" s="38"/>
      <c r="F392" s="296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  <c r="BD392" s="38"/>
      <c r="BE392" s="38"/>
      <c r="BF392" s="38"/>
      <c r="BG392" s="38"/>
      <c r="BH392" s="38"/>
      <c r="BI392" s="38"/>
      <c r="BJ392" s="38"/>
      <c r="BK392" s="38"/>
      <c r="BL392" s="38"/>
      <c r="BM392" s="38"/>
      <c r="BN392" s="38"/>
      <c r="BO392" s="38"/>
      <c r="BP392" s="38"/>
      <c r="BQ392" s="38"/>
      <c r="BR392" s="38"/>
      <c r="BS392" s="38"/>
      <c r="BT392" s="38"/>
      <c r="BU392" s="38"/>
      <c r="BV392" s="38"/>
    </row>
    <row r="393" spans="1:74">
      <c r="A393" s="38"/>
      <c r="B393" s="38"/>
      <c r="C393" s="38"/>
      <c r="D393" s="38"/>
      <c r="E393" s="38"/>
      <c r="F393" s="296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8"/>
      <c r="BF393" s="38"/>
      <c r="BG393" s="38"/>
      <c r="BH393" s="38"/>
      <c r="BI393" s="38"/>
      <c r="BJ393" s="38"/>
      <c r="BK393" s="38"/>
      <c r="BL393" s="38"/>
      <c r="BM393" s="38"/>
      <c r="BN393" s="38"/>
      <c r="BO393" s="38"/>
      <c r="BP393" s="38"/>
      <c r="BQ393" s="38"/>
      <c r="BR393" s="38"/>
      <c r="BS393" s="38"/>
      <c r="BT393" s="38"/>
      <c r="BU393" s="38"/>
      <c r="BV393" s="38"/>
    </row>
    <row r="394" spans="1:74">
      <c r="A394" s="38"/>
      <c r="B394" s="38"/>
      <c r="C394" s="38"/>
      <c r="D394" s="38"/>
      <c r="E394" s="38"/>
      <c r="F394" s="296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  <c r="BD394" s="38"/>
      <c r="BE394" s="38"/>
      <c r="BF394" s="38"/>
      <c r="BG394" s="38"/>
      <c r="BH394" s="38"/>
      <c r="BI394" s="38"/>
      <c r="BJ394" s="38"/>
      <c r="BK394" s="38"/>
      <c r="BL394" s="38"/>
      <c r="BM394" s="38"/>
      <c r="BN394" s="38"/>
      <c r="BO394" s="38"/>
      <c r="BP394" s="38"/>
      <c r="BQ394" s="38"/>
      <c r="BR394" s="38"/>
      <c r="BS394" s="38"/>
      <c r="BT394" s="38"/>
      <c r="BU394" s="38"/>
      <c r="BV394" s="38"/>
    </row>
    <row r="395" spans="1:74">
      <c r="A395" s="38"/>
      <c r="B395" s="38"/>
      <c r="C395" s="38"/>
      <c r="D395" s="38"/>
      <c r="E395" s="38"/>
      <c r="F395" s="296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  <c r="BD395" s="38"/>
      <c r="BE395" s="38"/>
      <c r="BF395" s="38"/>
      <c r="BG395" s="38"/>
      <c r="BH395" s="38"/>
      <c r="BI395" s="38"/>
      <c r="BJ395" s="38"/>
      <c r="BK395" s="38"/>
      <c r="BL395" s="38"/>
      <c r="BM395" s="38"/>
      <c r="BN395" s="38"/>
      <c r="BO395" s="38"/>
      <c r="BP395" s="38"/>
      <c r="BQ395" s="38"/>
      <c r="BR395" s="38"/>
      <c r="BS395" s="38"/>
      <c r="BT395" s="38"/>
      <c r="BU395" s="38"/>
      <c r="BV395" s="38"/>
    </row>
    <row r="396" spans="1:74">
      <c r="A396" s="38"/>
      <c r="B396" s="38"/>
      <c r="C396" s="38"/>
      <c r="D396" s="38"/>
      <c r="E396" s="38"/>
      <c r="F396" s="296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  <c r="BD396" s="38"/>
      <c r="BE396" s="38"/>
      <c r="BF396" s="38"/>
      <c r="BG396" s="38"/>
      <c r="BH396" s="38"/>
      <c r="BI396" s="38"/>
      <c r="BJ396" s="38"/>
      <c r="BK396" s="38"/>
      <c r="BL396" s="38"/>
      <c r="BM396" s="38"/>
      <c r="BN396" s="38"/>
      <c r="BO396" s="38"/>
      <c r="BP396" s="38"/>
      <c r="BQ396" s="38"/>
      <c r="BR396" s="38"/>
      <c r="BS396" s="38"/>
      <c r="BT396" s="38"/>
      <c r="BU396" s="38"/>
      <c r="BV396" s="38"/>
    </row>
    <row r="397" spans="1:74">
      <c r="A397" s="38"/>
      <c r="B397" s="38"/>
      <c r="C397" s="38"/>
      <c r="D397" s="38"/>
      <c r="E397" s="38"/>
      <c r="F397" s="296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  <c r="BD397" s="38"/>
      <c r="BE397" s="38"/>
      <c r="BF397" s="38"/>
      <c r="BG397" s="38"/>
      <c r="BH397" s="38"/>
      <c r="BI397" s="38"/>
      <c r="BJ397" s="38"/>
      <c r="BK397" s="38"/>
      <c r="BL397" s="38"/>
      <c r="BM397" s="38"/>
      <c r="BN397" s="38"/>
      <c r="BO397" s="38"/>
      <c r="BP397" s="38"/>
      <c r="BQ397" s="38"/>
      <c r="BR397" s="38"/>
      <c r="BS397" s="38"/>
      <c r="BT397" s="38"/>
      <c r="BU397" s="38"/>
      <c r="BV397" s="38"/>
    </row>
    <row r="398" spans="1:74">
      <c r="A398" s="38"/>
      <c r="B398" s="38"/>
      <c r="C398" s="38"/>
      <c r="D398" s="38"/>
      <c r="E398" s="38"/>
      <c r="F398" s="296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  <c r="BD398" s="38"/>
      <c r="BE398" s="38"/>
      <c r="BF398" s="38"/>
      <c r="BG398" s="38"/>
      <c r="BH398" s="38"/>
      <c r="BI398" s="38"/>
      <c r="BJ398" s="38"/>
      <c r="BK398" s="38"/>
      <c r="BL398" s="38"/>
      <c r="BM398" s="38"/>
      <c r="BN398" s="38"/>
      <c r="BO398" s="38"/>
      <c r="BP398" s="38"/>
      <c r="BQ398" s="38"/>
      <c r="BR398" s="38"/>
      <c r="BS398" s="38"/>
      <c r="BT398" s="38"/>
      <c r="BU398" s="38"/>
      <c r="BV398" s="38"/>
    </row>
    <row r="399" spans="1:74">
      <c r="A399" s="38"/>
      <c r="B399" s="38"/>
      <c r="C399" s="38"/>
      <c r="D399" s="38"/>
      <c r="E399" s="38"/>
      <c r="F399" s="296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  <c r="BD399" s="38"/>
      <c r="BE399" s="38"/>
      <c r="BF399" s="38"/>
      <c r="BG399" s="38"/>
      <c r="BH399" s="38"/>
      <c r="BI399" s="38"/>
      <c r="BJ399" s="38"/>
      <c r="BK399" s="38"/>
      <c r="BL399" s="38"/>
      <c r="BM399" s="38"/>
      <c r="BN399" s="38"/>
      <c r="BO399" s="38"/>
      <c r="BP399" s="38"/>
      <c r="BQ399" s="38"/>
      <c r="BR399" s="38"/>
      <c r="BS399" s="38"/>
      <c r="BT399" s="38"/>
      <c r="BU399" s="38"/>
      <c r="BV399" s="38"/>
    </row>
    <row r="400" spans="1:74">
      <c r="A400" s="38"/>
      <c r="B400" s="38"/>
      <c r="C400" s="38"/>
      <c r="D400" s="38"/>
      <c r="E400" s="38"/>
      <c r="F400" s="296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  <c r="BD400" s="38"/>
      <c r="BE400" s="38"/>
      <c r="BF400" s="38"/>
      <c r="BG400" s="38"/>
      <c r="BH400" s="38"/>
      <c r="BI400" s="38"/>
      <c r="BJ400" s="38"/>
      <c r="BK400" s="38"/>
      <c r="BL400" s="38"/>
      <c r="BM400" s="38"/>
      <c r="BN400" s="38"/>
      <c r="BO400" s="38"/>
      <c r="BP400" s="38"/>
      <c r="BQ400" s="38"/>
      <c r="BR400" s="38"/>
      <c r="BS400" s="38"/>
      <c r="BT400" s="38"/>
      <c r="BU400" s="38"/>
      <c r="BV400" s="38"/>
    </row>
    <row r="401" spans="1:74">
      <c r="A401" s="38"/>
      <c r="B401" s="38"/>
      <c r="C401" s="38"/>
      <c r="D401" s="38"/>
      <c r="E401" s="38"/>
      <c r="F401" s="296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  <c r="BD401" s="38"/>
      <c r="BE401" s="38"/>
      <c r="BF401" s="38"/>
      <c r="BG401" s="38"/>
      <c r="BH401" s="38"/>
      <c r="BI401" s="38"/>
      <c r="BJ401" s="38"/>
      <c r="BK401" s="38"/>
      <c r="BL401" s="38"/>
      <c r="BM401" s="38"/>
      <c r="BN401" s="38"/>
      <c r="BO401" s="38"/>
      <c r="BP401" s="38"/>
      <c r="BQ401" s="38"/>
      <c r="BR401" s="38"/>
      <c r="BS401" s="38"/>
      <c r="BT401" s="38"/>
      <c r="BU401" s="38"/>
      <c r="BV401" s="38"/>
    </row>
    <row r="402" spans="1:74">
      <c r="A402" s="38"/>
      <c r="B402" s="38"/>
      <c r="C402" s="38"/>
      <c r="D402" s="38"/>
      <c r="E402" s="38"/>
      <c r="F402" s="296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  <c r="BD402" s="38"/>
      <c r="BE402" s="38"/>
      <c r="BF402" s="38"/>
      <c r="BG402" s="38"/>
      <c r="BH402" s="38"/>
      <c r="BI402" s="38"/>
      <c r="BJ402" s="38"/>
      <c r="BK402" s="38"/>
      <c r="BL402" s="38"/>
      <c r="BM402" s="38"/>
      <c r="BN402" s="38"/>
      <c r="BO402" s="38"/>
      <c r="BP402" s="38"/>
      <c r="BQ402" s="38"/>
      <c r="BR402" s="38"/>
      <c r="BS402" s="38"/>
      <c r="BT402" s="38"/>
      <c r="BU402" s="38"/>
      <c r="BV402" s="38"/>
    </row>
    <row r="403" spans="1:74">
      <c r="A403" s="38"/>
      <c r="B403" s="38"/>
      <c r="C403" s="38"/>
      <c r="D403" s="38"/>
      <c r="E403" s="38"/>
      <c r="F403" s="296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8"/>
      <c r="BE403" s="38"/>
      <c r="BF403" s="38"/>
      <c r="BG403" s="38"/>
      <c r="BH403" s="38"/>
      <c r="BI403" s="38"/>
      <c r="BJ403" s="38"/>
      <c r="BK403" s="38"/>
      <c r="BL403" s="38"/>
      <c r="BM403" s="38"/>
      <c r="BN403" s="38"/>
      <c r="BO403" s="38"/>
      <c r="BP403" s="38"/>
      <c r="BQ403" s="38"/>
      <c r="BR403" s="38"/>
      <c r="BS403" s="38"/>
      <c r="BT403" s="38"/>
      <c r="BU403" s="38"/>
      <c r="BV403" s="38"/>
    </row>
    <row r="404" spans="1:74">
      <c r="A404" s="38"/>
      <c r="B404" s="38"/>
      <c r="C404" s="38"/>
      <c r="D404" s="38"/>
      <c r="E404" s="38"/>
      <c r="F404" s="296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  <c r="BD404" s="38"/>
      <c r="BE404" s="38"/>
      <c r="BF404" s="38"/>
      <c r="BG404" s="38"/>
      <c r="BH404" s="38"/>
      <c r="BI404" s="38"/>
      <c r="BJ404" s="38"/>
      <c r="BK404" s="38"/>
      <c r="BL404" s="38"/>
      <c r="BM404" s="38"/>
      <c r="BN404" s="38"/>
      <c r="BO404" s="38"/>
      <c r="BP404" s="38"/>
      <c r="BQ404" s="38"/>
      <c r="BR404" s="38"/>
      <c r="BS404" s="38"/>
      <c r="BT404" s="38"/>
      <c r="BU404" s="38"/>
      <c r="BV404" s="38"/>
    </row>
    <row r="405" spans="1:74">
      <c r="A405" s="38"/>
      <c r="B405" s="38"/>
      <c r="C405" s="38"/>
      <c r="D405" s="38"/>
      <c r="E405" s="38"/>
      <c r="F405" s="296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8"/>
      <c r="BE405" s="38"/>
      <c r="BF405" s="38"/>
      <c r="BG405" s="38"/>
      <c r="BH405" s="38"/>
      <c r="BI405" s="38"/>
      <c r="BJ405" s="38"/>
      <c r="BK405" s="38"/>
      <c r="BL405" s="38"/>
      <c r="BM405" s="38"/>
      <c r="BN405" s="38"/>
      <c r="BO405" s="38"/>
      <c r="BP405" s="38"/>
      <c r="BQ405" s="38"/>
      <c r="BR405" s="38"/>
      <c r="BS405" s="38"/>
      <c r="BT405" s="38"/>
      <c r="BU405" s="38"/>
      <c r="BV405" s="38"/>
    </row>
    <row r="406" spans="1:74">
      <c r="A406" s="38"/>
      <c r="B406" s="38"/>
      <c r="C406" s="38"/>
      <c r="D406" s="38"/>
      <c r="E406" s="38"/>
      <c r="F406" s="296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  <c r="BD406" s="38"/>
      <c r="BE406" s="38"/>
      <c r="BF406" s="38"/>
      <c r="BG406" s="38"/>
      <c r="BH406" s="38"/>
      <c r="BI406" s="38"/>
      <c r="BJ406" s="38"/>
      <c r="BK406" s="38"/>
      <c r="BL406" s="38"/>
      <c r="BM406" s="38"/>
      <c r="BN406" s="38"/>
      <c r="BO406" s="38"/>
      <c r="BP406" s="38"/>
      <c r="BQ406" s="38"/>
      <c r="BR406" s="38"/>
      <c r="BS406" s="38"/>
      <c r="BT406" s="38"/>
      <c r="BU406" s="38"/>
      <c r="BV406" s="38"/>
    </row>
    <row r="407" spans="1:74">
      <c r="A407" s="38"/>
      <c r="B407" s="38"/>
      <c r="C407" s="38"/>
      <c r="D407" s="38"/>
      <c r="E407" s="38"/>
      <c r="F407" s="296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  <c r="BD407" s="38"/>
      <c r="BE407" s="38"/>
      <c r="BF407" s="38"/>
      <c r="BG407" s="38"/>
      <c r="BH407" s="38"/>
      <c r="BI407" s="38"/>
      <c r="BJ407" s="38"/>
      <c r="BK407" s="38"/>
      <c r="BL407" s="38"/>
      <c r="BM407" s="38"/>
      <c r="BN407" s="38"/>
      <c r="BO407" s="38"/>
      <c r="BP407" s="38"/>
      <c r="BQ407" s="38"/>
      <c r="BR407" s="38"/>
      <c r="BS407" s="38"/>
      <c r="BT407" s="38"/>
      <c r="BU407" s="38"/>
      <c r="BV407" s="38"/>
    </row>
    <row r="408" spans="1:74">
      <c r="A408" s="38"/>
      <c r="B408" s="38"/>
      <c r="C408" s="38"/>
      <c r="D408" s="38"/>
      <c r="E408" s="38"/>
      <c r="F408" s="296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  <c r="BD408" s="38"/>
      <c r="BE408" s="38"/>
      <c r="BF408" s="38"/>
      <c r="BG408" s="38"/>
      <c r="BH408" s="38"/>
      <c r="BI408" s="38"/>
      <c r="BJ408" s="38"/>
      <c r="BK408" s="38"/>
      <c r="BL408" s="38"/>
      <c r="BM408" s="38"/>
      <c r="BN408" s="38"/>
      <c r="BO408" s="38"/>
      <c r="BP408" s="38"/>
      <c r="BQ408" s="38"/>
      <c r="BR408" s="38"/>
      <c r="BS408" s="38"/>
      <c r="BT408" s="38"/>
      <c r="BU408" s="38"/>
      <c r="BV408" s="38"/>
    </row>
    <row r="409" spans="1:74">
      <c r="A409" s="38"/>
      <c r="B409" s="38"/>
      <c r="C409" s="38"/>
      <c r="D409" s="38"/>
      <c r="E409" s="38"/>
      <c r="F409" s="296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38"/>
      <c r="BE409" s="38"/>
      <c r="BF409" s="38"/>
      <c r="BG409" s="38"/>
      <c r="BH409" s="38"/>
      <c r="BI409" s="38"/>
      <c r="BJ409" s="38"/>
      <c r="BK409" s="38"/>
      <c r="BL409" s="38"/>
      <c r="BM409" s="38"/>
      <c r="BN409" s="38"/>
      <c r="BO409" s="38"/>
      <c r="BP409" s="38"/>
      <c r="BQ409" s="38"/>
      <c r="BR409" s="38"/>
      <c r="BS409" s="38"/>
      <c r="BT409" s="38"/>
      <c r="BU409" s="38"/>
      <c r="BV409" s="38"/>
    </row>
    <row r="410" spans="1:74">
      <c r="A410" s="38"/>
      <c r="B410" s="38"/>
      <c r="C410" s="38"/>
      <c r="D410" s="38"/>
      <c r="E410" s="38"/>
      <c r="F410" s="296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  <c r="BD410" s="38"/>
      <c r="BE410" s="38"/>
      <c r="BF410" s="38"/>
      <c r="BG410" s="38"/>
      <c r="BH410" s="38"/>
      <c r="BI410" s="38"/>
      <c r="BJ410" s="38"/>
      <c r="BK410" s="38"/>
      <c r="BL410" s="38"/>
      <c r="BM410" s="38"/>
      <c r="BN410" s="38"/>
      <c r="BO410" s="38"/>
      <c r="BP410" s="38"/>
      <c r="BQ410" s="38"/>
      <c r="BR410" s="38"/>
      <c r="BS410" s="38"/>
      <c r="BT410" s="38"/>
      <c r="BU410" s="38"/>
      <c r="BV410" s="38"/>
    </row>
    <row r="411" spans="1:74">
      <c r="A411" s="38"/>
      <c r="B411" s="38"/>
      <c r="C411" s="38"/>
      <c r="D411" s="38"/>
      <c r="E411" s="38"/>
      <c r="F411" s="296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  <c r="BD411" s="38"/>
      <c r="BE411" s="38"/>
      <c r="BF411" s="38"/>
      <c r="BG411" s="38"/>
      <c r="BH411" s="38"/>
      <c r="BI411" s="38"/>
      <c r="BJ411" s="38"/>
      <c r="BK411" s="38"/>
      <c r="BL411" s="38"/>
      <c r="BM411" s="38"/>
      <c r="BN411" s="38"/>
      <c r="BO411" s="38"/>
      <c r="BP411" s="38"/>
      <c r="BQ411" s="38"/>
      <c r="BR411" s="38"/>
      <c r="BS411" s="38"/>
      <c r="BT411" s="38"/>
      <c r="BU411" s="38"/>
      <c r="BV411" s="38"/>
    </row>
    <row r="412" spans="1:74">
      <c r="A412" s="38"/>
      <c r="B412" s="38"/>
      <c r="C412" s="38"/>
      <c r="D412" s="38"/>
      <c r="E412" s="38"/>
      <c r="F412" s="296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  <c r="BD412" s="38"/>
      <c r="BE412" s="38"/>
      <c r="BF412" s="38"/>
      <c r="BG412" s="38"/>
      <c r="BH412" s="38"/>
      <c r="BI412" s="38"/>
      <c r="BJ412" s="38"/>
      <c r="BK412" s="38"/>
      <c r="BL412" s="38"/>
      <c r="BM412" s="38"/>
      <c r="BN412" s="38"/>
      <c r="BO412" s="38"/>
      <c r="BP412" s="38"/>
      <c r="BQ412" s="38"/>
      <c r="BR412" s="38"/>
      <c r="BS412" s="38"/>
      <c r="BT412" s="38"/>
      <c r="BU412" s="38"/>
      <c r="BV412" s="38"/>
    </row>
    <row r="413" spans="1:74">
      <c r="A413" s="38"/>
      <c r="B413" s="38"/>
      <c r="C413" s="38"/>
      <c r="D413" s="38"/>
      <c r="E413" s="38"/>
      <c r="F413" s="296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  <c r="BD413" s="38"/>
      <c r="BE413" s="38"/>
      <c r="BF413" s="38"/>
      <c r="BG413" s="38"/>
      <c r="BH413" s="38"/>
      <c r="BI413" s="38"/>
      <c r="BJ413" s="38"/>
      <c r="BK413" s="38"/>
      <c r="BL413" s="38"/>
      <c r="BM413" s="38"/>
      <c r="BN413" s="38"/>
      <c r="BO413" s="38"/>
      <c r="BP413" s="38"/>
      <c r="BQ413" s="38"/>
      <c r="BR413" s="38"/>
      <c r="BS413" s="38"/>
      <c r="BT413" s="38"/>
      <c r="BU413" s="38"/>
      <c r="BV413" s="38"/>
    </row>
    <row r="414" spans="1:74">
      <c r="A414" s="38"/>
      <c r="B414" s="38"/>
      <c r="C414" s="38"/>
      <c r="D414" s="38"/>
      <c r="E414" s="38"/>
      <c r="F414" s="296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  <c r="BD414" s="38"/>
      <c r="BE414" s="38"/>
      <c r="BF414" s="38"/>
      <c r="BG414" s="38"/>
      <c r="BH414" s="38"/>
      <c r="BI414" s="38"/>
      <c r="BJ414" s="38"/>
      <c r="BK414" s="38"/>
      <c r="BL414" s="38"/>
      <c r="BM414" s="38"/>
      <c r="BN414" s="38"/>
      <c r="BO414" s="38"/>
      <c r="BP414" s="38"/>
      <c r="BQ414" s="38"/>
      <c r="BR414" s="38"/>
      <c r="BS414" s="38"/>
      <c r="BT414" s="38"/>
      <c r="BU414" s="38"/>
      <c r="BV414" s="38"/>
    </row>
    <row r="415" spans="1:74">
      <c r="A415" s="38"/>
      <c r="B415" s="38"/>
      <c r="C415" s="38"/>
      <c r="D415" s="38"/>
      <c r="E415" s="38"/>
      <c r="F415" s="296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8"/>
      <c r="BE415" s="38"/>
      <c r="BF415" s="38"/>
      <c r="BG415" s="38"/>
      <c r="BH415" s="38"/>
      <c r="BI415" s="38"/>
      <c r="BJ415" s="38"/>
      <c r="BK415" s="38"/>
      <c r="BL415" s="38"/>
      <c r="BM415" s="38"/>
      <c r="BN415" s="38"/>
      <c r="BO415" s="38"/>
      <c r="BP415" s="38"/>
      <c r="BQ415" s="38"/>
      <c r="BR415" s="38"/>
      <c r="BS415" s="38"/>
      <c r="BT415" s="38"/>
      <c r="BU415" s="38"/>
      <c r="BV415" s="38"/>
    </row>
    <row r="416" spans="1:74">
      <c r="A416" s="38"/>
      <c r="B416" s="38"/>
      <c r="C416" s="38"/>
      <c r="D416" s="38"/>
      <c r="E416" s="38"/>
      <c r="F416" s="296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  <c r="BD416" s="38"/>
      <c r="BE416" s="38"/>
      <c r="BF416" s="38"/>
      <c r="BG416" s="38"/>
      <c r="BH416" s="38"/>
      <c r="BI416" s="38"/>
      <c r="BJ416" s="38"/>
      <c r="BK416" s="38"/>
      <c r="BL416" s="38"/>
      <c r="BM416" s="38"/>
      <c r="BN416" s="38"/>
      <c r="BO416" s="38"/>
      <c r="BP416" s="38"/>
      <c r="BQ416" s="38"/>
      <c r="BR416" s="38"/>
      <c r="BS416" s="38"/>
      <c r="BT416" s="38"/>
      <c r="BU416" s="38"/>
      <c r="BV416" s="38"/>
    </row>
    <row r="417" spans="1:74">
      <c r="A417" s="38"/>
      <c r="B417" s="38"/>
      <c r="C417" s="38"/>
      <c r="D417" s="38"/>
      <c r="E417" s="38"/>
      <c r="F417" s="296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  <c r="BG417" s="38"/>
      <c r="BH417" s="38"/>
      <c r="BI417" s="38"/>
      <c r="BJ417" s="38"/>
      <c r="BK417" s="38"/>
      <c r="BL417" s="38"/>
      <c r="BM417" s="38"/>
      <c r="BN417" s="38"/>
      <c r="BO417" s="38"/>
      <c r="BP417" s="38"/>
      <c r="BQ417" s="38"/>
      <c r="BR417" s="38"/>
      <c r="BS417" s="38"/>
      <c r="BT417" s="38"/>
      <c r="BU417" s="38"/>
      <c r="BV417" s="38"/>
    </row>
    <row r="418" spans="1:74">
      <c r="A418" s="38"/>
      <c r="B418" s="38"/>
      <c r="C418" s="38"/>
      <c r="D418" s="38"/>
      <c r="E418" s="38"/>
      <c r="F418" s="296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  <c r="BD418" s="38"/>
      <c r="BE418" s="38"/>
      <c r="BF418" s="38"/>
      <c r="BG418" s="38"/>
      <c r="BH418" s="38"/>
      <c r="BI418" s="38"/>
      <c r="BJ418" s="38"/>
      <c r="BK418" s="38"/>
      <c r="BL418" s="38"/>
      <c r="BM418" s="38"/>
      <c r="BN418" s="38"/>
      <c r="BO418" s="38"/>
      <c r="BP418" s="38"/>
      <c r="BQ418" s="38"/>
      <c r="BR418" s="38"/>
      <c r="BS418" s="38"/>
      <c r="BT418" s="38"/>
      <c r="BU418" s="38"/>
      <c r="BV418" s="38"/>
    </row>
    <row r="419" spans="1:74">
      <c r="A419" s="38"/>
      <c r="B419" s="38"/>
      <c r="C419" s="38"/>
      <c r="D419" s="38"/>
      <c r="E419" s="38"/>
      <c r="F419" s="296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  <c r="BD419" s="38"/>
      <c r="BE419" s="38"/>
      <c r="BF419" s="38"/>
      <c r="BG419" s="38"/>
      <c r="BH419" s="38"/>
      <c r="BI419" s="38"/>
      <c r="BJ419" s="38"/>
      <c r="BK419" s="38"/>
      <c r="BL419" s="38"/>
      <c r="BM419" s="38"/>
      <c r="BN419" s="38"/>
      <c r="BO419" s="38"/>
      <c r="BP419" s="38"/>
      <c r="BQ419" s="38"/>
      <c r="BR419" s="38"/>
      <c r="BS419" s="38"/>
      <c r="BT419" s="38"/>
      <c r="BU419" s="38"/>
      <c r="BV419" s="38"/>
    </row>
    <row r="420" spans="1:74">
      <c r="A420" s="38"/>
      <c r="B420" s="38"/>
      <c r="C420" s="38"/>
      <c r="D420" s="38"/>
      <c r="E420" s="38"/>
      <c r="F420" s="296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8"/>
      <c r="BE420" s="38"/>
      <c r="BF420" s="38"/>
      <c r="BG420" s="38"/>
      <c r="BH420" s="38"/>
      <c r="BI420" s="38"/>
      <c r="BJ420" s="38"/>
      <c r="BK420" s="38"/>
      <c r="BL420" s="38"/>
      <c r="BM420" s="38"/>
      <c r="BN420" s="38"/>
      <c r="BO420" s="38"/>
      <c r="BP420" s="38"/>
      <c r="BQ420" s="38"/>
      <c r="BR420" s="38"/>
      <c r="BS420" s="38"/>
      <c r="BT420" s="38"/>
      <c r="BU420" s="38"/>
      <c r="BV420" s="38"/>
    </row>
    <row r="421" spans="1:74">
      <c r="A421" s="38"/>
      <c r="B421" s="38"/>
      <c r="C421" s="38"/>
      <c r="D421" s="38"/>
      <c r="E421" s="38"/>
      <c r="F421" s="296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  <c r="BD421" s="38"/>
      <c r="BE421" s="38"/>
      <c r="BF421" s="38"/>
      <c r="BG421" s="38"/>
      <c r="BH421" s="38"/>
      <c r="BI421" s="38"/>
      <c r="BJ421" s="38"/>
      <c r="BK421" s="38"/>
      <c r="BL421" s="38"/>
      <c r="BM421" s="38"/>
      <c r="BN421" s="38"/>
      <c r="BO421" s="38"/>
      <c r="BP421" s="38"/>
      <c r="BQ421" s="38"/>
      <c r="BR421" s="38"/>
      <c r="BS421" s="38"/>
      <c r="BT421" s="38"/>
      <c r="BU421" s="38"/>
      <c r="BV421" s="38"/>
    </row>
    <row r="422" spans="1:74">
      <c r="A422" s="38"/>
      <c r="B422" s="38"/>
      <c r="C422" s="38"/>
      <c r="D422" s="38"/>
      <c r="E422" s="38"/>
      <c r="F422" s="296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  <c r="BD422" s="38"/>
      <c r="BE422" s="38"/>
      <c r="BF422" s="38"/>
      <c r="BG422" s="38"/>
      <c r="BH422" s="38"/>
      <c r="BI422" s="38"/>
      <c r="BJ422" s="38"/>
      <c r="BK422" s="38"/>
      <c r="BL422" s="38"/>
      <c r="BM422" s="38"/>
      <c r="BN422" s="38"/>
      <c r="BO422" s="38"/>
      <c r="BP422" s="38"/>
      <c r="BQ422" s="38"/>
      <c r="BR422" s="38"/>
      <c r="BS422" s="38"/>
      <c r="BT422" s="38"/>
      <c r="BU422" s="38"/>
      <c r="BV422" s="38"/>
    </row>
    <row r="423" spans="1:74">
      <c r="A423" s="38"/>
      <c r="B423" s="38"/>
      <c r="C423" s="38"/>
      <c r="D423" s="38"/>
      <c r="E423" s="38"/>
      <c r="F423" s="296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  <c r="BD423" s="38"/>
      <c r="BE423" s="38"/>
      <c r="BF423" s="38"/>
      <c r="BG423" s="38"/>
      <c r="BH423" s="38"/>
      <c r="BI423" s="38"/>
      <c r="BJ423" s="38"/>
      <c r="BK423" s="38"/>
      <c r="BL423" s="38"/>
      <c r="BM423" s="38"/>
      <c r="BN423" s="38"/>
      <c r="BO423" s="38"/>
      <c r="BP423" s="38"/>
      <c r="BQ423" s="38"/>
      <c r="BR423" s="38"/>
      <c r="BS423" s="38"/>
      <c r="BT423" s="38"/>
      <c r="BU423" s="38"/>
      <c r="BV423" s="38"/>
    </row>
    <row r="424" spans="1:74">
      <c r="A424" s="38"/>
      <c r="B424" s="38"/>
      <c r="C424" s="38"/>
      <c r="D424" s="38"/>
      <c r="E424" s="38"/>
      <c r="F424" s="296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  <c r="BD424" s="38"/>
      <c r="BE424" s="38"/>
      <c r="BF424" s="38"/>
      <c r="BG424" s="38"/>
      <c r="BH424" s="38"/>
      <c r="BI424" s="38"/>
      <c r="BJ424" s="38"/>
      <c r="BK424" s="38"/>
      <c r="BL424" s="38"/>
      <c r="BM424" s="38"/>
      <c r="BN424" s="38"/>
      <c r="BO424" s="38"/>
      <c r="BP424" s="38"/>
      <c r="BQ424" s="38"/>
      <c r="BR424" s="38"/>
      <c r="BS424" s="38"/>
      <c r="BT424" s="38"/>
      <c r="BU424" s="38"/>
      <c r="BV424" s="38"/>
    </row>
    <row r="425" spans="1:74">
      <c r="A425" s="38"/>
      <c r="B425" s="38"/>
      <c r="C425" s="38"/>
      <c r="D425" s="38"/>
      <c r="E425" s="38"/>
      <c r="F425" s="296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  <c r="BE425" s="38"/>
      <c r="BF425" s="38"/>
      <c r="BG425" s="38"/>
      <c r="BH425" s="38"/>
      <c r="BI425" s="38"/>
      <c r="BJ425" s="38"/>
      <c r="BK425" s="38"/>
      <c r="BL425" s="38"/>
      <c r="BM425" s="38"/>
      <c r="BN425" s="38"/>
      <c r="BO425" s="38"/>
      <c r="BP425" s="38"/>
      <c r="BQ425" s="38"/>
      <c r="BR425" s="38"/>
      <c r="BS425" s="38"/>
      <c r="BT425" s="38"/>
      <c r="BU425" s="38"/>
      <c r="BV425" s="38"/>
    </row>
    <row r="426" spans="1:74">
      <c r="A426" s="38"/>
      <c r="B426" s="38"/>
      <c r="C426" s="38"/>
      <c r="D426" s="38"/>
      <c r="E426" s="38"/>
      <c r="F426" s="296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  <c r="BD426" s="38"/>
      <c r="BE426" s="38"/>
      <c r="BF426" s="38"/>
      <c r="BG426" s="38"/>
      <c r="BH426" s="38"/>
      <c r="BI426" s="38"/>
      <c r="BJ426" s="38"/>
      <c r="BK426" s="38"/>
      <c r="BL426" s="38"/>
      <c r="BM426" s="38"/>
      <c r="BN426" s="38"/>
      <c r="BO426" s="38"/>
      <c r="BP426" s="38"/>
      <c r="BQ426" s="38"/>
      <c r="BR426" s="38"/>
      <c r="BS426" s="38"/>
      <c r="BT426" s="38"/>
      <c r="BU426" s="38"/>
      <c r="BV426" s="38"/>
    </row>
    <row r="427" spans="1:74">
      <c r="A427" s="38"/>
      <c r="B427" s="38"/>
      <c r="C427" s="38"/>
      <c r="D427" s="38"/>
      <c r="E427" s="38"/>
      <c r="F427" s="296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  <c r="BD427" s="38"/>
      <c r="BE427" s="38"/>
      <c r="BF427" s="38"/>
      <c r="BG427" s="38"/>
      <c r="BH427" s="38"/>
      <c r="BI427" s="38"/>
      <c r="BJ427" s="38"/>
      <c r="BK427" s="38"/>
      <c r="BL427" s="38"/>
      <c r="BM427" s="38"/>
      <c r="BN427" s="38"/>
      <c r="BO427" s="38"/>
      <c r="BP427" s="38"/>
      <c r="BQ427" s="38"/>
      <c r="BR427" s="38"/>
      <c r="BS427" s="38"/>
      <c r="BT427" s="38"/>
      <c r="BU427" s="38"/>
      <c r="BV427" s="38"/>
    </row>
    <row r="428" spans="1:74">
      <c r="A428" s="38"/>
      <c r="B428" s="38"/>
      <c r="C428" s="38"/>
      <c r="D428" s="38"/>
      <c r="E428" s="38"/>
      <c r="F428" s="296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  <c r="BD428" s="38"/>
      <c r="BE428" s="38"/>
      <c r="BF428" s="38"/>
      <c r="BG428" s="38"/>
      <c r="BH428" s="38"/>
      <c r="BI428" s="38"/>
      <c r="BJ428" s="38"/>
      <c r="BK428" s="38"/>
      <c r="BL428" s="38"/>
      <c r="BM428" s="38"/>
      <c r="BN428" s="38"/>
      <c r="BO428" s="38"/>
      <c r="BP428" s="38"/>
      <c r="BQ428" s="38"/>
      <c r="BR428" s="38"/>
      <c r="BS428" s="38"/>
      <c r="BT428" s="38"/>
      <c r="BU428" s="38"/>
      <c r="BV428" s="38"/>
    </row>
    <row r="429" spans="1:74">
      <c r="A429" s="38"/>
      <c r="B429" s="38"/>
      <c r="C429" s="38"/>
      <c r="D429" s="38"/>
      <c r="E429" s="38"/>
      <c r="F429" s="296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  <c r="BD429" s="38"/>
      <c r="BE429" s="38"/>
      <c r="BF429" s="38"/>
      <c r="BG429" s="38"/>
      <c r="BH429" s="38"/>
      <c r="BI429" s="38"/>
      <c r="BJ429" s="38"/>
      <c r="BK429" s="38"/>
      <c r="BL429" s="38"/>
      <c r="BM429" s="38"/>
      <c r="BN429" s="38"/>
      <c r="BO429" s="38"/>
      <c r="BP429" s="38"/>
      <c r="BQ429" s="38"/>
      <c r="BR429" s="38"/>
      <c r="BS429" s="38"/>
      <c r="BT429" s="38"/>
      <c r="BU429" s="38"/>
      <c r="BV429" s="38"/>
    </row>
    <row r="430" spans="1:74">
      <c r="A430" s="38"/>
      <c r="B430" s="38"/>
      <c r="C430" s="38"/>
      <c r="D430" s="38"/>
      <c r="E430" s="38"/>
      <c r="F430" s="296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  <c r="BO430" s="38"/>
      <c r="BP430" s="38"/>
      <c r="BQ430" s="38"/>
      <c r="BR430" s="38"/>
      <c r="BS430" s="38"/>
      <c r="BT430" s="38"/>
      <c r="BU430" s="38"/>
      <c r="BV430" s="38"/>
    </row>
    <row r="431" spans="1:74">
      <c r="A431" s="38"/>
      <c r="B431" s="38"/>
      <c r="C431" s="38"/>
      <c r="D431" s="38"/>
      <c r="E431" s="38"/>
      <c r="F431" s="296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8"/>
      <c r="BE431" s="38"/>
      <c r="BF431" s="38"/>
      <c r="BG431" s="38"/>
      <c r="BH431" s="38"/>
      <c r="BI431" s="38"/>
      <c r="BJ431" s="38"/>
      <c r="BK431" s="38"/>
      <c r="BL431" s="38"/>
      <c r="BM431" s="38"/>
      <c r="BN431" s="38"/>
      <c r="BO431" s="38"/>
      <c r="BP431" s="38"/>
      <c r="BQ431" s="38"/>
      <c r="BR431" s="38"/>
      <c r="BS431" s="38"/>
      <c r="BT431" s="38"/>
      <c r="BU431" s="38"/>
      <c r="BV431" s="38"/>
    </row>
    <row r="432" spans="1:74">
      <c r="A432" s="38"/>
      <c r="B432" s="38"/>
      <c r="C432" s="38"/>
      <c r="D432" s="38"/>
      <c r="E432" s="38"/>
      <c r="F432" s="296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  <c r="BD432" s="38"/>
      <c r="BE432" s="38"/>
      <c r="BF432" s="38"/>
      <c r="BG432" s="38"/>
      <c r="BH432" s="38"/>
      <c r="BI432" s="38"/>
      <c r="BJ432" s="38"/>
      <c r="BK432" s="38"/>
      <c r="BL432" s="38"/>
      <c r="BM432" s="38"/>
      <c r="BN432" s="38"/>
      <c r="BO432" s="38"/>
      <c r="BP432" s="38"/>
      <c r="BQ432" s="38"/>
      <c r="BR432" s="38"/>
      <c r="BS432" s="38"/>
      <c r="BT432" s="38"/>
      <c r="BU432" s="38"/>
      <c r="BV432" s="38"/>
    </row>
    <row r="433" spans="1:74">
      <c r="A433" s="38"/>
      <c r="B433" s="38"/>
      <c r="C433" s="38"/>
      <c r="D433" s="38"/>
      <c r="E433" s="38"/>
      <c r="F433" s="296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  <c r="BE433" s="38"/>
      <c r="BF433" s="38"/>
      <c r="BG433" s="38"/>
      <c r="BH433" s="38"/>
      <c r="BI433" s="38"/>
      <c r="BJ433" s="38"/>
      <c r="BK433" s="38"/>
      <c r="BL433" s="38"/>
      <c r="BM433" s="38"/>
      <c r="BN433" s="38"/>
      <c r="BO433" s="38"/>
      <c r="BP433" s="38"/>
      <c r="BQ433" s="38"/>
      <c r="BR433" s="38"/>
      <c r="BS433" s="38"/>
      <c r="BT433" s="38"/>
      <c r="BU433" s="38"/>
      <c r="BV433" s="38"/>
    </row>
    <row r="434" spans="1:74">
      <c r="A434" s="38"/>
      <c r="B434" s="38"/>
      <c r="C434" s="38"/>
      <c r="D434" s="38"/>
      <c r="E434" s="38"/>
      <c r="F434" s="296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  <c r="BD434" s="38"/>
      <c r="BE434" s="38"/>
      <c r="BF434" s="38"/>
      <c r="BG434" s="38"/>
      <c r="BH434" s="38"/>
      <c r="BI434" s="38"/>
      <c r="BJ434" s="38"/>
      <c r="BK434" s="38"/>
      <c r="BL434" s="38"/>
      <c r="BM434" s="38"/>
      <c r="BN434" s="38"/>
      <c r="BO434" s="38"/>
      <c r="BP434" s="38"/>
      <c r="BQ434" s="38"/>
      <c r="BR434" s="38"/>
      <c r="BS434" s="38"/>
      <c r="BT434" s="38"/>
      <c r="BU434" s="38"/>
      <c r="BV434" s="38"/>
    </row>
    <row r="435" spans="1:74">
      <c r="A435" s="38"/>
      <c r="B435" s="38"/>
      <c r="C435" s="38"/>
      <c r="D435" s="38"/>
      <c r="E435" s="38"/>
      <c r="F435" s="296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  <c r="BD435" s="38"/>
      <c r="BE435" s="38"/>
      <c r="BF435" s="38"/>
      <c r="BG435" s="38"/>
      <c r="BH435" s="38"/>
      <c r="BI435" s="38"/>
      <c r="BJ435" s="38"/>
      <c r="BK435" s="38"/>
      <c r="BL435" s="38"/>
      <c r="BM435" s="38"/>
      <c r="BN435" s="38"/>
      <c r="BO435" s="38"/>
      <c r="BP435" s="38"/>
      <c r="BQ435" s="38"/>
      <c r="BR435" s="38"/>
      <c r="BS435" s="38"/>
      <c r="BT435" s="38"/>
      <c r="BU435" s="38"/>
      <c r="BV435" s="38"/>
    </row>
    <row r="436" spans="1:74">
      <c r="A436" s="38"/>
      <c r="B436" s="38"/>
      <c r="C436" s="38"/>
      <c r="D436" s="38"/>
      <c r="E436" s="38"/>
      <c r="F436" s="296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  <c r="BD436" s="38"/>
      <c r="BE436" s="38"/>
      <c r="BF436" s="38"/>
      <c r="BG436" s="38"/>
      <c r="BH436" s="38"/>
      <c r="BI436" s="38"/>
      <c r="BJ436" s="38"/>
      <c r="BK436" s="38"/>
      <c r="BL436" s="38"/>
      <c r="BM436" s="38"/>
      <c r="BN436" s="38"/>
      <c r="BO436" s="38"/>
      <c r="BP436" s="38"/>
      <c r="BQ436" s="38"/>
      <c r="BR436" s="38"/>
      <c r="BS436" s="38"/>
      <c r="BT436" s="38"/>
      <c r="BU436" s="38"/>
      <c r="BV436" s="38"/>
    </row>
    <row r="437" spans="1:74">
      <c r="A437" s="38"/>
      <c r="B437" s="38"/>
      <c r="C437" s="38"/>
      <c r="D437" s="38"/>
      <c r="E437" s="38"/>
      <c r="F437" s="296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  <c r="BD437" s="38"/>
      <c r="BE437" s="38"/>
      <c r="BF437" s="38"/>
      <c r="BG437" s="38"/>
      <c r="BH437" s="38"/>
      <c r="BI437" s="38"/>
      <c r="BJ437" s="38"/>
      <c r="BK437" s="38"/>
      <c r="BL437" s="38"/>
      <c r="BM437" s="38"/>
      <c r="BN437" s="38"/>
      <c r="BO437" s="38"/>
      <c r="BP437" s="38"/>
      <c r="BQ437" s="38"/>
      <c r="BR437" s="38"/>
      <c r="BS437" s="38"/>
      <c r="BT437" s="38"/>
      <c r="BU437" s="38"/>
      <c r="BV437" s="38"/>
    </row>
    <row r="438" spans="1:74">
      <c r="A438" s="38"/>
      <c r="B438" s="38"/>
      <c r="C438" s="38"/>
      <c r="D438" s="38"/>
      <c r="E438" s="38"/>
      <c r="F438" s="296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  <c r="BD438" s="38"/>
      <c r="BE438" s="38"/>
      <c r="BF438" s="38"/>
      <c r="BG438" s="38"/>
      <c r="BH438" s="38"/>
      <c r="BI438" s="38"/>
      <c r="BJ438" s="38"/>
      <c r="BK438" s="38"/>
      <c r="BL438" s="38"/>
      <c r="BM438" s="38"/>
      <c r="BN438" s="38"/>
      <c r="BO438" s="38"/>
      <c r="BP438" s="38"/>
      <c r="BQ438" s="38"/>
      <c r="BR438" s="38"/>
      <c r="BS438" s="38"/>
      <c r="BT438" s="38"/>
      <c r="BU438" s="38"/>
      <c r="BV438" s="38"/>
    </row>
    <row r="439" spans="1:74">
      <c r="A439" s="38"/>
      <c r="B439" s="38"/>
      <c r="C439" s="38"/>
      <c r="D439" s="38"/>
      <c r="E439" s="38"/>
      <c r="F439" s="296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  <c r="BD439" s="38"/>
      <c r="BE439" s="38"/>
      <c r="BF439" s="38"/>
      <c r="BG439" s="38"/>
      <c r="BH439" s="38"/>
      <c r="BI439" s="38"/>
      <c r="BJ439" s="38"/>
      <c r="BK439" s="38"/>
      <c r="BL439" s="38"/>
      <c r="BM439" s="38"/>
      <c r="BN439" s="38"/>
      <c r="BO439" s="38"/>
      <c r="BP439" s="38"/>
      <c r="BQ439" s="38"/>
      <c r="BR439" s="38"/>
      <c r="BS439" s="38"/>
      <c r="BT439" s="38"/>
      <c r="BU439" s="38"/>
      <c r="BV439" s="38"/>
    </row>
    <row r="440" spans="1:74">
      <c r="A440" s="38"/>
      <c r="B440" s="38"/>
      <c r="C440" s="38"/>
      <c r="D440" s="38"/>
      <c r="E440" s="38"/>
      <c r="F440" s="296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  <c r="BD440" s="38"/>
      <c r="BE440" s="38"/>
      <c r="BF440" s="38"/>
      <c r="BG440" s="38"/>
      <c r="BH440" s="38"/>
      <c r="BI440" s="38"/>
      <c r="BJ440" s="38"/>
      <c r="BK440" s="38"/>
      <c r="BL440" s="38"/>
      <c r="BM440" s="38"/>
      <c r="BN440" s="38"/>
      <c r="BO440" s="38"/>
      <c r="BP440" s="38"/>
      <c r="BQ440" s="38"/>
      <c r="BR440" s="38"/>
      <c r="BS440" s="38"/>
      <c r="BT440" s="38"/>
      <c r="BU440" s="38"/>
      <c r="BV440" s="38"/>
    </row>
    <row r="441" spans="1:74">
      <c r="A441" s="38"/>
      <c r="B441" s="38"/>
      <c r="C441" s="38"/>
      <c r="D441" s="38"/>
      <c r="E441" s="38"/>
      <c r="F441" s="296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  <c r="BD441" s="38"/>
      <c r="BE441" s="38"/>
      <c r="BF441" s="38"/>
      <c r="BG441" s="38"/>
      <c r="BH441" s="38"/>
      <c r="BI441" s="38"/>
      <c r="BJ441" s="38"/>
      <c r="BK441" s="38"/>
      <c r="BL441" s="38"/>
      <c r="BM441" s="38"/>
      <c r="BN441" s="38"/>
      <c r="BO441" s="38"/>
      <c r="BP441" s="38"/>
      <c r="BQ441" s="38"/>
      <c r="BR441" s="38"/>
      <c r="BS441" s="38"/>
      <c r="BT441" s="38"/>
      <c r="BU441" s="38"/>
      <c r="BV441" s="38"/>
    </row>
    <row r="442" spans="1:74">
      <c r="A442" s="38"/>
      <c r="B442" s="38"/>
      <c r="C442" s="38"/>
      <c r="D442" s="38"/>
      <c r="E442" s="38"/>
      <c r="F442" s="296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  <c r="BD442" s="38"/>
      <c r="BE442" s="38"/>
      <c r="BF442" s="38"/>
      <c r="BG442" s="38"/>
      <c r="BH442" s="38"/>
      <c r="BI442" s="38"/>
      <c r="BJ442" s="38"/>
      <c r="BK442" s="38"/>
      <c r="BL442" s="38"/>
      <c r="BM442" s="38"/>
      <c r="BN442" s="38"/>
      <c r="BO442" s="38"/>
      <c r="BP442" s="38"/>
      <c r="BQ442" s="38"/>
      <c r="BR442" s="38"/>
      <c r="BS442" s="38"/>
      <c r="BT442" s="38"/>
      <c r="BU442" s="38"/>
      <c r="BV442" s="38"/>
    </row>
    <row r="443" spans="1:74">
      <c r="A443" s="38"/>
      <c r="B443" s="38"/>
      <c r="C443" s="38"/>
      <c r="D443" s="38"/>
      <c r="E443" s="38"/>
      <c r="F443" s="296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  <c r="BD443" s="38"/>
      <c r="BE443" s="38"/>
      <c r="BF443" s="38"/>
      <c r="BG443" s="38"/>
      <c r="BH443" s="38"/>
      <c r="BI443" s="38"/>
      <c r="BJ443" s="38"/>
      <c r="BK443" s="38"/>
      <c r="BL443" s="38"/>
      <c r="BM443" s="38"/>
      <c r="BN443" s="38"/>
      <c r="BO443" s="38"/>
      <c r="BP443" s="38"/>
      <c r="BQ443" s="38"/>
      <c r="BR443" s="38"/>
      <c r="BS443" s="38"/>
      <c r="BT443" s="38"/>
      <c r="BU443" s="38"/>
      <c r="BV443" s="38"/>
    </row>
    <row r="444" spans="1:74">
      <c r="A444" s="38"/>
      <c r="B444" s="38"/>
      <c r="C444" s="38"/>
      <c r="D444" s="38"/>
      <c r="E444" s="38"/>
      <c r="F444" s="296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  <c r="BD444" s="38"/>
      <c r="BE444" s="38"/>
      <c r="BF444" s="38"/>
      <c r="BG444" s="38"/>
      <c r="BH444" s="38"/>
      <c r="BI444" s="38"/>
      <c r="BJ444" s="38"/>
      <c r="BK444" s="38"/>
      <c r="BL444" s="38"/>
      <c r="BM444" s="38"/>
      <c r="BN444" s="38"/>
      <c r="BO444" s="38"/>
      <c r="BP444" s="38"/>
      <c r="BQ444" s="38"/>
      <c r="BR444" s="38"/>
      <c r="BS444" s="38"/>
      <c r="BT444" s="38"/>
      <c r="BU444" s="38"/>
      <c r="BV444" s="38"/>
    </row>
    <row r="445" spans="1:74">
      <c r="A445" s="38"/>
      <c r="B445" s="38"/>
      <c r="C445" s="38"/>
      <c r="D445" s="38"/>
      <c r="E445" s="38"/>
      <c r="F445" s="296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  <c r="BD445" s="38"/>
      <c r="BE445" s="38"/>
      <c r="BF445" s="38"/>
      <c r="BG445" s="38"/>
      <c r="BH445" s="38"/>
      <c r="BI445" s="38"/>
      <c r="BJ445" s="38"/>
      <c r="BK445" s="38"/>
      <c r="BL445" s="38"/>
      <c r="BM445" s="38"/>
      <c r="BN445" s="38"/>
      <c r="BO445" s="38"/>
      <c r="BP445" s="38"/>
      <c r="BQ445" s="38"/>
      <c r="BR445" s="38"/>
      <c r="BS445" s="38"/>
      <c r="BT445" s="38"/>
      <c r="BU445" s="38"/>
      <c r="BV445" s="38"/>
    </row>
    <row r="446" spans="1:74">
      <c r="A446" s="38"/>
      <c r="B446" s="38"/>
      <c r="C446" s="38"/>
      <c r="D446" s="38"/>
      <c r="E446" s="38"/>
      <c r="F446" s="296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  <c r="BD446" s="38"/>
      <c r="BE446" s="38"/>
      <c r="BF446" s="38"/>
      <c r="BG446" s="38"/>
      <c r="BH446" s="38"/>
      <c r="BI446" s="38"/>
      <c r="BJ446" s="38"/>
      <c r="BK446" s="38"/>
      <c r="BL446" s="38"/>
      <c r="BM446" s="38"/>
      <c r="BN446" s="38"/>
      <c r="BO446" s="38"/>
      <c r="BP446" s="38"/>
      <c r="BQ446" s="38"/>
      <c r="BR446" s="38"/>
      <c r="BS446" s="38"/>
      <c r="BT446" s="38"/>
      <c r="BU446" s="38"/>
      <c r="BV446" s="38"/>
    </row>
    <row r="447" spans="1:74">
      <c r="A447" s="38"/>
      <c r="B447" s="38"/>
      <c r="C447" s="38"/>
      <c r="D447" s="38"/>
      <c r="E447" s="38"/>
      <c r="F447" s="296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  <c r="BD447" s="38"/>
      <c r="BE447" s="38"/>
      <c r="BF447" s="38"/>
      <c r="BG447" s="38"/>
      <c r="BH447" s="38"/>
      <c r="BI447" s="38"/>
      <c r="BJ447" s="38"/>
      <c r="BK447" s="38"/>
      <c r="BL447" s="38"/>
      <c r="BM447" s="38"/>
      <c r="BN447" s="38"/>
      <c r="BO447" s="38"/>
      <c r="BP447" s="38"/>
      <c r="BQ447" s="38"/>
      <c r="BR447" s="38"/>
      <c r="BS447" s="38"/>
      <c r="BT447" s="38"/>
      <c r="BU447" s="38"/>
      <c r="BV447" s="38"/>
    </row>
    <row r="448" spans="1:74">
      <c r="A448" s="38"/>
      <c r="B448" s="38"/>
      <c r="C448" s="38"/>
      <c r="D448" s="38"/>
      <c r="E448" s="38"/>
      <c r="F448" s="296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  <c r="BD448" s="38"/>
      <c r="BE448" s="38"/>
      <c r="BF448" s="38"/>
      <c r="BG448" s="38"/>
      <c r="BH448" s="38"/>
      <c r="BI448" s="38"/>
      <c r="BJ448" s="38"/>
      <c r="BK448" s="38"/>
      <c r="BL448" s="38"/>
      <c r="BM448" s="38"/>
      <c r="BN448" s="38"/>
      <c r="BO448" s="38"/>
      <c r="BP448" s="38"/>
      <c r="BQ448" s="38"/>
      <c r="BR448" s="38"/>
      <c r="BS448" s="38"/>
      <c r="BT448" s="38"/>
      <c r="BU448" s="38"/>
      <c r="BV448" s="38"/>
    </row>
    <row r="449" spans="1:74">
      <c r="A449" s="38"/>
      <c r="B449" s="38"/>
      <c r="C449" s="38"/>
      <c r="D449" s="38"/>
      <c r="E449" s="38"/>
      <c r="F449" s="296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  <c r="BD449" s="38"/>
      <c r="BE449" s="38"/>
      <c r="BF449" s="38"/>
      <c r="BG449" s="38"/>
      <c r="BH449" s="38"/>
      <c r="BI449" s="38"/>
      <c r="BJ449" s="38"/>
      <c r="BK449" s="38"/>
      <c r="BL449" s="38"/>
      <c r="BM449" s="38"/>
      <c r="BN449" s="38"/>
      <c r="BO449" s="38"/>
      <c r="BP449" s="38"/>
      <c r="BQ449" s="38"/>
      <c r="BR449" s="38"/>
      <c r="BS449" s="38"/>
      <c r="BT449" s="38"/>
      <c r="BU449" s="38"/>
      <c r="BV449" s="38"/>
    </row>
    <row r="450" spans="1:74">
      <c r="A450" s="38"/>
      <c r="B450" s="38"/>
      <c r="C450" s="38"/>
      <c r="D450" s="38"/>
      <c r="E450" s="38"/>
      <c r="F450" s="296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8"/>
      <c r="BE450" s="38"/>
      <c r="BF450" s="38"/>
      <c r="BG450" s="38"/>
      <c r="BH450" s="38"/>
      <c r="BI450" s="38"/>
      <c r="BJ450" s="38"/>
      <c r="BK450" s="38"/>
      <c r="BL450" s="38"/>
      <c r="BM450" s="38"/>
      <c r="BN450" s="38"/>
      <c r="BO450" s="38"/>
      <c r="BP450" s="38"/>
      <c r="BQ450" s="38"/>
      <c r="BR450" s="38"/>
      <c r="BS450" s="38"/>
      <c r="BT450" s="38"/>
      <c r="BU450" s="38"/>
      <c r="BV450" s="38"/>
    </row>
    <row r="451" spans="1:74">
      <c r="A451" s="38"/>
      <c r="B451" s="38"/>
      <c r="C451" s="38"/>
      <c r="D451" s="38"/>
      <c r="E451" s="38"/>
      <c r="F451" s="296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  <c r="BD451" s="38"/>
      <c r="BE451" s="38"/>
      <c r="BF451" s="38"/>
      <c r="BG451" s="38"/>
      <c r="BH451" s="38"/>
      <c r="BI451" s="38"/>
      <c r="BJ451" s="38"/>
      <c r="BK451" s="38"/>
      <c r="BL451" s="38"/>
      <c r="BM451" s="38"/>
      <c r="BN451" s="38"/>
      <c r="BO451" s="38"/>
      <c r="BP451" s="38"/>
      <c r="BQ451" s="38"/>
      <c r="BR451" s="38"/>
      <c r="BS451" s="38"/>
      <c r="BT451" s="38"/>
      <c r="BU451" s="38"/>
      <c r="BV451" s="38"/>
    </row>
    <row r="452" spans="1:74">
      <c r="A452" s="38"/>
      <c r="B452" s="38"/>
      <c r="C452" s="38"/>
      <c r="D452" s="38"/>
      <c r="E452" s="38"/>
      <c r="F452" s="296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  <c r="BD452" s="38"/>
      <c r="BE452" s="38"/>
      <c r="BF452" s="38"/>
      <c r="BG452" s="38"/>
      <c r="BH452" s="38"/>
      <c r="BI452" s="38"/>
      <c r="BJ452" s="38"/>
      <c r="BK452" s="38"/>
      <c r="BL452" s="38"/>
      <c r="BM452" s="38"/>
      <c r="BN452" s="38"/>
      <c r="BO452" s="38"/>
      <c r="BP452" s="38"/>
      <c r="BQ452" s="38"/>
      <c r="BR452" s="38"/>
      <c r="BS452" s="38"/>
      <c r="BT452" s="38"/>
      <c r="BU452" s="38"/>
      <c r="BV452" s="38"/>
    </row>
    <row r="453" spans="1:74">
      <c r="A453" s="38"/>
      <c r="B453" s="38"/>
      <c r="C453" s="38"/>
      <c r="D453" s="38"/>
      <c r="E453" s="38"/>
      <c r="F453" s="296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  <c r="BD453" s="38"/>
      <c r="BE453" s="38"/>
      <c r="BF453" s="38"/>
      <c r="BG453" s="38"/>
      <c r="BH453" s="38"/>
      <c r="BI453" s="38"/>
      <c r="BJ453" s="38"/>
      <c r="BK453" s="38"/>
      <c r="BL453" s="38"/>
      <c r="BM453" s="38"/>
      <c r="BN453" s="38"/>
      <c r="BO453" s="38"/>
      <c r="BP453" s="38"/>
      <c r="BQ453" s="38"/>
      <c r="BR453" s="38"/>
      <c r="BS453" s="38"/>
      <c r="BT453" s="38"/>
      <c r="BU453" s="38"/>
      <c r="BV453" s="38"/>
    </row>
    <row r="454" spans="1:74">
      <c r="A454" s="38"/>
      <c r="B454" s="38"/>
      <c r="C454" s="38"/>
      <c r="D454" s="38"/>
      <c r="E454" s="38"/>
      <c r="F454" s="296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  <c r="BD454" s="38"/>
      <c r="BE454" s="38"/>
      <c r="BF454" s="38"/>
      <c r="BG454" s="38"/>
      <c r="BH454" s="38"/>
      <c r="BI454" s="38"/>
      <c r="BJ454" s="38"/>
      <c r="BK454" s="38"/>
      <c r="BL454" s="38"/>
      <c r="BM454" s="38"/>
      <c r="BN454" s="38"/>
      <c r="BO454" s="38"/>
      <c r="BP454" s="38"/>
      <c r="BQ454" s="38"/>
      <c r="BR454" s="38"/>
      <c r="BS454" s="38"/>
      <c r="BT454" s="38"/>
      <c r="BU454" s="38"/>
      <c r="BV454" s="38"/>
    </row>
    <row r="455" spans="1:74">
      <c r="A455" s="38"/>
      <c r="B455" s="38"/>
      <c r="C455" s="38"/>
      <c r="D455" s="38"/>
      <c r="E455" s="38"/>
      <c r="F455" s="296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  <c r="BD455" s="38"/>
      <c r="BE455" s="38"/>
      <c r="BF455" s="38"/>
      <c r="BG455" s="38"/>
      <c r="BH455" s="38"/>
      <c r="BI455" s="38"/>
      <c r="BJ455" s="38"/>
      <c r="BK455" s="38"/>
      <c r="BL455" s="38"/>
      <c r="BM455" s="38"/>
      <c r="BN455" s="38"/>
      <c r="BO455" s="38"/>
      <c r="BP455" s="38"/>
      <c r="BQ455" s="38"/>
      <c r="BR455" s="38"/>
      <c r="BS455" s="38"/>
      <c r="BT455" s="38"/>
      <c r="BU455" s="38"/>
      <c r="BV455" s="38"/>
    </row>
    <row r="456" spans="1:74">
      <c r="A456" s="38"/>
      <c r="B456" s="38"/>
      <c r="C456" s="38"/>
      <c r="D456" s="38"/>
      <c r="E456" s="38"/>
      <c r="F456" s="296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  <c r="BD456" s="38"/>
      <c r="BE456" s="38"/>
      <c r="BF456" s="38"/>
      <c r="BG456" s="38"/>
      <c r="BH456" s="38"/>
      <c r="BI456" s="38"/>
      <c r="BJ456" s="38"/>
      <c r="BK456" s="38"/>
      <c r="BL456" s="38"/>
      <c r="BM456" s="38"/>
      <c r="BN456" s="38"/>
      <c r="BO456" s="38"/>
      <c r="BP456" s="38"/>
      <c r="BQ456" s="38"/>
      <c r="BR456" s="38"/>
      <c r="BS456" s="38"/>
      <c r="BT456" s="38"/>
      <c r="BU456" s="38"/>
      <c r="BV456" s="38"/>
    </row>
    <row r="457" spans="1:74">
      <c r="A457" s="38"/>
      <c r="B457" s="38"/>
      <c r="C457" s="38"/>
      <c r="D457" s="38"/>
      <c r="E457" s="38"/>
      <c r="F457" s="296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  <c r="BD457" s="38"/>
      <c r="BE457" s="38"/>
      <c r="BF457" s="38"/>
      <c r="BG457" s="38"/>
      <c r="BH457" s="38"/>
      <c r="BI457" s="38"/>
      <c r="BJ457" s="38"/>
      <c r="BK457" s="38"/>
      <c r="BL457" s="38"/>
      <c r="BM457" s="38"/>
      <c r="BN457" s="38"/>
      <c r="BO457" s="38"/>
      <c r="BP457" s="38"/>
      <c r="BQ457" s="38"/>
      <c r="BR457" s="38"/>
      <c r="BS457" s="38"/>
      <c r="BT457" s="38"/>
      <c r="BU457" s="38"/>
      <c r="BV457" s="38"/>
    </row>
    <row r="458" spans="1:74">
      <c r="A458" s="38"/>
      <c r="B458" s="38"/>
      <c r="C458" s="38"/>
      <c r="D458" s="38"/>
      <c r="E458" s="38"/>
      <c r="F458" s="296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  <c r="BD458" s="38"/>
      <c r="BE458" s="38"/>
      <c r="BF458" s="38"/>
      <c r="BG458" s="38"/>
      <c r="BH458" s="38"/>
      <c r="BI458" s="38"/>
      <c r="BJ458" s="38"/>
      <c r="BK458" s="38"/>
      <c r="BL458" s="38"/>
      <c r="BM458" s="38"/>
      <c r="BN458" s="38"/>
      <c r="BO458" s="38"/>
      <c r="BP458" s="38"/>
      <c r="BQ458" s="38"/>
      <c r="BR458" s="38"/>
      <c r="BS458" s="38"/>
      <c r="BT458" s="38"/>
      <c r="BU458" s="38"/>
      <c r="BV458" s="38"/>
    </row>
    <row r="459" spans="1:74">
      <c r="A459" s="38"/>
      <c r="B459" s="38"/>
      <c r="C459" s="38"/>
      <c r="D459" s="38"/>
      <c r="E459" s="38"/>
      <c r="F459" s="296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  <c r="BD459" s="38"/>
      <c r="BE459" s="38"/>
      <c r="BF459" s="38"/>
      <c r="BG459" s="38"/>
      <c r="BH459" s="38"/>
      <c r="BI459" s="38"/>
      <c r="BJ459" s="38"/>
      <c r="BK459" s="38"/>
      <c r="BL459" s="38"/>
      <c r="BM459" s="38"/>
      <c r="BN459" s="38"/>
      <c r="BO459" s="38"/>
      <c r="BP459" s="38"/>
      <c r="BQ459" s="38"/>
      <c r="BR459" s="38"/>
      <c r="BS459" s="38"/>
      <c r="BT459" s="38"/>
      <c r="BU459" s="38"/>
      <c r="BV459" s="38"/>
    </row>
    <row r="460" spans="1:74">
      <c r="A460" s="38"/>
      <c r="B460" s="38"/>
      <c r="C460" s="38"/>
      <c r="D460" s="38"/>
      <c r="E460" s="38"/>
      <c r="F460" s="296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  <c r="BD460" s="38"/>
      <c r="BE460" s="38"/>
      <c r="BF460" s="38"/>
      <c r="BG460" s="38"/>
      <c r="BH460" s="38"/>
      <c r="BI460" s="38"/>
      <c r="BJ460" s="38"/>
      <c r="BK460" s="38"/>
      <c r="BL460" s="38"/>
      <c r="BM460" s="38"/>
      <c r="BN460" s="38"/>
      <c r="BO460" s="38"/>
      <c r="BP460" s="38"/>
      <c r="BQ460" s="38"/>
      <c r="BR460" s="38"/>
      <c r="BS460" s="38"/>
      <c r="BT460" s="38"/>
      <c r="BU460" s="38"/>
      <c r="BV460" s="38"/>
    </row>
    <row r="461" spans="1:74">
      <c r="A461" s="38"/>
      <c r="B461" s="38"/>
      <c r="C461" s="38"/>
      <c r="D461" s="38"/>
      <c r="E461" s="38"/>
      <c r="F461" s="296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  <c r="BD461" s="38"/>
      <c r="BE461" s="38"/>
      <c r="BF461" s="38"/>
      <c r="BG461" s="38"/>
      <c r="BH461" s="38"/>
      <c r="BI461" s="38"/>
      <c r="BJ461" s="38"/>
      <c r="BK461" s="38"/>
      <c r="BL461" s="38"/>
      <c r="BM461" s="38"/>
      <c r="BN461" s="38"/>
      <c r="BO461" s="38"/>
      <c r="BP461" s="38"/>
      <c r="BQ461" s="38"/>
      <c r="BR461" s="38"/>
      <c r="BS461" s="38"/>
      <c r="BT461" s="38"/>
      <c r="BU461" s="38"/>
      <c r="BV461" s="38"/>
    </row>
    <row r="462" spans="1:74">
      <c r="A462" s="38"/>
      <c r="B462" s="38"/>
      <c r="C462" s="38"/>
      <c r="D462" s="38"/>
      <c r="E462" s="38"/>
      <c r="F462" s="296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  <c r="BD462" s="38"/>
      <c r="BE462" s="38"/>
      <c r="BF462" s="38"/>
      <c r="BG462" s="38"/>
      <c r="BH462" s="38"/>
      <c r="BI462" s="38"/>
      <c r="BJ462" s="38"/>
      <c r="BK462" s="38"/>
      <c r="BL462" s="38"/>
      <c r="BM462" s="38"/>
      <c r="BN462" s="38"/>
      <c r="BO462" s="38"/>
      <c r="BP462" s="38"/>
      <c r="BQ462" s="38"/>
      <c r="BR462" s="38"/>
      <c r="BS462" s="38"/>
      <c r="BT462" s="38"/>
      <c r="BU462" s="38"/>
      <c r="BV462" s="38"/>
    </row>
    <row r="463" spans="1:74">
      <c r="A463" s="38"/>
      <c r="B463" s="38"/>
      <c r="C463" s="38"/>
      <c r="D463" s="38"/>
      <c r="E463" s="38"/>
      <c r="F463" s="296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  <c r="BD463" s="38"/>
      <c r="BE463" s="38"/>
      <c r="BF463" s="38"/>
      <c r="BG463" s="38"/>
      <c r="BH463" s="38"/>
      <c r="BI463" s="38"/>
      <c r="BJ463" s="38"/>
      <c r="BK463" s="38"/>
      <c r="BL463" s="38"/>
      <c r="BM463" s="38"/>
      <c r="BN463" s="38"/>
      <c r="BO463" s="38"/>
      <c r="BP463" s="38"/>
      <c r="BQ463" s="38"/>
      <c r="BR463" s="38"/>
      <c r="BS463" s="38"/>
      <c r="BT463" s="38"/>
      <c r="BU463" s="38"/>
      <c r="BV463" s="38"/>
    </row>
    <row r="464" spans="1:74">
      <c r="A464" s="38"/>
      <c r="B464" s="38"/>
      <c r="C464" s="38"/>
      <c r="D464" s="38"/>
      <c r="E464" s="38"/>
      <c r="F464" s="296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  <c r="BD464" s="38"/>
      <c r="BE464" s="38"/>
      <c r="BF464" s="38"/>
      <c r="BG464" s="38"/>
      <c r="BH464" s="38"/>
      <c r="BI464" s="38"/>
      <c r="BJ464" s="38"/>
      <c r="BK464" s="38"/>
      <c r="BL464" s="38"/>
      <c r="BM464" s="38"/>
      <c r="BN464" s="38"/>
      <c r="BO464" s="38"/>
      <c r="BP464" s="38"/>
      <c r="BQ464" s="38"/>
      <c r="BR464" s="38"/>
      <c r="BS464" s="38"/>
      <c r="BT464" s="38"/>
      <c r="BU464" s="38"/>
      <c r="BV464" s="38"/>
    </row>
    <row r="465" spans="1:74">
      <c r="A465" s="38"/>
      <c r="B465" s="38"/>
      <c r="C465" s="38"/>
      <c r="D465" s="38"/>
      <c r="E465" s="38"/>
      <c r="F465" s="296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  <c r="BD465" s="38"/>
      <c r="BE465" s="38"/>
      <c r="BF465" s="38"/>
      <c r="BG465" s="38"/>
      <c r="BH465" s="38"/>
      <c r="BI465" s="38"/>
      <c r="BJ465" s="38"/>
      <c r="BK465" s="38"/>
      <c r="BL465" s="38"/>
      <c r="BM465" s="38"/>
      <c r="BN465" s="38"/>
      <c r="BO465" s="38"/>
      <c r="BP465" s="38"/>
      <c r="BQ465" s="38"/>
      <c r="BR465" s="38"/>
      <c r="BS465" s="38"/>
      <c r="BT465" s="38"/>
      <c r="BU465" s="38"/>
      <c r="BV465" s="38"/>
    </row>
    <row r="466" spans="1:74">
      <c r="A466" s="38"/>
      <c r="B466" s="38"/>
      <c r="C466" s="38"/>
      <c r="D466" s="38"/>
      <c r="E466" s="38"/>
      <c r="F466" s="296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  <c r="BD466" s="38"/>
      <c r="BE466" s="38"/>
      <c r="BF466" s="38"/>
      <c r="BG466" s="38"/>
      <c r="BH466" s="38"/>
      <c r="BI466" s="38"/>
      <c r="BJ466" s="38"/>
      <c r="BK466" s="38"/>
      <c r="BL466" s="38"/>
      <c r="BM466" s="38"/>
      <c r="BN466" s="38"/>
      <c r="BO466" s="38"/>
      <c r="BP466" s="38"/>
      <c r="BQ466" s="38"/>
      <c r="BR466" s="38"/>
      <c r="BS466" s="38"/>
      <c r="BT466" s="38"/>
      <c r="BU466" s="38"/>
      <c r="BV466" s="38"/>
    </row>
    <row r="467" spans="1:74">
      <c r="A467" s="38"/>
      <c r="B467" s="38"/>
      <c r="C467" s="38"/>
      <c r="D467" s="38"/>
      <c r="E467" s="38"/>
      <c r="F467" s="296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  <c r="BD467" s="38"/>
      <c r="BE467" s="38"/>
      <c r="BF467" s="38"/>
      <c r="BG467" s="38"/>
      <c r="BH467" s="38"/>
      <c r="BI467" s="38"/>
      <c r="BJ467" s="38"/>
      <c r="BK467" s="38"/>
      <c r="BL467" s="38"/>
      <c r="BM467" s="38"/>
      <c r="BN467" s="38"/>
      <c r="BO467" s="38"/>
      <c r="BP467" s="38"/>
      <c r="BQ467" s="38"/>
      <c r="BR467" s="38"/>
      <c r="BS467" s="38"/>
      <c r="BT467" s="38"/>
      <c r="BU467" s="38"/>
      <c r="BV467" s="38"/>
    </row>
    <row r="468" spans="1:74">
      <c r="A468" s="38"/>
      <c r="B468" s="38"/>
      <c r="C468" s="38"/>
      <c r="D468" s="38"/>
      <c r="E468" s="38"/>
      <c r="F468" s="296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  <c r="BM468" s="38"/>
      <c r="BN468" s="38"/>
      <c r="BO468" s="38"/>
      <c r="BP468" s="38"/>
      <c r="BQ468" s="38"/>
      <c r="BR468" s="38"/>
      <c r="BS468" s="38"/>
      <c r="BT468" s="38"/>
      <c r="BU468" s="38"/>
      <c r="BV468" s="38"/>
    </row>
    <row r="469" spans="1:74">
      <c r="A469" s="38"/>
      <c r="B469" s="38"/>
      <c r="C469" s="38"/>
      <c r="D469" s="38"/>
      <c r="E469" s="38"/>
      <c r="F469" s="296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38"/>
      <c r="BE469" s="38"/>
      <c r="BF469" s="38"/>
      <c r="BG469" s="38"/>
      <c r="BH469" s="38"/>
      <c r="BI469" s="38"/>
      <c r="BJ469" s="38"/>
      <c r="BK469" s="38"/>
      <c r="BL469" s="38"/>
      <c r="BM469" s="38"/>
      <c r="BN469" s="38"/>
      <c r="BO469" s="38"/>
      <c r="BP469" s="38"/>
      <c r="BQ469" s="38"/>
      <c r="BR469" s="38"/>
      <c r="BS469" s="38"/>
      <c r="BT469" s="38"/>
      <c r="BU469" s="38"/>
      <c r="BV469" s="38"/>
    </row>
    <row r="470" spans="1:74">
      <c r="A470" s="38"/>
      <c r="B470" s="38"/>
      <c r="C470" s="38"/>
      <c r="D470" s="38"/>
      <c r="E470" s="38"/>
      <c r="F470" s="296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38"/>
      <c r="BE470" s="38"/>
      <c r="BF470" s="38"/>
      <c r="BG470" s="38"/>
      <c r="BH470" s="38"/>
      <c r="BI470" s="38"/>
      <c r="BJ470" s="38"/>
      <c r="BK470" s="38"/>
      <c r="BL470" s="38"/>
      <c r="BM470" s="38"/>
      <c r="BN470" s="38"/>
      <c r="BO470" s="38"/>
      <c r="BP470" s="38"/>
      <c r="BQ470" s="38"/>
      <c r="BR470" s="38"/>
      <c r="BS470" s="38"/>
      <c r="BT470" s="38"/>
      <c r="BU470" s="38"/>
      <c r="BV470" s="38"/>
    </row>
    <row r="471" spans="1:74">
      <c r="A471" s="38"/>
      <c r="B471" s="38"/>
      <c r="C471" s="38"/>
      <c r="D471" s="38"/>
      <c r="E471" s="38"/>
      <c r="F471" s="296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D471" s="38"/>
      <c r="BE471" s="38"/>
      <c r="BF471" s="38"/>
      <c r="BG471" s="38"/>
      <c r="BH471" s="38"/>
      <c r="BI471" s="38"/>
      <c r="BJ471" s="38"/>
      <c r="BK471" s="38"/>
      <c r="BL471" s="38"/>
      <c r="BM471" s="38"/>
      <c r="BN471" s="38"/>
      <c r="BO471" s="38"/>
      <c r="BP471" s="38"/>
      <c r="BQ471" s="38"/>
      <c r="BR471" s="38"/>
      <c r="BS471" s="38"/>
      <c r="BT471" s="38"/>
      <c r="BU471" s="38"/>
      <c r="BV471" s="38"/>
    </row>
    <row r="472" spans="1:74">
      <c r="A472" s="38"/>
      <c r="B472" s="38"/>
      <c r="C472" s="38"/>
      <c r="D472" s="38"/>
      <c r="E472" s="38"/>
      <c r="F472" s="296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  <c r="BD472" s="38"/>
      <c r="BE472" s="38"/>
      <c r="BF472" s="38"/>
      <c r="BG472" s="38"/>
      <c r="BH472" s="38"/>
      <c r="BI472" s="38"/>
      <c r="BJ472" s="38"/>
      <c r="BK472" s="38"/>
      <c r="BL472" s="38"/>
      <c r="BM472" s="38"/>
      <c r="BN472" s="38"/>
      <c r="BO472" s="38"/>
      <c r="BP472" s="38"/>
      <c r="BQ472" s="38"/>
      <c r="BR472" s="38"/>
      <c r="BS472" s="38"/>
      <c r="BT472" s="38"/>
      <c r="BU472" s="38"/>
      <c r="BV472" s="38"/>
    </row>
    <row r="473" spans="1:74">
      <c r="A473" s="38"/>
      <c r="B473" s="38"/>
      <c r="C473" s="38"/>
      <c r="D473" s="38"/>
      <c r="E473" s="38"/>
      <c r="F473" s="296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D473" s="38"/>
      <c r="BE473" s="38"/>
      <c r="BF473" s="38"/>
      <c r="BG473" s="38"/>
      <c r="BH473" s="38"/>
      <c r="BI473" s="38"/>
      <c r="BJ473" s="38"/>
      <c r="BK473" s="38"/>
      <c r="BL473" s="38"/>
      <c r="BM473" s="38"/>
      <c r="BN473" s="38"/>
      <c r="BO473" s="38"/>
      <c r="BP473" s="38"/>
      <c r="BQ473" s="38"/>
      <c r="BR473" s="38"/>
      <c r="BS473" s="38"/>
      <c r="BT473" s="38"/>
      <c r="BU473" s="38"/>
      <c r="BV473" s="38"/>
    </row>
    <row r="474" spans="1:74">
      <c r="A474" s="38"/>
      <c r="B474" s="38"/>
      <c r="C474" s="38"/>
      <c r="D474" s="38"/>
      <c r="E474" s="38"/>
      <c r="F474" s="296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  <c r="BD474" s="38"/>
      <c r="BE474" s="38"/>
      <c r="BF474" s="38"/>
      <c r="BG474" s="38"/>
      <c r="BH474" s="38"/>
      <c r="BI474" s="38"/>
      <c r="BJ474" s="38"/>
      <c r="BK474" s="38"/>
      <c r="BL474" s="38"/>
      <c r="BM474" s="38"/>
      <c r="BN474" s="38"/>
      <c r="BO474" s="38"/>
      <c r="BP474" s="38"/>
      <c r="BQ474" s="38"/>
      <c r="BR474" s="38"/>
      <c r="BS474" s="38"/>
      <c r="BT474" s="38"/>
      <c r="BU474" s="38"/>
      <c r="BV474" s="38"/>
    </row>
    <row r="475" spans="1:74">
      <c r="A475" s="38"/>
      <c r="B475" s="38"/>
      <c r="C475" s="38"/>
      <c r="D475" s="38"/>
      <c r="E475" s="38"/>
      <c r="F475" s="296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  <c r="BD475" s="38"/>
      <c r="BE475" s="38"/>
      <c r="BF475" s="38"/>
      <c r="BG475" s="38"/>
      <c r="BH475" s="38"/>
      <c r="BI475" s="38"/>
      <c r="BJ475" s="38"/>
      <c r="BK475" s="38"/>
      <c r="BL475" s="38"/>
      <c r="BM475" s="38"/>
      <c r="BN475" s="38"/>
      <c r="BO475" s="38"/>
      <c r="BP475" s="38"/>
      <c r="BQ475" s="38"/>
      <c r="BR475" s="38"/>
      <c r="BS475" s="38"/>
      <c r="BT475" s="38"/>
      <c r="BU475" s="38"/>
      <c r="BV475" s="38"/>
    </row>
    <row r="476" spans="1:74">
      <c r="A476" s="38"/>
      <c r="B476" s="38"/>
      <c r="C476" s="38"/>
      <c r="D476" s="38"/>
      <c r="E476" s="38"/>
      <c r="F476" s="296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  <c r="BD476" s="38"/>
      <c r="BE476" s="38"/>
      <c r="BF476" s="38"/>
      <c r="BG476" s="38"/>
      <c r="BH476" s="38"/>
      <c r="BI476" s="38"/>
      <c r="BJ476" s="38"/>
      <c r="BK476" s="38"/>
      <c r="BL476" s="38"/>
      <c r="BM476" s="38"/>
      <c r="BN476" s="38"/>
      <c r="BO476" s="38"/>
      <c r="BP476" s="38"/>
      <c r="BQ476" s="38"/>
      <c r="BR476" s="38"/>
      <c r="BS476" s="38"/>
      <c r="BT476" s="38"/>
      <c r="BU476" s="38"/>
      <c r="BV476" s="38"/>
    </row>
    <row r="477" spans="1:74">
      <c r="A477" s="38"/>
      <c r="B477" s="38"/>
      <c r="C477" s="38"/>
      <c r="D477" s="38"/>
      <c r="E477" s="38"/>
      <c r="F477" s="296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  <c r="BD477" s="38"/>
      <c r="BE477" s="38"/>
      <c r="BF477" s="38"/>
      <c r="BG477" s="38"/>
      <c r="BH477" s="38"/>
      <c r="BI477" s="38"/>
      <c r="BJ477" s="38"/>
      <c r="BK477" s="38"/>
      <c r="BL477" s="38"/>
      <c r="BM477" s="38"/>
      <c r="BN477" s="38"/>
      <c r="BO477" s="38"/>
      <c r="BP477" s="38"/>
      <c r="BQ477" s="38"/>
      <c r="BR477" s="38"/>
      <c r="BS477" s="38"/>
      <c r="BT477" s="38"/>
      <c r="BU477" s="38"/>
      <c r="BV477" s="38"/>
    </row>
    <row r="478" spans="1:74">
      <c r="A478" s="38"/>
      <c r="B478" s="38"/>
      <c r="C478" s="38"/>
      <c r="D478" s="38"/>
      <c r="E478" s="38"/>
      <c r="F478" s="296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8"/>
      <c r="BF478" s="38"/>
      <c r="BG478" s="38"/>
      <c r="BH478" s="38"/>
      <c r="BI478" s="38"/>
      <c r="BJ478" s="38"/>
      <c r="BK478" s="38"/>
      <c r="BL478" s="38"/>
      <c r="BM478" s="38"/>
      <c r="BN478" s="38"/>
      <c r="BO478" s="38"/>
      <c r="BP478" s="38"/>
      <c r="BQ478" s="38"/>
      <c r="BR478" s="38"/>
      <c r="BS478" s="38"/>
      <c r="BT478" s="38"/>
      <c r="BU478" s="38"/>
      <c r="BV478" s="38"/>
    </row>
    <row r="479" spans="1:74">
      <c r="A479" s="38"/>
      <c r="B479" s="38"/>
      <c r="C479" s="38"/>
      <c r="D479" s="38"/>
      <c r="E479" s="38"/>
      <c r="F479" s="296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38"/>
      <c r="BI479" s="38"/>
      <c r="BJ479" s="38"/>
      <c r="BK479" s="38"/>
      <c r="BL479" s="38"/>
      <c r="BM479" s="38"/>
      <c r="BN479" s="38"/>
      <c r="BO479" s="38"/>
      <c r="BP479" s="38"/>
      <c r="BQ479" s="38"/>
      <c r="BR479" s="38"/>
      <c r="BS479" s="38"/>
      <c r="BT479" s="38"/>
      <c r="BU479" s="38"/>
      <c r="BV479" s="38"/>
    </row>
    <row r="480" spans="1:74">
      <c r="A480" s="38"/>
      <c r="B480" s="38"/>
      <c r="C480" s="38"/>
      <c r="D480" s="38"/>
      <c r="E480" s="38"/>
      <c r="F480" s="296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38"/>
      <c r="BE480" s="38"/>
      <c r="BF480" s="38"/>
      <c r="BG480" s="38"/>
      <c r="BH480" s="38"/>
      <c r="BI480" s="38"/>
      <c r="BJ480" s="38"/>
      <c r="BK480" s="38"/>
      <c r="BL480" s="38"/>
      <c r="BM480" s="38"/>
      <c r="BN480" s="38"/>
      <c r="BO480" s="38"/>
      <c r="BP480" s="38"/>
      <c r="BQ480" s="38"/>
      <c r="BR480" s="38"/>
      <c r="BS480" s="38"/>
      <c r="BT480" s="38"/>
      <c r="BU480" s="38"/>
      <c r="BV480" s="38"/>
    </row>
    <row r="481" spans="1:74">
      <c r="A481" s="38"/>
      <c r="B481" s="38"/>
      <c r="C481" s="38"/>
      <c r="D481" s="38"/>
      <c r="E481" s="38"/>
      <c r="F481" s="296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8"/>
      <c r="BE481" s="38"/>
      <c r="BF481" s="38"/>
      <c r="BG481" s="38"/>
      <c r="BH481" s="38"/>
      <c r="BI481" s="38"/>
      <c r="BJ481" s="38"/>
      <c r="BK481" s="38"/>
      <c r="BL481" s="38"/>
      <c r="BM481" s="38"/>
      <c r="BN481" s="38"/>
      <c r="BO481" s="38"/>
      <c r="BP481" s="38"/>
      <c r="BQ481" s="38"/>
      <c r="BR481" s="38"/>
      <c r="BS481" s="38"/>
      <c r="BT481" s="38"/>
      <c r="BU481" s="38"/>
      <c r="BV481" s="38"/>
    </row>
    <row r="482" spans="1:74">
      <c r="A482" s="38"/>
      <c r="B482" s="38"/>
      <c r="C482" s="38"/>
      <c r="D482" s="38"/>
      <c r="E482" s="38"/>
      <c r="F482" s="296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  <c r="BD482" s="38"/>
      <c r="BE482" s="38"/>
      <c r="BF482" s="38"/>
      <c r="BG482" s="38"/>
      <c r="BH482" s="38"/>
      <c r="BI482" s="38"/>
      <c r="BJ482" s="38"/>
      <c r="BK482" s="38"/>
      <c r="BL482" s="38"/>
      <c r="BM482" s="38"/>
      <c r="BN482" s="38"/>
      <c r="BO482" s="38"/>
      <c r="BP482" s="38"/>
      <c r="BQ482" s="38"/>
      <c r="BR482" s="38"/>
      <c r="BS482" s="38"/>
      <c r="BT482" s="38"/>
      <c r="BU482" s="38"/>
      <c r="BV482" s="38"/>
    </row>
    <row r="483" spans="1:74">
      <c r="A483" s="38"/>
      <c r="B483" s="38"/>
      <c r="C483" s="38"/>
      <c r="D483" s="38"/>
      <c r="E483" s="38"/>
      <c r="F483" s="296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  <c r="BD483" s="38"/>
      <c r="BE483" s="38"/>
      <c r="BF483" s="38"/>
      <c r="BG483" s="38"/>
      <c r="BH483" s="38"/>
      <c r="BI483" s="38"/>
      <c r="BJ483" s="38"/>
      <c r="BK483" s="38"/>
      <c r="BL483" s="38"/>
      <c r="BM483" s="38"/>
      <c r="BN483" s="38"/>
      <c r="BO483" s="38"/>
      <c r="BP483" s="38"/>
      <c r="BQ483" s="38"/>
      <c r="BR483" s="38"/>
      <c r="BS483" s="38"/>
      <c r="BT483" s="38"/>
      <c r="BU483" s="38"/>
      <c r="BV483" s="38"/>
    </row>
    <row r="484" spans="1:74">
      <c r="A484" s="38"/>
      <c r="B484" s="38"/>
      <c r="C484" s="38"/>
      <c r="D484" s="38"/>
      <c r="E484" s="38"/>
      <c r="F484" s="296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38"/>
      <c r="BE484" s="38"/>
      <c r="BF484" s="38"/>
      <c r="BG484" s="38"/>
      <c r="BH484" s="38"/>
      <c r="BI484" s="38"/>
      <c r="BJ484" s="38"/>
      <c r="BK484" s="38"/>
      <c r="BL484" s="38"/>
      <c r="BM484" s="38"/>
      <c r="BN484" s="38"/>
      <c r="BO484" s="38"/>
      <c r="BP484" s="38"/>
      <c r="BQ484" s="38"/>
      <c r="BR484" s="38"/>
      <c r="BS484" s="38"/>
      <c r="BT484" s="38"/>
      <c r="BU484" s="38"/>
      <c r="BV484" s="38"/>
    </row>
    <row r="485" spans="1:74">
      <c r="A485" s="38"/>
      <c r="B485" s="38"/>
      <c r="C485" s="38"/>
      <c r="D485" s="38"/>
      <c r="E485" s="38"/>
      <c r="F485" s="296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38"/>
      <c r="BI485" s="38"/>
      <c r="BJ485" s="38"/>
      <c r="BK485" s="38"/>
      <c r="BL485" s="38"/>
      <c r="BM485" s="38"/>
      <c r="BN485" s="38"/>
      <c r="BO485" s="38"/>
      <c r="BP485" s="38"/>
      <c r="BQ485" s="38"/>
      <c r="BR485" s="38"/>
      <c r="BS485" s="38"/>
      <c r="BT485" s="38"/>
      <c r="BU485" s="38"/>
      <c r="BV485" s="38"/>
    </row>
    <row r="486" spans="1:74">
      <c r="A486" s="38"/>
      <c r="B486" s="38"/>
      <c r="C486" s="38"/>
      <c r="D486" s="38"/>
      <c r="E486" s="38"/>
      <c r="F486" s="296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  <c r="BE486" s="38"/>
      <c r="BF486" s="38"/>
      <c r="BG486" s="38"/>
      <c r="BH486" s="38"/>
      <c r="BI486" s="38"/>
      <c r="BJ486" s="38"/>
      <c r="BK486" s="38"/>
      <c r="BL486" s="38"/>
      <c r="BM486" s="38"/>
      <c r="BN486" s="38"/>
      <c r="BO486" s="38"/>
      <c r="BP486" s="38"/>
      <c r="BQ486" s="38"/>
      <c r="BR486" s="38"/>
      <c r="BS486" s="38"/>
      <c r="BT486" s="38"/>
      <c r="BU486" s="38"/>
      <c r="BV486" s="38"/>
    </row>
    <row r="487" spans="1:74">
      <c r="A487" s="38"/>
      <c r="B487" s="38"/>
      <c r="C487" s="38"/>
      <c r="D487" s="38"/>
      <c r="E487" s="38"/>
      <c r="F487" s="296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  <c r="BD487" s="38"/>
      <c r="BE487" s="38"/>
      <c r="BF487" s="38"/>
      <c r="BG487" s="38"/>
      <c r="BH487" s="38"/>
      <c r="BI487" s="38"/>
      <c r="BJ487" s="38"/>
      <c r="BK487" s="38"/>
      <c r="BL487" s="38"/>
      <c r="BM487" s="38"/>
      <c r="BN487" s="38"/>
      <c r="BO487" s="38"/>
      <c r="BP487" s="38"/>
      <c r="BQ487" s="38"/>
      <c r="BR487" s="38"/>
      <c r="BS487" s="38"/>
      <c r="BT487" s="38"/>
      <c r="BU487" s="38"/>
      <c r="BV487" s="38"/>
    </row>
    <row r="488" spans="1:74">
      <c r="A488" s="38"/>
      <c r="B488" s="38"/>
      <c r="C488" s="38"/>
      <c r="D488" s="38"/>
      <c r="E488" s="38"/>
      <c r="F488" s="296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  <c r="BD488" s="38"/>
      <c r="BE488" s="38"/>
      <c r="BF488" s="38"/>
      <c r="BG488" s="38"/>
      <c r="BH488" s="38"/>
      <c r="BI488" s="38"/>
      <c r="BJ488" s="38"/>
      <c r="BK488" s="38"/>
      <c r="BL488" s="38"/>
      <c r="BM488" s="38"/>
      <c r="BN488" s="38"/>
      <c r="BO488" s="38"/>
      <c r="BP488" s="38"/>
      <c r="BQ488" s="38"/>
      <c r="BR488" s="38"/>
      <c r="BS488" s="38"/>
      <c r="BT488" s="38"/>
      <c r="BU488" s="38"/>
      <c r="BV488" s="38"/>
    </row>
    <row r="489" spans="1:74">
      <c r="A489" s="38"/>
      <c r="B489" s="38"/>
      <c r="C489" s="38"/>
      <c r="D489" s="38"/>
      <c r="E489" s="38"/>
      <c r="F489" s="296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  <c r="BD489" s="38"/>
      <c r="BE489" s="38"/>
      <c r="BF489" s="38"/>
      <c r="BG489" s="38"/>
      <c r="BH489" s="38"/>
      <c r="BI489" s="38"/>
      <c r="BJ489" s="38"/>
      <c r="BK489" s="38"/>
      <c r="BL489" s="38"/>
      <c r="BM489" s="38"/>
      <c r="BN489" s="38"/>
      <c r="BO489" s="38"/>
      <c r="BP489" s="38"/>
      <c r="BQ489" s="38"/>
      <c r="BR489" s="38"/>
      <c r="BS489" s="38"/>
      <c r="BT489" s="38"/>
      <c r="BU489" s="38"/>
      <c r="BV489" s="38"/>
    </row>
    <row r="490" spans="1:74">
      <c r="A490" s="38"/>
      <c r="B490" s="38"/>
      <c r="C490" s="38"/>
      <c r="D490" s="38"/>
      <c r="E490" s="38"/>
      <c r="F490" s="296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  <c r="BD490" s="38"/>
      <c r="BE490" s="38"/>
      <c r="BF490" s="38"/>
      <c r="BG490" s="38"/>
      <c r="BH490" s="38"/>
      <c r="BI490" s="38"/>
      <c r="BJ490" s="38"/>
      <c r="BK490" s="38"/>
      <c r="BL490" s="38"/>
      <c r="BM490" s="38"/>
      <c r="BN490" s="38"/>
      <c r="BO490" s="38"/>
      <c r="BP490" s="38"/>
      <c r="BQ490" s="38"/>
      <c r="BR490" s="38"/>
      <c r="BS490" s="38"/>
      <c r="BT490" s="38"/>
      <c r="BU490" s="38"/>
      <c r="BV490" s="38"/>
    </row>
    <row r="491" spans="1:74">
      <c r="A491" s="38"/>
      <c r="B491" s="38"/>
      <c r="C491" s="38"/>
      <c r="D491" s="38"/>
      <c r="E491" s="38"/>
      <c r="F491" s="296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  <c r="BD491" s="38"/>
      <c r="BE491" s="38"/>
      <c r="BF491" s="38"/>
      <c r="BG491" s="38"/>
      <c r="BH491" s="38"/>
      <c r="BI491" s="38"/>
      <c r="BJ491" s="38"/>
      <c r="BK491" s="38"/>
      <c r="BL491" s="38"/>
      <c r="BM491" s="38"/>
      <c r="BN491" s="38"/>
      <c r="BO491" s="38"/>
      <c r="BP491" s="38"/>
      <c r="BQ491" s="38"/>
      <c r="BR491" s="38"/>
      <c r="BS491" s="38"/>
      <c r="BT491" s="38"/>
      <c r="BU491" s="38"/>
      <c r="BV491" s="38"/>
    </row>
    <row r="492" spans="1:74">
      <c r="A492" s="38"/>
      <c r="B492" s="38"/>
      <c r="C492" s="38"/>
      <c r="D492" s="38"/>
      <c r="E492" s="38"/>
      <c r="F492" s="296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  <c r="BD492" s="38"/>
      <c r="BE492" s="38"/>
      <c r="BF492" s="38"/>
      <c r="BG492" s="38"/>
      <c r="BH492" s="38"/>
      <c r="BI492" s="38"/>
      <c r="BJ492" s="38"/>
      <c r="BK492" s="38"/>
      <c r="BL492" s="38"/>
      <c r="BM492" s="38"/>
      <c r="BN492" s="38"/>
      <c r="BO492" s="38"/>
      <c r="BP492" s="38"/>
      <c r="BQ492" s="38"/>
      <c r="BR492" s="38"/>
      <c r="BS492" s="38"/>
      <c r="BT492" s="38"/>
      <c r="BU492" s="38"/>
      <c r="BV492" s="38"/>
    </row>
    <row r="493" spans="1:74">
      <c r="A493" s="38"/>
      <c r="B493" s="38"/>
      <c r="C493" s="38"/>
      <c r="D493" s="38"/>
      <c r="E493" s="38"/>
      <c r="F493" s="296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  <c r="BD493" s="38"/>
      <c r="BE493" s="38"/>
      <c r="BF493" s="38"/>
      <c r="BG493" s="38"/>
      <c r="BH493" s="38"/>
      <c r="BI493" s="38"/>
      <c r="BJ493" s="38"/>
      <c r="BK493" s="38"/>
      <c r="BL493" s="38"/>
      <c r="BM493" s="38"/>
      <c r="BN493" s="38"/>
      <c r="BO493" s="38"/>
      <c r="BP493" s="38"/>
      <c r="BQ493" s="38"/>
      <c r="BR493" s="38"/>
      <c r="BS493" s="38"/>
      <c r="BT493" s="38"/>
      <c r="BU493" s="38"/>
      <c r="BV493" s="38"/>
    </row>
    <row r="494" spans="1:74">
      <c r="A494" s="38"/>
      <c r="B494" s="38"/>
      <c r="C494" s="38"/>
      <c r="D494" s="38"/>
      <c r="E494" s="38"/>
      <c r="F494" s="296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  <c r="BD494" s="38"/>
      <c r="BE494" s="38"/>
      <c r="BF494" s="38"/>
      <c r="BG494" s="38"/>
      <c r="BH494" s="38"/>
      <c r="BI494" s="38"/>
      <c r="BJ494" s="38"/>
      <c r="BK494" s="38"/>
      <c r="BL494" s="38"/>
      <c r="BM494" s="38"/>
      <c r="BN494" s="38"/>
      <c r="BO494" s="38"/>
      <c r="BP494" s="38"/>
      <c r="BQ494" s="38"/>
      <c r="BR494" s="38"/>
      <c r="BS494" s="38"/>
      <c r="BT494" s="38"/>
      <c r="BU494" s="38"/>
      <c r="BV494" s="38"/>
    </row>
    <row r="495" spans="1:74">
      <c r="A495" s="38"/>
      <c r="B495" s="38"/>
      <c r="C495" s="38"/>
      <c r="D495" s="38"/>
      <c r="E495" s="38"/>
      <c r="F495" s="296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38"/>
      <c r="BE495" s="38"/>
      <c r="BF495" s="38"/>
      <c r="BG495" s="38"/>
      <c r="BH495" s="38"/>
      <c r="BI495" s="38"/>
      <c r="BJ495" s="38"/>
      <c r="BK495" s="38"/>
      <c r="BL495" s="38"/>
      <c r="BM495" s="38"/>
      <c r="BN495" s="38"/>
      <c r="BO495" s="38"/>
      <c r="BP495" s="38"/>
      <c r="BQ495" s="38"/>
      <c r="BR495" s="38"/>
      <c r="BS495" s="38"/>
      <c r="BT495" s="38"/>
      <c r="BU495" s="38"/>
      <c r="BV495" s="38"/>
    </row>
    <row r="496" spans="1:74">
      <c r="A496" s="38"/>
      <c r="B496" s="38"/>
      <c r="C496" s="38"/>
      <c r="D496" s="38"/>
      <c r="E496" s="38"/>
      <c r="F496" s="296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  <c r="BD496" s="38"/>
      <c r="BE496" s="38"/>
      <c r="BF496" s="38"/>
      <c r="BG496" s="38"/>
      <c r="BH496" s="38"/>
      <c r="BI496" s="38"/>
      <c r="BJ496" s="38"/>
      <c r="BK496" s="38"/>
      <c r="BL496" s="38"/>
      <c r="BM496" s="38"/>
      <c r="BN496" s="38"/>
      <c r="BO496" s="38"/>
      <c r="BP496" s="38"/>
      <c r="BQ496" s="38"/>
      <c r="BR496" s="38"/>
      <c r="BS496" s="38"/>
      <c r="BT496" s="38"/>
      <c r="BU496" s="38"/>
      <c r="BV496" s="38"/>
    </row>
    <row r="497" spans="1:74">
      <c r="A497" s="38"/>
      <c r="B497" s="38"/>
      <c r="C497" s="38"/>
      <c r="D497" s="38"/>
      <c r="E497" s="38"/>
      <c r="F497" s="296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  <c r="BD497" s="38"/>
      <c r="BE497" s="38"/>
      <c r="BF497" s="38"/>
      <c r="BG497" s="38"/>
      <c r="BH497" s="38"/>
      <c r="BI497" s="38"/>
      <c r="BJ497" s="38"/>
      <c r="BK497" s="38"/>
      <c r="BL497" s="38"/>
      <c r="BM497" s="38"/>
      <c r="BN497" s="38"/>
      <c r="BO497" s="38"/>
      <c r="BP497" s="38"/>
      <c r="BQ497" s="38"/>
      <c r="BR497" s="38"/>
      <c r="BS497" s="38"/>
      <c r="BT497" s="38"/>
      <c r="BU497" s="38"/>
      <c r="BV497" s="38"/>
    </row>
    <row r="498" spans="1:74">
      <c r="A498" s="38"/>
      <c r="B498" s="38"/>
      <c r="C498" s="38"/>
      <c r="D498" s="38"/>
      <c r="E498" s="38"/>
      <c r="F498" s="296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38"/>
      <c r="BE498" s="38"/>
      <c r="BF498" s="38"/>
      <c r="BG498" s="38"/>
      <c r="BH498" s="38"/>
      <c r="BI498" s="38"/>
      <c r="BJ498" s="38"/>
      <c r="BK498" s="38"/>
      <c r="BL498" s="38"/>
      <c r="BM498" s="38"/>
      <c r="BN498" s="38"/>
      <c r="BO498" s="38"/>
      <c r="BP498" s="38"/>
      <c r="BQ498" s="38"/>
      <c r="BR498" s="38"/>
      <c r="BS498" s="38"/>
      <c r="BT498" s="38"/>
      <c r="BU498" s="38"/>
      <c r="BV498" s="38"/>
    </row>
    <row r="499" spans="1:74">
      <c r="A499" s="38"/>
      <c r="B499" s="38"/>
      <c r="C499" s="38"/>
      <c r="D499" s="38"/>
      <c r="E499" s="38"/>
      <c r="F499" s="296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  <c r="BD499" s="38"/>
      <c r="BE499" s="38"/>
      <c r="BF499" s="38"/>
      <c r="BG499" s="38"/>
      <c r="BH499" s="38"/>
      <c r="BI499" s="38"/>
      <c r="BJ499" s="38"/>
      <c r="BK499" s="38"/>
      <c r="BL499" s="38"/>
      <c r="BM499" s="38"/>
      <c r="BN499" s="38"/>
      <c r="BO499" s="38"/>
      <c r="BP499" s="38"/>
      <c r="BQ499" s="38"/>
      <c r="BR499" s="38"/>
      <c r="BS499" s="38"/>
      <c r="BT499" s="38"/>
      <c r="BU499" s="38"/>
      <c r="BV499" s="38"/>
    </row>
    <row r="500" spans="1:74">
      <c r="A500" s="38"/>
      <c r="B500" s="38"/>
      <c r="C500" s="38"/>
      <c r="D500" s="38"/>
      <c r="E500" s="38"/>
      <c r="F500" s="296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  <c r="BD500" s="38"/>
      <c r="BE500" s="38"/>
      <c r="BF500" s="38"/>
      <c r="BG500" s="38"/>
      <c r="BH500" s="38"/>
      <c r="BI500" s="38"/>
      <c r="BJ500" s="38"/>
      <c r="BK500" s="38"/>
      <c r="BL500" s="38"/>
      <c r="BM500" s="38"/>
      <c r="BN500" s="38"/>
      <c r="BO500" s="38"/>
      <c r="BP500" s="38"/>
      <c r="BQ500" s="38"/>
      <c r="BR500" s="38"/>
      <c r="BS500" s="38"/>
      <c r="BT500" s="38"/>
      <c r="BU500" s="38"/>
      <c r="BV500" s="38"/>
    </row>
    <row r="501" spans="1:74">
      <c r="A501" s="38"/>
      <c r="B501" s="38"/>
      <c r="C501" s="38"/>
      <c r="D501" s="38"/>
      <c r="E501" s="38"/>
      <c r="F501" s="296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  <c r="BE501" s="38"/>
      <c r="BF501" s="38"/>
      <c r="BG501" s="38"/>
      <c r="BH501" s="38"/>
      <c r="BI501" s="38"/>
      <c r="BJ501" s="38"/>
      <c r="BK501" s="38"/>
      <c r="BL501" s="38"/>
      <c r="BM501" s="38"/>
      <c r="BN501" s="38"/>
      <c r="BO501" s="38"/>
      <c r="BP501" s="38"/>
      <c r="BQ501" s="38"/>
      <c r="BR501" s="38"/>
      <c r="BS501" s="38"/>
      <c r="BT501" s="38"/>
      <c r="BU501" s="38"/>
      <c r="BV501" s="38"/>
    </row>
    <row r="502" spans="1:74">
      <c r="A502" s="38"/>
      <c r="B502" s="38"/>
      <c r="C502" s="38"/>
      <c r="D502" s="38"/>
      <c r="E502" s="38"/>
      <c r="F502" s="296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  <c r="BD502" s="38"/>
      <c r="BE502" s="38"/>
      <c r="BF502" s="38"/>
      <c r="BG502" s="38"/>
      <c r="BH502" s="38"/>
      <c r="BI502" s="38"/>
      <c r="BJ502" s="38"/>
      <c r="BK502" s="38"/>
      <c r="BL502" s="38"/>
      <c r="BM502" s="38"/>
      <c r="BN502" s="38"/>
      <c r="BO502" s="38"/>
      <c r="BP502" s="38"/>
      <c r="BQ502" s="38"/>
      <c r="BR502" s="38"/>
      <c r="BS502" s="38"/>
      <c r="BT502" s="38"/>
      <c r="BU502" s="38"/>
      <c r="BV502" s="38"/>
    </row>
    <row r="503" spans="1:74">
      <c r="A503" s="38"/>
      <c r="B503" s="38"/>
      <c r="C503" s="38"/>
      <c r="D503" s="38"/>
      <c r="E503" s="38"/>
      <c r="F503" s="296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  <c r="BD503" s="38"/>
      <c r="BE503" s="38"/>
      <c r="BF503" s="38"/>
      <c r="BG503" s="38"/>
      <c r="BH503" s="38"/>
      <c r="BI503" s="38"/>
      <c r="BJ503" s="38"/>
      <c r="BK503" s="38"/>
      <c r="BL503" s="38"/>
      <c r="BM503" s="38"/>
      <c r="BN503" s="38"/>
      <c r="BO503" s="38"/>
      <c r="BP503" s="38"/>
      <c r="BQ503" s="38"/>
      <c r="BR503" s="38"/>
      <c r="BS503" s="38"/>
      <c r="BT503" s="38"/>
      <c r="BU503" s="38"/>
      <c r="BV503" s="38"/>
    </row>
    <row r="504" spans="1:74">
      <c r="A504" s="38"/>
      <c r="B504" s="38"/>
      <c r="C504" s="38"/>
      <c r="D504" s="38"/>
      <c r="E504" s="38"/>
      <c r="F504" s="296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  <c r="BD504" s="38"/>
      <c r="BE504" s="38"/>
      <c r="BF504" s="38"/>
      <c r="BG504" s="38"/>
      <c r="BH504" s="38"/>
      <c r="BI504" s="38"/>
      <c r="BJ504" s="38"/>
      <c r="BK504" s="38"/>
      <c r="BL504" s="38"/>
      <c r="BM504" s="38"/>
      <c r="BN504" s="38"/>
      <c r="BO504" s="38"/>
      <c r="BP504" s="38"/>
      <c r="BQ504" s="38"/>
      <c r="BR504" s="38"/>
      <c r="BS504" s="38"/>
      <c r="BT504" s="38"/>
      <c r="BU504" s="38"/>
      <c r="BV504" s="38"/>
    </row>
    <row r="505" spans="1:74">
      <c r="A505" s="38"/>
      <c r="B505" s="38"/>
      <c r="C505" s="38"/>
      <c r="D505" s="38"/>
      <c r="E505" s="38"/>
      <c r="F505" s="296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  <c r="BD505" s="38"/>
      <c r="BE505" s="38"/>
      <c r="BF505" s="38"/>
      <c r="BG505" s="38"/>
      <c r="BH505" s="38"/>
      <c r="BI505" s="38"/>
      <c r="BJ505" s="38"/>
      <c r="BK505" s="38"/>
      <c r="BL505" s="38"/>
      <c r="BM505" s="38"/>
      <c r="BN505" s="38"/>
      <c r="BO505" s="38"/>
      <c r="BP505" s="38"/>
      <c r="BQ505" s="38"/>
      <c r="BR505" s="38"/>
      <c r="BS505" s="38"/>
      <c r="BT505" s="38"/>
      <c r="BU505" s="38"/>
      <c r="BV505" s="38"/>
    </row>
    <row r="506" spans="1:74">
      <c r="A506" s="38"/>
      <c r="B506" s="38"/>
      <c r="C506" s="38"/>
      <c r="D506" s="38"/>
      <c r="E506" s="38"/>
      <c r="F506" s="296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  <c r="BD506" s="38"/>
      <c r="BE506" s="38"/>
      <c r="BF506" s="38"/>
      <c r="BG506" s="38"/>
      <c r="BH506" s="38"/>
      <c r="BI506" s="38"/>
      <c r="BJ506" s="38"/>
      <c r="BK506" s="38"/>
      <c r="BL506" s="38"/>
      <c r="BM506" s="38"/>
      <c r="BN506" s="38"/>
      <c r="BO506" s="38"/>
      <c r="BP506" s="38"/>
      <c r="BQ506" s="38"/>
      <c r="BR506" s="38"/>
      <c r="BS506" s="38"/>
      <c r="BT506" s="38"/>
      <c r="BU506" s="38"/>
      <c r="BV506" s="38"/>
    </row>
    <row r="507" spans="1:74">
      <c r="A507" s="38"/>
      <c r="B507" s="38"/>
      <c r="C507" s="38"/>
      <c r="D507" s="38"/>
      <c r="E507" s="38"/>
      <c r="F507" s="296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  <c r="BD507" s="38"/>
      <c r="BE507" s="38"/>
      <c r="BF507" s="38"/>
      <c r="BG507" s="38"/>
      <c r="BH507" s="38"/>
      <c r="BI507" s="38"/>
      <c r="BJ507" s="38"/>
      <c r="BK507" s="38"/>
      <c r="BL507" s="38"/>
      <c r="BM507" s="38"/>
      <c r="BN507" s="38"/>
      <c r="BO507" s="38"/>
      <c r="BP507" s="38"/>
      <c r="BQ507" s="38"/>
      <c r="BR507" s="38"/>
      <c r="BS507" s="38"/>
      <c r="BT507" s="38"/>
      <c r="BU507" s="38"/>
      <c r="BV507" s="38"/>
    </row>
    <row r="508" spans="1:74">
      <c r="A508" s="38"/>
      <c r="B508" s="38"/>
      <c r="C508" s="38"/>
      <c r="D508" s="38"/>
      <c r="E508" s="38"/>
      <c r="F508" s="296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  <c r="BD508" s="38"/>
      <c r="BE508" s="38"/>
      <c r="BF508" s="38"/>
      <c r="BG508" s="38"/>
      <c r="BH508" s="38"/>
      <c r="BI508" s="38"/>
      <c r="BJ508" s="38"/>
      <c r="BK508" s="38"/>
      <c r="BL508" s="38"/>
      <c r="BM508" s="38"/>
      <c r="BN508" s="38"/>
      <c r="BO508" s="38"/>
      <c r="BP508" s="38"/>
      <c r="BQ508" s="38"/>
      <c r="BR508" s="38"/>
      <c r="BS508" s="38"/>
      <c r="BT508" s="38"/>
      <c r="BU508" s="38"/>
      <c r="BV508" s="38"/>
    </row>
    <row r="509" spans="1:74">
      <c r="A509" s="38"/>
      <c r="B509" s="38"/>
      <c r="C509" s="38"/>
      <c r="D509" s="38"/>
      <c r="E509" s="38"/>
      <c r="F509" s="296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  <c r="BD509" s="38"/>
      <c r="BE509" s="38"/>
      <c r="BF509" s="38"/>
      <c r="BG509" s="38"/>
      <c r="BH509" s="38"/>
      <c r="BI509" s="38"/>
      <c r="BJ509" s="38"/>
      <c r="BK509" s="38"/>
      <c r="BL509" s="38"/>
      <c r="BM509" s="38"/>
      <c r="BN509" s="38"/>
      <c r="BO509" s="38"/>
      <c r="BP509" s="38"/>
      <c r="BQ509" s="38"/>
      <c r="BR509" s="38"/>
      <c r="BS509" s="38"/>
      <c r="BT509" s="38"/>
      <c r="BU509" s="38"/>
      <c r="BV509" s="38"/>
    </row>
    <row r="510" spans="1:74">
      <c r="A510" s="38"/>
      <c r="B510" s="38"/>
      <c r="C510" s="38"/>
      <c r="D510" s="38"/>
      <c r="E510" s="38"/>
      <c r="F510" s="296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  <c r="BD510" s="38"/>
      <c r="BE510" s="38"/>
      <c r="BF510" s="38"/>
      <c r="BG510" s="38"/>
      <c r="BH510" s="38"/>
      <c r="BI510" s="38"/>
      <c r="BJ510" s="38"/>
      <c r="BK510" s="38"/>
      <c r="BL510" s="38"/>
      <c r="BM510" s="38"/>
      <c r="BN510" s="38"/>
      <c r="BO510" s="38"/>
      <c r="BP510" s="38"/>
      <c r="BQ510" s="38"/>
      <c r="BR510" s="38"/>
      <c r="BS510" s="38"/>
      <c r="BT510" s="38"/>
      <c r="BU510" s="38"/>
      <c r="BV510" s="38"/>
    </row>
    <row r="511" spans="1:74">
      <c r="A511" s="38"/>
      <c r="B511" s="38"/>
      <c r="C511" s="38"/>
      <c r="D511" s="38"/>
      <c r="E511" s="38"/>
      <c r="F511" s="296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  <c r="BD511" s="38"/>
      <c r="BE511" s="38"/>
      <c r="BF511" s="38"/>
      <c r="BG511" s="38"/>
      <c r="BH511" s="38"/>
      <c r="BI511" s="38"/>
      <c r="BJ511" s="38"/>
      <c r="BK511" s="38"/>
      <c r="BL511" s="38"/>
      <c r="BM511" s="38"/>
      <c r="BN511" s="38"/>
      <c r="BO511" s="38"/>
      <c r="BP511" s="38"/>
      <c r="BQ511" s="38"/>
      <c r="BR511" s="38"/>
      <c r="BS511" s="38"/>
      <c r="BT511" s="38"/>
      <c r="BU511" s="38"/>
      <c r="BV511" s="38"/>
    </row>
    <row r="512" spans="1:74">
      <c r="A512" s="38"/>
      <c r="B512" s="38"/>
      <c r="C512" s="38"/>
      <c r="D512" s="38"/>
      <c r="E512" s="38"/>
      <c r="F512" s="296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  <c r="BD512" s="38"/>
      <c r="BE512" s="38"/>
      <c r="BF512" s="38"/>
      <c r="BG512" s="38"/>
      <c r="BH512" s="38"/>
      <c r="BI512" s="38"/>
      <c r="BJ512" s="38"/>
      <c r="BK512" s="38"/>
      <c r="BL512" s="38"/>
      <c r="BM512" s="38"/>
      <c r="BN512" s="38"/>
      <c r="BO512" s="38"/>
      <c r="BP512" s="38"/>
      <c r="BQ512" s="38"/>
      <c r="BR512" s="38"/>
      <c r="BS512" s="38"/>
      <c r="BT512" s="38"/>
      <c r="BU512" s="38"/>
      <c r="BV512" s="38"/>
    </row>
    <row r="513" spans="1:74">
      <c r="A513" s="38"/>
      <c r="B513" s="38"/>
      <c r="C513" s="38"/>
      <c r="D513" s="38"/>
      <c r="E513" s="38"/>
      <c r="F513" s="296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  <c r="BD513" s="38"/>
      <c r="BE513" s="38"/>
      <c r="BF513" s="38"/>
      <c r="BG513" s="38"/>
      <c r="BH513" s="38"/>
      <c r="BI513" s="38"/>
      <c r="BJ513" s="38"/>
      <c r="BK513" s="38"/>
      <c r="BL513" s="38"/>
      <c r="BM513" s="38"/>
      <c r="BN513" s="38"/>
      <c r="BO513" s="38"/>
      <c r="BP513" s="38"/>
      <c r="BQ513" s="38"/>
      <c r="BR513" s="38"/>
      <c r="BS513" s="38"/>
      <c r="BT513" s="38"/>
      <c r="BU513" s="38"/>
      <c r="BV513" s="38"/>
    </row>
    <row r="514" spans="1:74">
      <c r="A514" s="38"/>
      <c r="B514" s="38"/>
      <c r="C514" s="38"/>
      <c r="D514" s="38"/>
      <c r="E514" s="38"/>
      <c r="F514" s="296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  <c r="BD514" s="38"/>
      <c r="BE514" s="38"/>
      <c r="BF514" s="38"/>
      <c r="BG514" s="38"/>
      <c r="BH514" s="38"/>
      <c r="BI514" s="38"/>
      <c r="BJ514" s="38"/>
      <c r="BK514" s="38"/>
      <c r="BL514" s="38"/>
      <c r="BM514" s="38"/>
      <c r="BN514" s="38"/>
      <c r="BO514" s="38"/>
      <c r="BP514" s="38"/>
      <c r="BQ514" s="38"/>
      <c r="BR514" s="38"/>
      <c r="BS514" s="38"/>
      <c r="BT514" s="38"/>
      <c r="BU514" s="38"/>
      <c r="BV514" s="38"/>
    </row>
    <row r="515" spans="1:74">
      <c r="A515" s="38"/>
      <c r="B515" s="38"/>
      <c r="C515" s="38"/>
      <c r="D515" s="38"/>
      <c r="E515" s="38"/>
      <c r="F515" s="296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  <c r="BD515" s="38"/>
      <c r="BE515" s="38"/>
      <c r="BF515" s="38"/>
      <c r="BG515" s="38"/>
      <c r="BH515" s="38"/>
      <c r="BI515" s="38"/>
      <c r="BJ515" s="38"/>
      <c r="BK515" s="38"/>
      <c r="BL515" s="38"/>
      <c r="BM515" s="38"/>
      <c r="BN515" s="38"/>
      <c r="BO515" s="38"/>
      <c r="BP515" s="38"/>
      <c r="BQ515" s="38"/>
      <c r="BR515" s="38"/>
      <c r="BS515" s="38"/>
      <c r="BT515" s="38"/>
      <c r="BU515" s="38"/>
      <c r="BV515" s="38"/>
    </row>
    <row r="516" spans="1:74">
      <c r="A516" s="38"/>
      <c r="B516" s="38"/>
      <c r="C516" s="38"/>
      <c r="D516" s="38"/>
      <c r="E516" s="38"/>
      <c r="F516" s="296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  <c r="BD516" s="38"/>
      <c r="BE516" s="38"/>
      <c r="BF516" s="38"/>
      <c r="BG516" s="38"/>
      <c r="BH516" s="38"/>
      <c r="BI516" s="38"/>
      <c r="BJ516" s="38"/>
      <c r="BK516" s="38"/>
      <c r="BL516" s="38"/>
      <c r="BM516" s="38"/>
      <c r="BN516" s="38"/>
      <c r="BO516" s="38"/>
      <c r="BP516" s="38"/>
      <c r="BQ516" s="38"/>
      <c r="BR516" s="38"/>
      <c r="BS516" s="38"/>
      <c r="BT516" s="38"/>
      <c r="BU516" s="38"/>
      <c r="BV516" s="38"/>
    </row>
    <row r="517" spans="1:74">
      <c r="A517" s="38"/>
      <c r="B517" s="38"/>
      <c r="C517" s="38"/>
      <c r="D517" s="38"/>
      <c r="E517" s="38"/>
      <c r="F517" s="296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  <c r="BD517" s="38"/>
      <c r="BE517" s="38"/>
      <c r="BF517" s="38"/>
      <c r="BG517" s="38"/>
      <c r="BH517" s="38"/>
      <c r="BI517" s="38"/>
      <c r="BJ517" s="38"/>
      <c r="BK517" s="38"/>
      <c r="BL517" s="38"/>
      <c r="BM517" s="38"/>
      <c r="BN517" s="38"/>
      <c r="BO517" s="38"/>
      <c r="BP517" s="38"/>
      <c r="BQ517" s="38"/>
      <c r="BR517" s="38"/>
      <c r="BS517" s="38"/>
      <c r="BT517" s="38"/>
      <c r="BU517" s="38"/>
      <c r="BV517" s="38"/>
    </row>
    <row r="518" spans="1:74">
      <c r="A518" s="38"/>
      <c r="B518" s="38"/>
      <c r="C518" s="38"/>
      <c r="D518" s="38"/>
      <c r="E518" s="38"/>
      <c r="F518" s="296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  <c r="BD518" s="38"/>
      <c r="BE518" s="38"/>
      <c r="BF518" s="38"/>
      <c r="BG518" s="38"/>
      <c r="BH518" s="38"/>
      <c r="BI518" s="38"/>
      <c r="BJ518" s="38"/>
      <c r="BK518" s="38"/>
      <c r="BL518" s="38"/>
      <c r="BM518" s="38"/>
      <c r="BN518" s="38"/>
      <c r="BO518" s="38"/>
      <c r="BP518" s="38"/>
      <c r="BQ518" s="38"/>
      <c r="BR518" s="38"/>
      <c r="BS518" s="38"/>
      <c r="BT518" s="38"/>
      <c r="BU518" s="38"/>
      <c r="BV518" s="38"/>
    </row>
    <row r="519" spans="1:74">
      <c r="A519" s="38"/>
      <c r="B519" s="38"/>
      <c r="C519" s="38"/>
      <c r="D519" s="38"/>
      <c r="E519" s="38"/>
      <c r="F519" s="296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  <c r="BD519" s="38"/>
      <c r="BE519" s="38"/>
      <c r="BF519" s="38"/>
      <c r="BG519" s="38"/>
      <c r="BH519" s="38"/>
      <c r="BI519" s="38"/>
      <c r="BJ519" s="38"/>
      <c r="BK519" s="38"/>
      <c r="BL519" s="38"/>
      <c r="BM519" s="38"/>
      <c r="BN519" s="38"/>
      <c r="BO519" s="38"/>
      <c r="BP519" s="38"/>
      <c r="BQ519" s="38"/>
      <c r="BR519" s="38"/>
      <c r="BS519" s="38"/>
      <c r="BT519" s="38"/>
      <c r="BU519" s="38"/>
      <c r="BV519" s="38"/>
    </row>
    <row r="520" spans="1:74">
      <c r="A520" s="38"/>
      <c r="B520" s="38"/>
      <c r="C520" s="38"/>
      <c r="D520" s="38"/>
      <c r="E520" s="38"/>
      <c r="F520" s="296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  <c r="BD520" s="38"/>
      <c r="BE520" s="38"/>
      <c r="BF520" s="38"/>
      <c r="BG520" s="38"/>
      <c r="BH520" s="38"/>
      <c r="BI520" s="38"/>
      <c r="BJ520" s="38"/>
      <c r="BK520" s="38"/>
      <c r="BL520" s="38"/>
      <c r="BM520" s="38"/>
      <c r="BN520" s="38"/>
      <c r="BO520" s="38"/>
      <c r="BP520" s="38"/>
      <c r="BQ520" s="38"/>
      <c r="BR520" s="38"/>
      <c r="BS520" s="38"/>
      <c r="BT520" s="38"/>
      <c r="BU520" s="38"/>
      <c r="BV520" s="38"/>
    </row>
    <row r="521" spans="1:74">
      <c r="A521" s="38"/>
      <c r="B521" s="38"/>
      <c r="C521" s="38"/>
      <c r="D521" s="38"/>
      <c r="E521" s="38"/>
      <c r="F521" s="296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  <c r="BD521" s="38"/>
      <c r="BE521" s="38"/>
      <c r="BF521" s="38"/>
      <c r="BG521" s="38"/>
      <c r="BH521" s="38"/>
      <c r="BI521" s="38"/>
      <c r="BJ521" s="38"/>
      <c r="BK521" s="38"/>
      <c r="BL521" s="38"/>
      <c r="BM521" s="38"/>
      <c r="BN521" s="38"/>
      <c r="BO521" s="38"/>
      <c r="BP521" s="38"/>
      <c r="BQ521" s="38"/>
      <c r="BR521" s="38"/>
      <c r="BS521" s="38"/>
      <c r="BT521" s="38"/>
      <c r="BU521" s="38"/>
      <c r="BV521" s="38"/>
    </row>
    <row r="522" spans="1:74">
      <c r="A522" s="38"/>
      <c r="B522" s="38"/>
      <c r="C522" s="38"/>
      <c r="D522" s="38"/>
      <c r="E522" s="38"/>
      <c r="F522" s="296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  <c r="BD522" s="38"/>
      <c r="BE522" s="38"/>
      <c r="BF522" s="38"/>
      <c r="BG522" s="38"/>
      <c r="BH522" s="38"/>
      <c r="BI522" s="38"/>
      <c r="BJ522" s="38"/>
      <c r="BK522" s="38"/>
      <c r="BL522" s="38"/>
      <c r="BM522" s="38"/>
      <c r="BN522" s="38"/>
      <c r="BO522" s="38"/>
      <c r="BP522" s="38"/>
      <c r="BQ522" s="38"/>
      <c r="BR522" s="38"/>
      <c r="BS522" s="38"/>
      <c r="BT522" s="38"/>
      <c r="BU522" s="38"/>
      <c r="BV522" s="38"/>
    </row>
    <row r="523" spans="1:74">
      <c r="A523" s="38"/>
      <c r="B523" s="38"/>
      <c r="C523" s="38"/>
      <c r="D523" s="38"/>
      <c r="E523" s="38"/>
      <c r="F523" s="296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  <c r="BD523" s="38"/>
      <c r="BE523" s="38"/>
      <c r="BF523" s="38"/>
      <c r="BG523" s="38"/>
      <c r="BH523" s="38"/>
      <c r="BI523" s="38"/>
      <c r="BJ523" s="38"/>
      <c r="BK523" s="38"/>
      <c r="BL523" s="38"/>
      <c r="BM523" s="38"/>
      <c r="BN523" s="38"/>
      <c r="BO523" s="38"/>
      <c r="BP523" s="38"/>
      <c r="BQ523" s="38"/>
      <c r="BR523" s="38"/>
      <c r="BS523" s="38"/>
      <c r="BT523" s="38"/>
      <c r="BU523" s="38"/>
      <c r="BV523" s="38"/>
    </row>
    <row r="524" spans="1:74">
      <c r="A524" s="38"/>
      <c r="B524" s="38"/>
      <c r="C524" s="38"/>
      <c r="D524" s="38"/>
      <c r="E524" s="38"/>
      <c r="F524" s="296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  <c r="BD524" s="38"/>
      <c r="BE524" s="38"/>
      <c r="BF524" s="38"/>
      <c r="BG524" s="38"/>
      <c r="BH524" s="38"/>
      <c r="BI524" s="38"/>
      <c r="BJ524" s="38"/>
      <c r="BK524" s="38"/>
      <c r="BL524" s="38"/>
      <c r="BM524" s="38"/>
      <c r="BN524" s="38"/>
      <c r="BO524" s="38"/>
      <c r="BP524" s="38"/>
      <c r="BQ524" s="38"/>
      <c r="BR524" s="38"/>
      <c r="BS524" s="38"/>
      <c r="BT524" s="38"/>
      <c r="BU524" s="38"/>
      <c r="BV524" s="38"/>
    </row>
    <row r="525" spans="1:74">
      <c r="A525" s="38"/>
      <c r="B525" s="38"/>
      <c r="C525" s="38"/>
      <c r="D525" s="38"/>
      <c r="E525" s="38"/>
      <c r="F525" s="296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  <c r="BD525" s="38"/>
      <c r="BE525" s="38"/>
      <c r="BF525" s="38"/>
      <c r="BG525" s="38"/>
      <c r="BH525" s="38"/>
      <c r="BI525" s="38"/>
      <c r="BJ525" s="38"/>
      <c r="BK525" s="38"/>
      <c r="BL525" s="38"/>
      <c r="BM525" s="38"/>
      <c r="BN525" s="38"/>
      <c r="BO525" s="38"/>
      <c r="BP525" s="38"/>
      <c r="BQ525" s="38"/>
      <c r="BR525" s="38"/>
      <c r="BS525" s="38"/>
      <c r="BT525" s="38"/>
      <c r="BU525" s="38"/>
      <c r="BV525" s="38"/>
    </row>
    <row r="526" spans="1:74">
      <c r="A526" s="38"/>
      <c r="B526" s="38"/>
      <c r="C526" s="38"/>
      <c r="D526" s="38"/>
      <c r="E526" s="38"/>
      <c r="F526" s="296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  <c r="BD526" s="38"/>
      <c r="BE526" s="38"/>
      <c r="BF526" s="38"/>
      <c r="BG526" s="38"/>
      <c r="BH526" s="38"/>
      <c r="BI526" s="38"/>
      <c r="BJ526" s="38"/>
      <c r="BK526" s="38"/>
      <c r="BL526" s="38"/>
      <c r="BM526" s="38"/>
      <c r="BN526" s="38"/>
      <c r="BO526" s="38"/>
      <c r="BP526" s="38"/>
      <c r="BQ526" s="38"/>
      <c r="BR526" s="38"/>
      <c r="BS526" s="38"/>
      <c r="BT526" s="38"/>
      <c r="BU526" s="38"/>
      <c r="BV526" s="38"/>
    </row>
    <row r="527" spans="1:74">
      <c r="A527" s="38"/>
      <c r="B527" s="38"/>
      <c r="C527" s="38"/>
      <c r="D527" s="38"/>
      <c r="E527" s="38"/>
      <c r="F527" s="296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  <c r="BD527" s="38"/>
      <c r="BE527" s="38"/>
      <c r="BF527" s="38"/>
      <c r="BG527" s="38"/>
      <c r="BH527" s="38"/>
      <c r="BI527" s="38"/>
      <c r="BJ527" s="38"/>
      <c r="BK527" s="38"/>
      <c r="BL527" s="38"/>
      <c r="BM527" s="38"/>
      <c r="BN527" s="38"/>
      <c r="BO527" s="38"/>
      <c r="BP527" s="38"/>
      <c r="BQ527" s="38"/>
      <c r="BR527" s="38"/>
      <c r="BS527" s="38"/>
      <c r="BT527" s="38"/>
      <c r="BU527" s="38"/>
      <c r="BV527" s="38"/>
    </row>
    <row r="528" spans="1:74">
      <c r="A528" s="38"/>
      <c r="B528" s="38"/>
      <c r="C528" s="38"/>
      <c r="D528" s="38"/>
      <c r="E528" s="38"/>
      <c r="F528" s="296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  <c r="BD528" s="38"/>
      <c r="BE528" s="38"/>
      <c r="BF528" s="38"/>
      <c r="BG528" s="38"/>
      <c r="BH528" s="38"/>
      <c r="BI528" s="38"/>
      <c r="BJ528" s="38"/>
      <c r="BK528" s="38"/>
      <c r="BL528" s="38"/>
      <c r="BM528" s="38"/>
      <c r="BN528" s="38"/>
      <c r="BO528" s="38"/>
      <c r="BP528" s="38"/>
      <c r="BQ528" s="38"/>
      <c r="BR528" s="38"/>
      <c r="BS528" s="38"/>
      <c r="BT528" s="38"/>
      <c r="BU528" s="38"/>
      <c r="BV528" s="38"/>
    </row>
    <row r="529" spans="1:74">
      <c r="A529" s="38"/>
      <c r="B529" s="38"/>
      <c r="C529" s="38"/>
      <c r="D529" s="38"/>
      <c r="E529" s="38"/>
      <c r="F529" s="296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  <c r="BD529" s="38"/>
      <c r="BE529" s="38"/>
      <c r="BF529" s="38"/>
      <c r="BG529" s="38"/>
      <c r="BH529" s="38"/>
      <c r="BI529" s="38"/>
      <c r="BJ529" s="38"/>
      <c r="BK529" s="38"/>
      <c r="BL529" s="38"/>
      <c r="BM529" s="38"/>
      <c r="BN529" s="38"/>
      <c r="BO529" s="38"/>
      <c r="BP529" s="38"/>
      <c r="BQ529" s="38"/>
      <c r="BR529" s="38"/>
      <c r="BS529" s="38"/>
      <c r="BT529" s="38"/>
      <c r="BU529" s="38"/>
      <c r="BV529" s="38"/>
    </row>
    <row r="530" spans="1:74">
      <c r="A530" s="38"/>
      <c r="B530" s="38"/>
      <c r="C530" s="38"/>
      <c r="D530" s="38"/>
      <c r="E530" s="38"/>
      <c r="F530" s="296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  <c r="BD530" s="38"/>
      <c r="BE530" s="38"/>
      <c r="BF530" s="38"/>
      <c r="BG530" s="38"/>
      <c r="BH530" s="38"/>
      <c r="BI530" s="38"/>
      <c r="BJ530" s="38"/>
      <c r="BK530" s="38"/>
      <c r="BL530" s="38"/>
      <c r="BM530" s="38"/>
      <c r="BN530" s="38"/>
      <c r="BO530" s="38"/>
      <c r="BP530" s="38"/>
      <c r="BQ530" s="38"/>
      <c r="BR530" s="38"/>
      <c r="BS530" s="38"/>
      <c r="BT530" s="38"/>
      <c r="BU530" s="38"/>
      <c r="BV530" s="38"/>
    </row>
    <row r="531" spans="1:74">
      <c r="A531" s="38"/>
      <c r="B531" s="38"/>
      <c r="C531" s="38"/>
      <c r="D531" s="38"/>
      <c r="E531" s="38"/>
      <c r="F531" s="296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  <c r="BD531" s="38"/>
      <c r="BE531" s="38"/>
      <c r="BF531" s="38"/>
      <c r="BG531" s="38"/>
      <c r="BH531" s="38"/>
      <c r="BI531" s="38"/>
      <c r="BJ531" s="38"/>
      <c r="BK531" s="38"/>
      <c r="BL531" s="38"/>
      <c r="BM531" s="38"/>
      <c r="BN531" s="38"/>
      <c r="BO531" s="38"/>
      <c r="BP531" s="38"/>
      <c r="BQ531" s="38"/>
      <c r="BR531" s="38"/>
      <c r="BS531" s="38"/>
      <c r="BT531" s="38"/>
      <c r="BU531" s="38"/>
      <c r="BV531" s="38"/>
    </row>
    <row r="532" spans="1:74">
      <c r="A532" s="38"/>
      <c r="B532" s="38"/>
      <c r="C532" s="38"/>
      <c r="D532" s="38"/>
      <c r="E532" s="38"/>
      <c r="F532" s="296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  <c r="BD532" s="38"/>
      <c r="BE532" s="38"/>
      <c r="BF532" s="38"/>
      <c r="BG532" s="38"/>
      <c r="BH532" s="38"/>
      <c r="BI532" s="38"/>
      <c r="BJ532" s="38"/>
      <c r="BK532" s="38"/>
      <c r="BL532" s="38"/>
      <c r="BM532" s="38"/>
      <c r="BN532" s="38"/>
      <c r="BO532" s="38"/>
      <c r="BP532" s="38"/>
      <c r="BQ532" s="38"/>
      <c r="BR532" s="38"/>
      <c r="BS532" s="38"/>
      <c r="BT532" s="38"/>
      <c r="BU532" s="38"/>
      <c r="BV532" s="38"/>
    </row>
    <row r="533" spans="1:74">
      <c r="A533" s="38"/>
      <c r="B533" s="38"/>
      <c r="C533" s="38"/>
      <c r="D533" s="38"/>
      <c r="E533" s="38"/>
      <c r="F533" s="296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  <c r="BD533" s="38"/>
      <c r="BE533" s="38"/>
      <c r="BF533" s="38"/>
      <c r="BG533" s="38"/>
      <c r="BH533" s="38"/>
      <c r="BI533" s="38"/>
      <c r="BJ533" s="38"/>
      <c r="BK533" s="38"/>
      <c r="BL533" s="38"/>
      <c r="BM533" s="38"/>
      <c r="BN533" s="38"/>
      <c r="BO533" s="38"/>
      <c r="BP533" s="38"/>
      <c r="BQ533" s="38"/>
      <c r="BR533" s="38"/>
      <c r="BS533" s="38"/>
      <c r="BT533" s="38"/>
      <c r="BU533" s="38"/>
      <c r="BV533" s="38"/>
    </row>
    <row r="534" spans="1:74">
      <c r="A534" s="38"/>
      <c r="B534" s="38"/>
      <c r="C534" s="38"/>
      <c r="D534" s="38"/>
      <c r="E534" s="38"/>
      <c r="F534" s="296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  <c r="BD534" s="38"/>
      <c r="BE534" s="38"/>
      <c r="BF534" s="38"/>
      <c r="BG534" s="38"/>
      <c r="BH534" s="38"/>
      <c r="BI534" s="38"/>
      <c r="BJ534" s="38"/>
      <c r="BK534" s="38"/>
      <c r="BL534" s="38"/>
      <c r="BM534" s="38"/>
      <c r="BN534" s="38"/>
      <c r="BO534" s="38"/>
      <c r="BP534" s="38"/>
      <c r="BQ534" s="38"/>
      <c r="BR534" s="38"/>
      <c r="BS534" s="38"/>
      <c r="BT534" s="38"/>
      <c r="BU534" s="38"/>
      <c r="BV534" s="38"/>
    </row>
    <row r="535" spans="1:74">
      <c r="A535" s="38"/>
      <c r="B535" s="38"/>
      <c r="C535" s="38"/>
      <c r="D535" s="38"/>
      <c r="E535" s="38"/>
      <c r="F535" s="296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  <c r="BD535" s="38"/>
      <c r="BE535" s="38"/>
      <c r="BF535" s="38"/>
      <c r="BG535" s="38"/>
      <c r="BH535" s="38"/>
      <c r="BI535" s="38"/>
      <c r="BJ535" s="38"/>
      <c r="BK535" s="38"/>
      <c r="BL535" s="38"/>
      <c r="BM535" s="38"/>
      <c r="BN535" s="38"/>
      <c r="BO535" s="38"/>
      <c r="BP535" s="38"/>
      <c r="BQ535" s="38"/>
      <c r="BR535" s="38"/>
      <c r="BS535" s="38"/>
      <c r="BT535" s="38"/>
      <c r="BU535" s="38"/>
      <c r="BV535" s="38"/>
    </row>
    <row r="536" spans="1:74">
      <c r="A536" s="38"/>
      <c r="B536" s="38"/>
      <c r="C536" s="38"/>
      <c r="D536" s="38"/>
      <c r="E536" s="38"/>
      <c r="F536" s="296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  <c r="BD536" s="38"/>
      <c r="BE536" s="38"/>
      <c r="BF536" s="38"/>
      <c r="BG536" s="38"/>
      <c r="BH536" s="38"/>
      <c r="BI536" s="38"/>
      <c r="BJ536" s="38"/>
      <c r="BK536" s="38"/>
      <c r="BL536" s="38"/>
      <c r="BM536" s="38"/>
      <c r="BN536" s="38"/>
      <c r="BO536" s="38"/>
      <c r="BP536" s="38"/>
      <c r="BQ536" s="38"/>
      <c r="BR536" s="38"/>
      <c r="BS536" s="38"/>
      <c r="BT536" s="38"/>
      <c r="BU536" s="38"/>
      <c r="BV536" s="38"/>
    </row>
    <row r="537" spans="1:74">
      <c r="A537" s="38"/>
      <c r="B537" s="38"/>
      <c r="C537" s="38"/>
      <c r="D537" s="38"/>
      <c r="E537" s="38"/>
      <c r="F537" s="296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  <c r="BD537" s="38"/>
      <c r="BE537" s="38"/>
      <c r="BF537" s="38"/>
      <c r="BG537" s="38"/>
      <c r="BH537" s="38"/>
      <c r="BI537" s="38"/>
      <c r="BJ537" s="38"/>
      <c r="BK537" s="38"/>
      <c r="BL537" s="38"/>
      <c r="BM537" s="38"/>
      <c r="BN537" s="38"/>
      <c r="BO537" s="38"/>
      <c r="BP537" s="38"/>
      <c r="BQ537" s="38"/>
      <c r="BR537" s="38"/>
      <c r="BS537" s="38"/>
      <c r="BT537" s="38"/>
      <c r="BU537" s="38"/>
      <c r="BV537" s="38"/>
    </row>
    <row r="538" spans="1:74">
      <c r="A538" s="38"/>
      <c r="B538" s="38"/>
      <c r="C538" s="38"/>
      <c r="D538" s="38"/>
      <c r="E538" s="38"/>
      <c r="F538" s="296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  <c r="BD538" s="38"/>
      <c r="BE538" s="38"/>
      <c r="BF538" s="38"/>
      <c r="BG538" s="38"/>
      <c r="BH538" s="38"/>
      <c r="BI538" s="38"/>
      <c r="BJ538" s="38"/>
      <c r="BK538" s="38"/>
      <c r="BL538" s="38"/>
      <c r="BM538" s="38"/>
      <c r="BN538" s="38"/>
      <c r="BO538" s="38"/>
      <c r="BP538" s="38"/>
      <c r="BQ538" s="38"/>
      <c r="BR538" s="38"/>
      <c r="BS538" s="38"/>
      <c r="BT538" s="38"/>
      <c r="BU538" s="38"/>
      <c r="BV538" s="38"/>
    </row>
    <row r="539" spans="1:74">
      <c r="A539" s="38"/>
      <c r="B539" s="38"/>
      <c r="C539" s="38"/>
      <c r="D539" s="38"/>
      <c r="E539" s="38"/>
      <c r="F539" s="296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  <c r="BD539" s="38"/>
      <c r="BE539" s="38"/>
      <c r="BF539" s="38"/>
      <c r="BG539" s="38"/>
      <c r="BH539" s="38"/>
      <c r="BI539" s="38"/>
      <c r="BJ539" s="38"/>
      <c r="BK539" s="38"/>
      <c r="BL539" s="38"/>
      <c r="BM539" s="38"/>
      <c r="BN539" s="38"/>
      <c r="BO539" s="38"/>
      <c r="BP539" s="38"/>
      <c r="BQ539" s="38"/>
      <c r="BR539" s="38"/>
      <c r="BS539" s="38"/>
      <c r="BT539" s="38"/>
      <c r="BU539" s="38"/>
      <c r="BV539" s="38"/>
    </row>
    <row r="540" spans="1:74">
      <c r="A540" s="38"/>
      <c r="B540" s="38"/>
      <c r="C540" s="38"/>
      <c r="D540" s="38"/>
      <c r="E540" s="38"/>
      <c r="F540" s="296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  <c r="BD540" s="38"/>
      <c r="BE540" s="38"/>
      <c r="BF540" s="38"/>
      <c r="BG540" s="38"/>
      <c r="BH540" s="38"/>
      <c r="BI540" s="38"/>
      <c r="BJ540" s="38"/>
      <c r="BK540" s="38"/>
      <c r="BL540" s="38"/>
      <c r="BM540" s="38"/>
      <c r="BN540" s="38"/>
      <c r="BO540" s="38"/>
      <c r="BP540" s="38"/>
      <c r="BQ540" s="38"/>
      <c r="BR540" s="38"/>
      <c r="BS540" s="38"/>
      <c r="BT540" s="38"/>
      <c r="BU540" s="38"/>
      <c r="BV540" s="38"/>
    </row>
    <row r="541" spans="1:74">
      <c r="A541" s="38"/>
      <c r="B541" s="38"/>
      <c r="C541" s="38"/>
      <c r="D541" s="38"/>
      <c r="E541" s="38"/>
      <c r="F541" s="296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  <c r="BD541" s="38"/>
      <c r="BE541" s="38"/>
      <c r="BF541" s="38"/>
      <c r="BG541" s="38"/>
      <c r="BH541" s="38"/>
      <c r="BI541" s="38"/>
      <c r="BJ541" s="38"/>
      <c r="BK541" s="38"/>
      <c r="BL541" s="38"/>
      <c r="BM541" s="38"/>
      <c r="BN541" s="38"/>
      <c r="BO541" s="38"/>
      <c r="BP541" s="38"/>
      <c r="BQ541" s="38"/>
      <c r="BR541" s="38"/>
      <c r="BS541" s="38"/>
      <c r="BT541" s="38"/>
      <c r="BU541" s="38"/>
      <c r="BV541" s="38"/>
    </row>
    <row r="542" spans="1:74">
      <c r="A542" s="38"/>
      <c r="B542" s="38"/>
      <c r="C542" s="38"/>
      <c r="D542" s="38"/>
      <c r="E542" s="38"/>
      <c r="F542" s="296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  <c r="BD542" s="38"/>
      <c r="BE542" s="38"/>
      <c r="BF542" s="38"/>
      <c r="BG542" s="38"/>
      <c r="BH542" s="38"/>
      <c r="BI542" s="38"/>
      <c r="BJ542" s="38"/>
      <c r="BK542" s="38"/>
      <c r="BL542" s="38"/>
      <c r="BM542" s="38"/>
      <c r="BN542" s="38"/>
      <c r="BO542" s="38"/>
      <c r="BP542" s="38"/>
      <c r="BQ542" s="38"/>
      <c r="BR542" s="38"/>
      <c r="BS542" s="38"/>
      <c r="BT542" s="38"/>
      <c r="BU542" s="38"/>
      <c r="BV542" s="38"/>
    </row>
    <row r="543" spans="1:74">
      <c r="A543" s="38"/>
      <c r="B543" s="38"/>
      <c r="C543" s="38"/>
      <c r="D543" s="38"/>
      <c r="E543" s="38"/>
      <c r="F543" s="296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  <c r="BD543" s="38"/>
      <c r="BE543" s="38"/>
      <c r="BF543" s="38"/>
      <c r="BG543" s="38"/>
      <c r="BH543" s="38"/>
      <c r="BI543" s="38"/>
      <c r="BJ543" s="38"/>
      <c r="BK543" s="38"/>
      <c r="BL543" s="38"/>
      <c r="BM543" s="38"/>
      <c r="BN543" s="38"/>
      <c r="BO543" s="38"/>
      <c r="BP543" s="38"/>
      <c r="BQ543" s="38"/>
      <c r="BR543" s="38"/>
      <c r="BS543" s="38"/>
      <c r="BT543" s="38"/>
      <c r="BU543" s="38"/>
      <c r="BV543" s="38"/>
    </row>
    <row r="544" spans="1:74">
      <c r="A544" s="38"/>
      <c r="B544" s="38"/>
      <c r="C544" s="38"/>
      <c r="D544" s="38"/>
      <c r="E544" s="38"/>
      <c r="F544" s="296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  <c r="BD544" s="38"/>
      <c r="BE544" s="38"/>
      <c r="BF544" s="38"/>
      <c r="BG544" s="38"/>
      <c r="BH544" s="38"/>
      <c r="BI544" s="38"/>
      <c r="BJ544" s="38"/>
      <c r="BK544" s="38"/>
      <c r="BL544" s="38"/>
      <c r="BM544" s="38"/>
      <c r="BN544" s="38"/>
      <c r="BO544" s="38"/>
      <c r="BP544" s="38"/>
      <c r="BQ544" s="38"/>
      <c r="BR544" s="38"/>
      <c r="BS544" s="38"/>
      <c r="BT544" s="38"/>
      <c r="BU544" s="38"/>
      <c r="BV544" s="38"/>
    </row>
    <row r="545" spans="1:74">
      <c r="A545" s="38"/>
      <c r="B545" s="38"/>
      <c r="C545" s="38"/>
      <c r="D545" s="38"/>
      <c r="E545" s="38"/>
      <c r="F545" s="296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  <c r="BD545" s="38"/>
      <c r="BE545" s="38"/>
      <c r="BF545" s="38"/>
      <c r="BG545" s="38"/>
      <c r="BH545" s="38"/>
      <c r="BI545" s="38"/>
      <c r="BJ545" s="38"/>
      <c r="BK545" s="38"/>
      <c r="BL545" s="38"/>
      <c r="BM545" s="38"/>
      <c r="BN545" s="38"/>
      <c r="BO545" s="38"/>
      <c r="BP545" s="38"/>
      <c r="BQ545" s="38"/>
      <c r="BR545" s="38"/>
      <c r="BS545" s="38"/>
      <c r="BT545" s="38"/>
      <c r="BU545" s="38"/>
      <c r="BV545" s="38"/>
    </row>
    <row r="546" spans="1:74">
      <c r="A546" s="38"/>
      <c r="B546" s="38"/>
      <c r="C546" s="38"/>
      <c r="D546" s="38"/>
      <c r="E546" s="38"/>
      <c r="F546" s="296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  <c r="BD546" s="38"/>
      <c r="BE546" s="38"/>
      <c r="BF546" s="38"/>
      <c r="BG546" s="38"/>
      <c r="BH546" s="38"/>
      <c r="BI546" s="38"/>
      <c r="BJ546" s="38"/>
      <c r="BK546" s="38"/>
      <c r="BL546" s="38"/>
      <c r="BM546" s="38"/>
      <c r="BN546" s="38"/>
      <c r="BO546" s="38"/>
      <c r="BP546" s="38"/>
      <c r="BQ546" s="38"/>
      <c r="BR546" s="38"/>
      <c r="BS546" s="38"/>
      <c r="BT546" s="38"/>
      <c r="BU546" s="38"/>
      <c r="BV546" s="38"/>
    </row>
    <row r="547" spans="1:74">
      <c r="A547" s="38"/>
      <c r="B547" s="38"/>
      <c r="C547" s="38"/>
      <c r="D547" s="38"/>
      <c r="E547" s="38"/>
      <c r="F547" s="296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  <c r="BD547" s="38"/>
      <c r="BE547" s="38"/>
      <c r="BF547" s="38"/>
      <c r="BG547" s="38"/>
      <c r="BH547" s="38"/>
      <c r="BI547" s="38"/>
      <c r="BJ547" s="38"/>
      <c r="BK547" s="38"/>
      <c r="BL547" s="38"/>
      <c r="BM547" s="38"/>
      <c r="BN547" s="38"/>
      <c r="BO547" s="38"/>
      <c r="BP547" s="38"/>
      <c r="BQ547" s="38"/>
      <c r="BR547" s="38"/>
      <c r="BS547" s="38"/>
      <c r="BT547" s="38"/>
      <c r="BU547" s="38"/>
      <c r="BV547" s="38"/>
    </row>
    <row r="548" spans="1:74">
      <c r="A548" s="38"/>
      <c r="B548" s="38"/>
      <c r="C548" s="38"/>
      <c r="D548" s="38"/>
      <c r="E548" s="38"/>
      <c r="F548" s="296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  <c r="BD548" s="38"/>
      <c r="BE548" s="38"/>
      <c r="BF548" s="38"/>
      <c r="BG548" s="38"/>
      <c r="BH548" s="38"/>
      <c r="BI548" s="38"/>
      <c r="BJ548" s="38"/>
      <c r="BK548" s="38"/>
      <c r="BL548" s="38"/>
      <c r="BM548" s="38"/>
      <c r="BN548" s="38"/>
      <c r="BO548" s="38"/>
      <c r="BP548" s="38"/>
      <c r="BQ548" s="38"/>
      <c r="BR548" s="38"/>
      <c r="BS548" s="38"/>
      <c r="BT548" s="38"/>
      <c r="BU548" s="38"/>
      <c r="BV548" s="38"/>
    </row>
    <row r="549" spans="1:74">
      <c r="A549" s="38"/>
      <c r="B549" s="38"/>
      <c r="C549" s="38"/>
      <c r="D549" s="38"/>
      <c r="E549" s="38"/>
      <c r="F549" s="296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  <c r="BD549" s="38"/>
      <c r="BE549" s="38"/>
      <c r="BF549" s="38"/>
      <c r="BG549" s="38"/>
      <c r="BH549" s="38"/>
      <c r="BI549" s="38"/>
      <c r="BJ549" s="38"/>
      <c r="BK549" s="38"/>
      <c r="BL549" s="38"/>
      <c r="BM549" s="38"/>
      <c r="BN549" s="38"/>
      <c r="BO549" s="38"/>
      <c r="BP549" s="38"/>
      <c r="BQ549" s="38"/>
      <c r="BR549" s="38"/>
      <c r="BS549" s="38"/>
      <c r="BT549" s="38"/>
      <c r="BU549" s="38"/>
      <c r="BV549" s="38"/>
    </row>
    <row r="550" spans="1:74">
      <c r="A550" s="38"/>
      <c r="B550" s="38"/>
      <c r="C550" s="38"/>
      <c r="D550" s="38"/>
      <c r="E550" s="38"/>
      <c r="F550" s="296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  <c r="BD550" s="38"/>
      <c r="BE550" s="38"/>
      <c r="BF550" s="38"/>
      <c r="BG550" s="38"/>
      <c r="BH550" s="38"/>
      <c r="BI550" s="38"/>
      <c r="BJ550" s="38"/>
      <c r="BK550" s="38"/>
      <c r="BL550" s="38"/>
      <c r="BM550" s="38"/>
      <c r="BN550" s="38"/>
      <c r="BO550" s="38"/>
      <c r="BP550" s="38"/>
      <c r="BQ550" s="38"/>
      <c r="BR550" s="38"/>
      <c r="BS550" s="38"/>
      <c r="BT550" s="38"/>
      <c r="BU550" s="38"/>
      <c r="BV550" s="38"/>
    </row>
    <row r="551" spans="1:74">
      <c r="A551" s="38"/>
      <c r="B551" s="38"/>
      <c r="C551" s="38"/>
      <c r="D551" s="38"/>
      <c r="E551" s="38"/>
      <c r="F551" s="296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  <c r="BD551" s="38"/>
      <c r="BE551" s="38"/>
      <c r="BF551" s="38"/>
      <c r="BG551" s="38"/>
      <c r="BH551" s="38"/>
      <c r="BI551" s="38"/>
      <c r="BJ551" s="38"/>
      <c r="BK551" s="38"/>
      <c r="BL551" s="38"/>
      <c r="BM551" s="38"/>
      <c r="BN551" s="38"/>
      <c r="BO551" s="38"/>
      <c r="BP551" s="38"/>
      <c r="BQ551" s="38"/>
      <c r="BR551" s="38"/>
      <c r="BS551" s="38"/>
      <c r="BT551" s="38"/>
      <c r="BU551" s="38"/>
      <c r="BV551" s="38"/>
    </row>
    <row r="552" spans="1:74">
      <c r="A552" s="38"/>
      <c r="B552" s="38"/>
      <c r="C552" s="38"/>
      <c r="D552" s="38"/>
      <c r="E552" s="38"/>
      <c r="F552" s="296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  <c r="BD552" s="38"/>
      <c r="BE552" s="38"/>
      <c r="BF552" s="38"/>
      <c r="BG552" s="38"/>
      <c r="BH552" s="38"/>
      <c r="BI552" s="38"/>
      <c r="BJ552" s="38"/>
      <c r="BK552" s="38"/>
      <c r="BL552" s="38"/>
      <c r="BM552" s="38"/>
      <c r="BN552" s="38"/>
      <c r="BO552" s="38"/>
      <c r="BP552" s="38"/>
      <c r="BQ552" s="38"/>
      <c r="BR552" s="38"/>
      <c r="BS552" s="38"/>
      <c r="BT552" s="38"/>
      <c r="BU552" s="38"/>
      <c r="BV552" s="38"/>
    </row>
    <row r="553" spans="1:74">
      <c r="A553" s="38"/>
      <c r="B553" s="38"/>
      <c r="C553" s="38"/>
      <c r="D553" s="38"/>
      <c r="E553" s="38"/>
      <c r="F553" s="296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  <c r="BD553" s="38"/>
      <c r="BE553" s="38"/>
      <c r="BF553" s="38"/>
      <c r="BG553" s="38"/>
      <c r="BH553" s="38"/>
      <c r="BI553" s="38"/>
      <c r="BJ553" s="38"/>
      <c r="BK553" s="38"/>
      <c r="BL553" s="38"/>
      <c r="BM553" s="38"/>
      <c r="BN553" s="38"/>
      <c r="BO553" s="38"/>
      <c r="BP553" s="38"/>
      <c r="BQ553" s="38"/>
      <c r="BR553" s="38"/>
      <c r="BS553" s="38"/>
      <c r="BT553" s="38"/>
      <c r="BU553" s="38"/>
      <c r="BV553" s="38"/>
    </row>
    <row r="554" spans="1:74">
      <c r="A554" s="38"/>
      <c r="B554" s="38"/>
      <c r="C554" s="38"/>
      <c r="D554" s="38"/>
      <c r="E554" s="38"/>
      <c r="F554" s="296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  <c r="BD554" s="38"/>
      <c r="BE554" s="38"/>
      <c r="BF554" s="38"/>
      <c r="BG554" s="38"/>
      <c r="BH554" s="38"/>
      <c r="BI554" s="38"/>
      <c r="BJ554" s="38"/>
      <c r="BK554" s="38"/>
      <c r="BL554" s="38"/>
      <c r="BM554" s="38"/>
      <c r="BN554" s="38"/>
      <c r="BO554" s="38"/>
      <c r="BP554" s="38"/>
      <c r="BQ554" s="38"/>
      <c r="BR554" s="38"/>
      <c r="BS554" s="38"/>
      <c r="BT554" s="38"/>
      <c r="BU554" s="38"/>
      <c r="BV554" s="38"/>
    </row>
    <row r="555" spans="1:74">
      <c r="A555" s="38"/>
      <c r="B555" s="38"/>
      <c r="C555" s="38"/>
      <c r="D555" s="38"/>
      <c r="E555" s="38"/>
      <c r="F555" s="296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  <c r="BD555" s="38"/>
      <c r="BE555" s="38"/>
      <c r="BF555" s="38"/>
      <c r="BG555" s="38"/>
      <c r="BH555" s="38"/>
      <c r="BI555" s="38"/>
      <c r="BJ555" s="38"/>
      <c r="BK555" s="38"/>
      <c r="BL555" s="38"/>
      <c r="BM555" s="38"/>
      <c r="BN555" s="38"/>
      <c r="BO555" s="38"/>
      <c r="BP555" s="38"/>
      <c r="BQ555" s="38"/>
      <c r="BR555" s="38"/>
      <c r="BS555" s="38"/>
      <c r="BT555" s="38"/>
      <c r="BU555" s="38"/>
      <c r="BV555" s="38"/>
    </row>
    <row r="556" spans="1:74">
      <c r="A556" s="38"/>
      <c r="B556" s="38"/>
      <c r="C556" s="38"/>
      <c r="D556" s="38"/>
      <c r="E556" s="38"/>
      <c r="F556" s="296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  <c r="BD556" s="38"/>
      <c r="BE556" s="38"/>
      <c r="BF556" s="38"/>
      <c r="BG556" s="38"/>
      <c r="BH556" s="38"/>
      <c r="BI556" s="38"/>
      <c r="BJ556" s="38"/>
      <c r="BK556" s="38"/>
      <c r="BL556" s="38"/>
      <c r="BM556" s="38"/>
      <c r="BN556" s="38"/>
      <c r="BO556" s="38"/>
      <c r="BP556" s="38"/>
      <c r="BQ556" s="38"/>
      <c r="BR556" s="38"/>
      <c r="BS556" s="38"/>
      <c r="BT556" s="38"/>
      <c r="BU556" s="38"/>
      <c r="BV556" s="38"/>
    </row>
    <row r="557" spans="1:74">
      <c r="A557" s="38"/>
      <c r="B557" s="38"/>
      <c r="C557" s="38"/>
      <c r="D557" s="38"/>
      <c r="E557" s="38"/>
      <c r="F557" s="296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  <c r="BD557" s="38"/>
      <c r="BE557" s="38"/>
      <c r="BF557" s="38"/>
      <c r="BG557" s="38"/>
      <c r="BH557" s="38"/>
      <c r="BI557" s="38"/>
      <c r="BJ557" s="38"/>
      <c r="BK557" s="38"/>
      <c r="BL557" s="38"/>
      <c r="BM557" s="38"/>
      <c r="BN557" s="38"/>
      <c r="BO557" s="38"/>
      <c r="BP557" s="38"/>
      <c r="BQ557" s="38"/>
      <c r="BR557" s="38"/>
      <c r="BS557" s="38"/>
      <c r="BT557" s="38"/>
      <c r="BU557" s="38"/>
      <c r="BV557" s="38"/>
    </row>
    <row r="558" spans="1:74">
      <c r="A558" s="38"/>
      <c r="B558" s="38"/>
      <c r="C558" s="38"/>
      <c r="D558" s="38"/>
      <c r="E558" s="38"/>
      <c r="F558" s="296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  <c r="BD558" s="38"/>
      <c r="BE558" s="38"/>
      <c r="BF558" s="38"/>
      <c r="BG558" s="38"/>
      <c r="BH558" s="38"/>
      <c r="BI558" s="38"/>
      <c r="BJ558" s="38"/>
      <c r="BK558" s="38"/>
      <c r="BL558" s="38"/>
      <c r="BM558" s="38"/>
      <c r="BN558" s="38"/>
      <c r="BO558" s="38"/>
      <c r="BP558" s="38"/>
      <c r="BQ558" s="38"/>
      <c r="BR558" s="38"/>
      <c r="BS558" s="38"/>
      <c r="BT558" s="38"/>
      <c r="BU558" s="38"/>
      <c r="BV558" s="38"/>
    </row>
    <row r="559" spans="1:74">
      <c r="A559" s="38"/>
      <c r="B559" s="38"/>
      <c r="C559" s="38"/>
      <c r="D559" s="38"/>
      <c r="E559" s="38"/>
      <c r="F559" s="296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  <c r="BD559" s="38"/>
      <c r="BE559" s="38"/>
      <c r="BF559" s="38"/>
      <c r="BG559" s="38"/>
      <c r="BH559" s="38"/>
      <c r="BI559" s="38"/>
      <c r="BJ559" s="38"/>
      <c r="BK559" s="38"/>
      <c r="BL559" s="38"/>
      <c r="BM559" s="38"/>
      <c r="BN559" s="38"/>
      <c r="BO559" s="38"/>
      <c r="BP559" s="38"/>
      <c r="BQ559" s="38"/>
      <c r="BR559" s="38"/>
      <c r="BS559" s="38"/>
      <c r="BT559" s="38"/>
      <c r="BU559" s="38"/>
      <c r="BV559" s="38"/>
    </row>
    <row r="560" spans="1:74">
      <c r="A560" s="38"/>
      <c r="B560" s="38"/>
      <c r="C560" s="38"/>
      <c r="D560" s="38"/>
      <c r="E560" s="38"/>
      <c r="F560" s="296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  <c r="BD560" s="38"/>
      <c r="BE560" s="38"/>
      <c r="BF560" s="38"/>
      <c r="BG560" s="38"/>
      <c r="BH560" s="38"/>
      <c r="BI560" s="38"/>
      <c r="BJ560" s="38"/>
      <c r="BK560" s="38"/>
      <c r="BL560" s="38"/>
      <c r="BM560" s="38"/>
      <c r="BN560" s="38"/>
      <c r="BO560" s="38"/>
      <c r="BP560" s="38"/>
      <c r="BQ560" s="38"/>
      <c r="BR560" s="38"/>
      <c r="BS560" s="38"/>
      <c r="BT560" s="38"/>
      <c r="BU560" s="38"/>
      <c r="BV560" s="38"/>
    </row>
    <row r="561" spans="1:74">
      <c r="A561" s="38"/>
      <c r="B561" s="38"/>
      <c r="C561" s="38"/>
      <c r="D561" s="38"/>
      <c r="E561" s="38"/>
      <c r="F561" s="296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  <c r="BD561" s="38"/>
      <c r="BE561" s="38"/>
      <c r="BF561" s="38"/>
      <c r="BG561" s="38"/>
      <c r="BH561" s="38"/>
      <c r="BI561" s="38"/>
      <c r="BJ561" s="38"/>
      <c r="BK561" s="38"/>
      <c r="BL561" s="38"/>
      <c r="BM561" s="38"/>
      <c r="BN561" s="38"/>
      <c r="BO561" s="38"/>
      <c r="BP561" s="38"/>
      <c r="BQ561" s="38"/>
      <c r="BR561" s="38"/>
      <c r="BS561" s="38"/>
      <c r="BT561" s="38"/>
      <c r="BU561" s="38"/>
      <c r="BV561" s="38"/>
    </row>
    <row r="562" spans="1:74">
      <c r="A562" s="38"/>
      <c r="B562" s="38"/>
      <c r="C562" s="38"/>
      <c r="D562" s="38"/>
      <c r="E562" s="38"/>
      <c r="F562" s="296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  <c r="BD562" s="38"/>
      <c r="BE562" s="38"/>
      <c r="BF562" s="38"/>
      <c r="BG562" s="38"/>
      <c r="BH562" s="38"/>
      <c r="BI562" s="38"/>
      <c r="BJ562" s="38"/>
      <c r="BK562" s="38"/>
      <c r="BL562" s="38"/>
      <c r="BM562" s="38"/>
      <c r="BN562" s="38"/>
      <c r="BO562" s="38"/>
      <c r="BP562" s="38"/>
      <c r="BQ562" s="38"/>
      <c r="BR562" s="38"/>
      <c r="BS562" s="38"/>
      <c r="BT562" s="38"/>
      <c r="BU562" s="38"/>
      <c r="BV562" s="38"/>
    </row>
    <row r="563" spans="1:74">
      <c r="A563" s="38"/>
      <c r="B563" s="38"/>
      <c r="C563" s="38"/>
      <c r="D563" s="38"/>
      <c r="E563" s="38"/>
      <c r="F563" s="296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  <c r="BD563" s="38"/>
      <c r="BE563" s="38"/>
      <c r="BF563" s="38"/>
      <c r="BG563" s="38"/>
      <c r="BH563" s="38"/>
      <c r="BI563" s="38"/>
      <c r="BJ563" s="38"/>
      <c r="BK563" s="38"/>
      <c r="BL563" s="38"/>
      <c r="BM563" s="38"/>
      <c r="BN563" s="38"/>
      <c r="BO563" s="38"/>
      <c r="BP563" s="38"/>
      <c r="BQ563" s="38"/>
      <c r="BR563" s="38"/>
      <c r="BS563" s="38"/>
      <c r="BT563" s="38"/>
      <c r="BU563" s="38"/>
      <c r="BV563" s="38"/>
    </row>
    <row r="564" spans="1:74">
      <c r="A564" s="38"/>
      <c r="B564" s="38"/>
      <c r="C564" s="38"/>
      <c r="D564" s="38"/>
      <c r="E564" s="38"/>
      <c r="F564" s="296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  <c r="BD564" s="38"/>
      <c r="BE564" s="38"/>
      <c r="BF564" s="38"/>
      <c r="BG564" s="38"/>
      <c r="BH564" s="38"/>
      <c r="BI564" s="38"/>
      <c r="BJ564" s="38"/>
      <c r="BK564" s="38"/>
      <c r="BL564" s="38"/>
      <c r="BM564" s="38"/>
      <c r="BN564" s="38"/>
      <c r="BO564" s="38"/>
      <c r="BP564" s="38"/>
      <c r="BQ564" s="38"/>
      <c r="BR564" s="38"/>
      <c r="BS564" s="38"/>
      <c r="BT564" s="38"/>
      <c r="BU564" s="38"/>
      <c r="BV564" s="38"/>
    </row>
    <row r="565" spans="1:74">
      <c r="A565" s="38"/>
      <c r="B565" s="38"/>
      <c r="C565" s="38"/>
      <c r="D565" s="38"/>
      <c r="E565" s="38"/>
      <c r="F565" s="296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  <c r="BD565" s="38"/>
      <c r="BE565" s="38"/>
      <c r="BF565" s="38"/>
      <c r="BG565" s="38"/>
      <c r="BH565" s="38"/>
      <c r="BI565" s="38"/>
      <c r="BJ565" s="38"/>
      <c r="BK565" s="38"/>
      <c r="BL565" s="38"/>
      <c r="BM565" s="38"/>
      <c r="BN565" s="38"/>
      <c r="BO565" s="38"/>
      <c r="BP565" s="38"/>
      <c r="BQ565" s="38"/>
      <c r="BR565" s="38"/>
      <c r="BS565" s="38"/>
      <c r="BT565" s="38"/>
      <c r="BU565" s="38"/>
      <c r="BV565" s="38"/>
    </row>
    <row r="566" spans="1:74">
      <c r="A566" s="38"/>
      <c r="B566" s="38"/>
      <c r="C566" s="38"/>
      <c r="D566" s="38"/>
      <c r="E566" s="38"/>
      <c r="F566" s="296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  <c r="BD566" s="38"/>
      <c r="BE566" s="38"/>
      <c r="BF566" s="38"/>
      <c r="BG566" s="38"/>
      <c r="BH566" s="38"/>
      <c r="BI566" s="38"/>
      <c r="BJ566" s="38"/>
      <c r="BK566" s="38"/>
      <c r="BL566" s="38"/>
      <c r="BM566" s="38"/>
      <c r="BN566" s="38"/>
      <c r="BO566" s="38"/>
      <c r="BP566" s="38"/>
      <c r="BQ566" s="38"/>
      <c r="BR566" s="38"/>
      <c r="BS566" s="38"/>
      <c r="BT566" s="38"/>
      <c r="BU566" s="38"/>
      <c r="BV566" s="38"/>
    </row>
    <row r="567" spans="1:74">
      <c r="A567" s="38"/>
      <c r="B567" s="38"/>
      <c r="C567" s="38"/>
      <c r="D567" s="38"/>
      <c r="E567" s="38"/>
      <c r="F567" s="296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  <c r="BD567" s="38"/>
      <c r="BE567" s="38"/>
      <c r="BF567" s="38"/>
      <c r="BG567" s="38"/>
      <c r="BH567" s="38"/>
      <c r="BI567" s="38"/>
      <c r="BJ567" s="38"/>
      <c r="BK567" s="38"/>
      <c r="BL567" s="38"/>
      <c r="BM567" s="38"/>
      <c r="BN567" s="38"/>
      <c r="BO567" s="38"/>
      <c r="BP567" s="38"/>
      <c r="BQ567" s="38"/>
      <c r="BR567" s="38"/>
      <c r="BS567" s="38"/>
      <c r="BT567" s="38"/>
      <c r="BU567" s="38"/>
      <c r="BV567" s="38"/>
    </row>
    <row r="568" spans="1:74">
      <c r="A568" s="38"/>
      <c r="B568" s="38"/>
      <c r="C568" s="38"/>
      <c r="D568" s="38"/>
      <c r="E568" s="38"/>
      <c r="F568" s="296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  <c r="BD568" s="38"/>
      <c r="BE568" s="38"/>
      <c r="BF568" s="38"/>
      <c r="BG568" s="38"/>
      <c r="BH568" s="38"/>
      <c r="BI568" s="38"/>
      <c r="BJ568" s="38"/>
      <c r="BK568" s="38"/>
      <c r="BL568" s="38"/>
      <c r="BM568" s="38"/>
      <c r="BN568" s="38"/>
      <c r="BO568" s="38"/>
      <c r="BP568" s="38"/>
      <c r="BQ568" s="38"/>
      <c r="BR568" s="38"/>
      <c r="BS568" s="38"/>
      <c r="BT568" s="38"/>
      <c r="BU568" s="38"/>
      <c r="BV568" s="38"/>
    </row>
    <row r="569" spans="1:74">
      <c r="A569" s="38"/>
      <c r="B569" s="38"/>
      <c r="C569" s="38"/>
      <c r="D569" s="38"/>
      <c r="E569" s="38"/>
      <c r="F569" s="296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  <c r="BD569" s="38"/>
      <c r="BE569" s="38"/>
      <c r="BF569" s="38"/>
      <c r="BG569" s="38"/>
      <c r="BH569" s="38"/>
      <c r="BI569" s="38"/>
      <c r="BJ569" s="38"/>
      <c r="BK569" s="38"/>
      <c r="BL569" s="38"/>
      <c r="BM569" s="38"/>
      <c r="BN569" s="38"/>
      <c r="BO569" s="38"/>
      <c r="BP569" s="38"/>
      <c r="BQ569" s="38"/>
      <c r="BR569" s="38"/>
      <c r="BS569" s="38"/>
      <c r="BT569" s="38"/>
      <c r="BU569" s="38"/>
      <c r="BV569" s="38"/>
    </row>
    <row r="570" spans="1:74">
      <c r="A570" s="38"/>
      <c r="B570" s="38"/>
      <c r="C570" s="38"/>
      <c r="D570" s="38"/>
      <c r="E570" s="38"/>
      <c r="F570" s="296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  <c r="BD570" s="38"/>
      <c r="BE570" s="38"/>
      <c r="BF570" s="38"/>
      <c r="BG570" s="38"/>
      <c r="BH570" s="38"/>
      <c r="BI570" s="38"/>
      <c r="BJ570" s="38"/>
      <c r="BK570" s="38"/>
      <c r="BL570" s="38"/>
      <c r="BM570" s="38"/>
      <c r="BN570" s="38"/>
      <c r="BO570" s="38"/>
      <c r="BP570" s="38"/>
      <c r="BQ570" s="38"/>
      <c r="BR570" s="38"/>
      <c r="BS570" s="38"/>
      <c r="BT570" s="38"/>
      <c r="BU570" s="38"/>
      <c r="BV570" s="38"/>
    </row>
    <row r="571" spans="1:74">
      <c r="A571" s="38"/>
      <c r="B571" s="38"/>
      <c r="C571" s="38"/>
      <c r="D571" s="38"/>
      <c r="E571" s="38"/>
      <c r="F571" s="296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  <c r="BD571" s="38"/>
      <c r="BE571" s="38"/>
      <c r="BF571" s="38"/>
      <c r="BG571" s="38"/>
      <c r="BH571" s="38"/>
      <c r="BI571" s="38"/>
      <c r="BJ571" s="38"/>
      <c r="BK571" s="38"/>
      <c r="BL571" s="38"/>
      <c r="BM571" s="38"/>
      <c r="BN571" s="38"/>
      <c r="BO571" s="38"/>
      <c r="BP571" s="38"/>
      <c r="BQ571" s="38"/>
      <c r="BR571" s="38"/>
      <c r="BS571" s="38"/>
      <c r="BT571" s="38"/>
      <c r="BU571" s="38"/>
      <c r="BV571" s="38"/>
    </row>
    <row r="572" spans="1:74">
      <c r="A572" s="38"/>
      <c r="B572" s="38"/>
      <c r="C572" s="38"/>
      <c r="D572" s="38"/>
      <c r="E572" s="38"/>
      <c r="F572" s="296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  <c r="BD572" s="38"/>
      <c r="BE572" s="38"/>
      <c r="BF572" s="38"/>
      <c r="BG572" s="38"/>
      <c r="BH572" s="38"/>
      <c r="BI572" s="38"/>
      <c r="BJ572" s="38"/>
      <c r="BK572" s="38"/>
      <c r="BL572" s="38"/>
      <c r="BM572" s="38"/>
      <c r="BN572" s="38"/>
      <c r="BO572" s="38"/>
      <c r="BP572" s="38"/>
      <c r="BQ572" s="38"/>
      <c r="BR572" s="38"/>
      <c r="BS572" s="38"/>
      <c r="BT572" s="38"/>
      <c r="BU572" s="38"/>
      <c r="BV572" s="38"/>
    </row>
    <row r="573" spans="1:74">
      <c r="A573" s="38"/>
      <c r="B573" s="38"/>
      <c r="C573" s="38"/>
      <c r="D573" s="38"/>
      <c r="E573" s="38"/>
      <c r="F573" s="296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  <c r="BD573" s="38"/>
      <c r="BE573" s="38"/>
      <c r="BF573" s="38"/>
      <c r="BG573" s="38"/>
      <c r="BH573" s="38"/>
      <c r="BI573" s="38"/>
      <c r="BJ573" s="38"/>
      <c r="BK573" s="38"/>
      <c r="BL573" s="38"/>
      <c r="BM573" s="38"/>
      <c r="BN573" s="38"/>
      <c r="BO573" s="38"/>
      <c r="BP573" s="38"/>
      <c r="BQ573" s="38"/>
      <c r="BR573" s="38"/>
      <c r="BS573" s="38"/>
      <c r="BT573" s="38"/>
      <c r="BU573" s="38"/>
      <c r="BV573" s="38"/>
    </row>
    <row r="574" spans="1:74">
      <c r="A574" s="38"/>
      <c r="B574" s="38"/>
      <c r="C574" s="38"/>
      <c r="D574" s="38"/>
      <c r="E574" s="38"/>
      <c r="F574" s="296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  <c r="BD574" s="38"/>
      <c r="BE574" s="38"/>
      <c r="BF574" s="38"/>
      <c r="BG574" s="38"/>
      <c r="BH574" s="38"/>
      <c r="BI574" s="38"/>
      <c r="BJ574" s="38"/>
      <c r="BK574" s="38"/>
      <c r="BL574" s="38"/>
      <c r="BM574" s="38"/>
      <c r="BN574" s="38"/>
      <c r="BO574" s="38"/>
      <c r="BP574" s="38"/>
      <c r="BQ574" s="38"/>
      <c r="BR574" s="38"/>
      <c r="BS574" s="38"/>
      <c r="BT574" s="38"/>
      <c r="BU574" s="38"/>
      <c r="BV574" s="38"/>
    </row>
    <row r="575" spans="1:74">
      <c r="A575" s="38"/>
      <c r="B575" s="38"/>
      <c r="C575" s="38"/>
      <c r="D575" s="38"/>
      <c r="E575" s="38"/>
      <c r="F575" s="296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  <c r="BD575" s="38"/>
      <c r="BE575" s="38"/>
      <c r="BF575" s="38"/>
      <c r="BG575" s="38"/>
      <c r="BH575" s="38"/>
      <c r="BI575" s="38"/>
      <c r="BJ575" s="38"/>
      <c r="BK575" s="38"/>
      <c r="BL575" s="38"/>
      <c r="BM575" s="38"/>
      <c r="BN575" s="38"/>
      <c r="BO575" s="38"/>
      <c r="BP575" s="38"/>
      <c r="BQ575" s="38"/>
      <c r="BR575" s="38"/>
      <c r="BS575" s="38"/>
      <c r="BT575" s="38"/>
      <c r="BU575" s="38"/>
      <c r="BV575" s="38"/>
    </row>
    <row r="576" spans="1:74">
      <c r="A576" s="38"/>
      <c r="B576" s="38"/>
      <c r="C576" s="38"/>
      <c r="D576" s="38"/>
      <c r="E576" s="38"/>
      <c r="F576" s="296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  <c r="BD576" s="38"/>
      <c r="BE576" s="38"/>
      <c r="BF576" s="38"/>
      <c r="BG576" s="38"/>
      <c r="BH576" s="38"/>
      <c r="BI576" s="38"/>
      <c r="BJ576" s="38"/>
      <c r="BK576" s="38"/>
      <c r="BL576" s="38"/>
      <c r="BM576" s="38"/>
      <c r="BN576" s="38"/>
      <c r="BO576" s="38"/>
      <c r="BP576" s="38"/>
      <c r="BQ576" s="38"/>
      <c r="BR576" s="38"/>
      <c r="BS576" s="38"/>
      <c r="BT576" s="38"/>
      <c r="BU576" s="38"/>
      <c r="BV576" s="38"/>
    </row>
    <row r="577" spans="1:74">
      <c r="A577" s="38"/>
      <c r="B577" s="38"/>
      <c r="C577" s="38"/>
      <c r="D577" s="38"/>
      <c r="E577" s="38"/>
      <c r="F577" s="296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  <c r="BD577" s="38"/>
      <c r="BE577" s="38"/>
      <c r="BF577" s="38"/>
      <c r="BG577" s="38"/>
      <c r="BH577" s="38"/>
      <c r="BI577" s="38"/>
      <c r="BJ577" s="38"/>
      <c r="BK577" s="38"/>
      <c r="BL577" s="38"/>
      <c r="BM577" s="38"/>
      <c r="BN577" s="38"/>
      <c r="BO577" s="38"/>
      <c r="BP577" s="38"/>
      <c r="BQ577" s="38"/>
      <c r="BR577" s="38"/>
      <c r="BS577" s="38"/>
      <c r="BT577" s="38"/>
      <c r="BU577" s="38"/>
      <c r="BV577" s="38"/>
    </row>
    <row r="578" spans="1:74">
      <c r="A578" s="38"/>
      <c r="B578" s="38"/>
      <c r="C578" s="38"/>
      <c r="D578" s="38"/>
      <c r="E578" s="38"/>
      <c r="F578" s="296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  <c r="BD578" s="38"/>
      <c r="BE578" s="38"/>
      <c r="BF578" s="38"/>
      <c r="BG578" s="38"/>
      <c r="BH578" s="38"/>
      <c r="BI578" s="38"/>
      <c r="BJ578" s="38"/>
      <c r="BK578" s="38"/>
      <c r="BL578" s="38"/>
      <c r="BM578" s="38"/>
      <c r="BN578" s="38"/>
      <c r="BO578" s="38"/>
      <c r="BP578" s="38"/>
      <c r="BQ578" s="38"/>
      <c r="BR578" s="38"/>
      <c r="BS578" s="38"/>
      <c r="BT578" s="38"/>
      <c r="BU578" s="38"/>
      <c r="BV578" s="38"/>
    </row>
    <row r="579" spans="1:74">
      <c r="A579" s="38"/>
      <c r="B579" s="38"/>
      <c r="C579" s="38"/>
      <c r="D579" s="38"/>
      <c r="E579" s="38"/>
      <c r="F579" s="296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  <c r="BD579" s="38"/>
      <c r="BE579" s="38"/>
      <c r="BF579" s="38"/>
      <c r="BG579" s="38"/>
      <c r="BH579" s="38"/>
      <c r="BI579" s="38"/>
      <c r="BJ579" s="38"/>
      <c r="BK579" s="38"/>
      <c r="BL579" s="38"/>
      <c r="BM579" s="38"/>
      <c r="BN579" s="38"/>
      <c r="BO579" s="38"/>
      <c r="BP579" s="38"/>
      <c r="BQ579" s="38"/>
      <c r="BR579" s="38"/>
      <c r="BS579" s="38"/>
      <c r="BT579" s="38"/>
      <c r="BU579" s="38"/>
      <c r="BV579" s="38"/>
    </row>
    <row r="580" spans="1:74">
      <c r="A580" s="38"/>
      <c r="B580" s="38"/>
      <c r="C580" s="38"/>
      <c r="D580" s="38"/>
      <c r="E580" s="38"/>
      <c r="F580" s="296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  <c r="BD580" s="38"/>
      <c r="BE580" s="38"/>
      <c r="BF580" s="38"/>
      <c r="BG580" s="38"/>
      <c r="BH580" s="38"/>
      <c r="BI580" s="38"/>
      <c r="BJ580" s="38"/>
      <c r="BK580" s="38"/>
      <c r="BL580" s="38"/>
      <c r="BM580" s="38"/>
      <c r="BN580" s="38"/>
      <c r="BO580" s="38"/>
      <c r="BP580" s="38"/>
      <c r="BQ580" s="38"/>
      <c r="BR580" s="38"/>
      <c r="BS580" s="38"/>
      <c r="BT580" s="38"/>
      <c r="BU580" s="38"/>
      <c r="BV580" s="38"/>
    </row>
    <row r="581" spans="1:74">
      <c r="A581" s="38"/>
      <c r="B581" s="38"/>
      <c r="C581" s="38"/>
      <c r="D581" s="38"/>
      <c r="E581" s="38"/>
      <c r="F581" s="296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  <c r="BD581" s="38"/>
      <c r="BE581" s="38"/>
      <c r="BF581" s="38"/>
      <c r="BG581" s="38"/>
      <c r="BH581" s="38"/>
      <c r="BI581" s="38"/>
      <c r="BJ581" s="38"/>
      <c r="BK581" s="38"/>
      <c r="BL581" s="38"/>
      <c r="BM581" s="38"/>
      <c r="BN581" s="38"/>
      <c r="BO581" s="38"/>
      <c r="BP581" s="38"/>
      <c r="BQ581" s="38"/>
      <c r="BR581" s="38"/>
      <c r="BS581" s="38"/>
      <c r="BT581" s="38"/>
      <c r="BU581" s="38"/>
      <c r="BV581" s="38"/>
    </row>
    <row r="582" spans="1:74">
      <c r="A582" s="38"/>
      <c r="B582" s="38"/>
      <c r="C582" s="38"/>
      <c r="D582" s="38"/>
      <c r="E582" s="38"/>
      <c r="F582" s="296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  <c r="BD582" s="38"/>
      <c r="BE582" s="38"/>
      <c r="BF582" s="38"/>
      <c r="BG582" s="38"/>
      <c r="BH582" s="38"/>
      <c r="BI582" s="38"/>
      <c r="BJ582" s="38"/>
      <c r="BK582" s="38"/>
      <c r="BL582" s="38"/>
      <c r="BM582" s="38"/>
      <c r="BN582" s="38"/>
      <c r="BO582" s="38"/>
      <c r="BP582" s="38"/>
      <c r="BQ582" s="38"/>
      <c r="BR582" s="38"/>
      <c r="BS582" s="38"/>
      <c r="BT582" s="38"/>
      <c r="BU582" s="38"/>
      <c r="BV582" s="38"/>
    </row>
    <row r="583" spans="1:74">
      <c r="A583" s="38"/>
      <c r="B583" s="38"/>
      <c r="C583" s="38"/>
      <c r="D583" s="38"/>
      <c r="E583" s="38"/>
      <c r="F583" s="296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  <c r="BD583" s="38"/>
      <c r="BE583" s="38"/>
      <c r="BF583" s="38"/>
      <c r="BG583" s="38"/>
      <c r="BH583" s="38"/>
      <c r="BI583" s="38"/>
      <c r="BJ583" s="38"/>
      <c r="BK583" s="38"/>
      <c r="BL583" s="38"/>
      <c r="BM583" s="38"/>
      <c r="BN583" s="38"/>
      <c r="BO583" s="38"/>
      <c r="BP583" s="38"/>
      <c r="BQ583" s="38"/>
      <c r="BR583" s="38"/>
      <c r="BS583" s="38"/>
      <c r="BT583" s="38"/>
      <c r="BU583" s="38"/>
      <c r="BV583" s="38"/>
    </row>
    <row r="584" spans="1:74">
      <c r="A584" s="38"/>
      <c r="B584" s="38"/>
      <c r="C584" s="38"/>
      <c r="D584" s="38"/>
      <c r="E584" s="38"/>
      <c r="F584" s="296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  <c r="BD584" s="38"/>
      <c r="BE584" s="38"/>
      <c r="BF584" s="38"/>
      <c r="BG584" s="38"/>
      <c r="BH584" s="38"/>
      <c r="BI584" s="38"/>
      <c r="BJ584" s="38"/>
      <c r="BK584" s="38"/>
      <c r="BL584" s="38"/>
      <c r="BM584" s="38"/>
      <c r="BN584" s="38"/>
      <c r="BO584" s="38"/>
      <c r="BP584" s="38"/>
      <c r="BQ584" s="38"/>
      <c r="BR584" s="38"/>
      <c r="BS584" s="38"/>
      <c r="BT584" s="38"/>
      <c r="BU584" s="38"/>
      <c r="BV584" s="38"/>
    </row>
    <row r="585" spans="1:74">
      <c r="A585" s="38"/>
      <c r="B585" s="38"/>
      <c r="C585" s="38"/>
      <c r="D585" s="38"/>
      <c r="E585" s="38"/>
      <c r="F585" s="296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  <c r="BD585" s="38"/>
      <c r="BE585" s="38"/>
      <c r="BF585" s="38"/>
      <c r="BG585" s="38"/>
      <c r="BH585" s="38"/>
      <c r="BI585" s="38"/>
      <c r="BJ585" s="38"/>
      <c r="BK585" s="38"/>
      <c r="BL585" s="38"/>
      <c r="BM585" s="38"/>
      <c r="BN585" s="38"/>
      <c r="BO585" s="38"/>
      <c r="BP585" s="38"/>
      <c r="BQ585" s="38"/>
      <c r="BR585" s="38"/>
      <c r="BS585" s="38"/>
      <c r="BT585" s="38"/>
      <c r="BU585" s="38"/>
      <c r="BV585" s="38"/>
    </row>
    <row r="586" spans="1:74">
      <c r="A586" s="38"/>
      <c r="B586" s="38"/>
      <c r="C586" s="38"/>
      <c r="D586" s="38"/>
      <c r="E586" s="38"/>
      <c r="F586" s="296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  <c r="BD586" s="38"/>
      <c r="BE586" s="38"/>
      <c r="BF586" s="38"/>
      <c r="BG586" s="38"/>
      <c r="BH586" s="38"/>
      <c r="BI586" s="38"/>
      <c r="BJ586" s="38"/>
      <c r="BK586" s="38"/>
      <c r="BL586" s="38"/>
      <c r="BM586" s="38"/>
      <c r="BN586" s="38"/>
      <c r="BO586" s="38"/>
      <c r="BP586" s="38"/>
      <c r="BQ586" s="38"/>
      <c r="BR586" s="38"/>
      <c r="BS586" s="38"/>
      <c r="BT586" s="38"/>
      <c r="BU586" s="38"/>
      <c r="BV586" s="38"/>
    </row>
    <row r="587" spans="1:74">
      <c r="A587" s="38"/>
      <c r="B587" s="38"/>
      <c r="C587" s="38"/>
      <c r="D587" s="38"/>
      <c r="E587" s="38"/>
      <c r="F587" s="296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  <c r="BD587" s="38"/>
      <c r="BE587" s="38"/>
      <c r="BF587" s="38"/>
      <c r="BG587" s="38"/>
      <c r="BH587" s="38"/>
      <c r="BI587" s="38"/>
      <c r="BJ587" s="38"/>
      <c r="BK587" s="38"/>
      <c r="BL587" s="38"/>
      <c r="BM587" s="38"/>
      <c r="BN587" s="38"/>
      <c r="BO587" s="38"/>
      <c r="BP587" s="38"/>
      <c r="BQ587" s="38"/>
      <c r="BR587" s="38"/>
      <c r="BS587" s="38"/>
      <c r="BT587" s="38"/>
      <c r="BU587" s="38"/>
      <c r="BV587" s="38"/>
    </row>
    <row r="588" spans="1:74">
      <c r="A588" s="38"/>
      <c r="B588" s="38"/>
      <c r="C588" s="38"/>
      <c r="D588" s="38"/>
      <c r="E588" s="38"/>
      <c r="F588" s="296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  <c r="BD588" s="38"/>
      <c r="BE588" s="38"/>
      <c r="BF588" s="38"/>
      <c r="BG588" s="38"/>
      <c r="BH588" s="38"/>
      <c r="BI588" s="38"/>
      <c r="BJ588" s="38"/>
      <c r="BK588" s="38"/>
      <c r="BL588" s="38"/>
      <c r="BM588" s="38"/>
      <c r="BN588" s="38"/>
      <c r="BO588" s="38"/>
      <c r="BP588" s="38"/>
      <c r="BQ588" s="38"/>
      <c r="BR588" s="38"/>
      <c r="BS588" s="38"/>
      <c r="BT588" s="38"/>
      <c r="BU588" s="38"/>
      <c r="BV588" s="38"/>
    </row>
    <row r="589" spans="1:74">
      <c r="A589" s="38"/>
      <c r="B589" s="38"/>
      <c r="C589" s="38"/>
      <c r="D589" s="38"/>
      <c r="E589" s="38"/>
      <c r="F589" s="296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  <c r="BD589" s="38"/>
      <c r="BE589" s="38"/>
      <c r="BF589" s="38"/>
      <c r="BG589" s="38"/>
      <c r="BH589" s="38"/>
      <c r="BI589" s="38"/>
      <c r="BJ589" s="38"/>
      <c r="BK589" s="38"/>
      <c r="BL589" s="38"/>
      <c r="BM589" s="38"/>
      <c r="BN589" s="38"/>
      <c r="BO589" s="38"/>
      <c r="BP589" s="38"/>
      <c r="BQ589" s="38"/>
      <c r="BR589" s="38"/>
      <c r="BS589" s="38"/>
      <c r="BT589" s="38"/>
      <c r="BU589" s="38"/>
      <c r="BV589" s="38"/>
    </row>
    <row r="590" spans="1:74">
      <c r="A590" s="38"/>
      <c r="B590" s="38"/>
      <c r="C590" s="38"/>
      <c r="D590" s="38"/>
      <c r="E590" s="38"/>
      <c r="F590" s="296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  <c r="BD590" s="38"/>
      <c r="BE590" s="38"/>
      <c r="BF590" s="38"/>
      <c r="BG590" s="38"/>
      <c r="BH590" s="38"/>
      <c r="BI590" s="38"/>
      <c r="BJ590" s="38"/>
      <c r="BK590" s="38"/>
      <c r="BL590" s="38"/>
      <c r="BM590" s="38"/>
      <c r="BN590" s="38"/>
      <c r="BO590" s="38"/>
      <c r="BP590" s="38"/>
      <c r="BQ590" s="38"/>
      <c r="BR590" s="38"/>
      <c r="BS590" s="38"/>
      <c r="BT590" s="38"/>
      <c r="BU590" s="38"/>
      <c r="BV590" s="38"/>
    </row>
    <row r="591" spans="1:74">
      <c r="A591" s="38"/>
      <c r="B591" s="38"/>
      <c r="C591" s="38"/>
      <c r="D591" s="38"/>
      <c r="E591" s="38"/>
      <c r="F591" s="296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  <c r="BD591" s="38"/>
      <c r="BE591" s="38"/>
      <c r="BF591" s="38"/>
      <c r="BG591" s="38"/>
      <c r="BH591" s="38"/>
      <c r="BI591" s="38"/>
      <c r="BJ591" s="38"/>
      <c r="BK591" s="38"/>
      <c r="BL591" s="38"/>
      <c r="BM591" s="38"/>
      <c r="BN591" s="38"/>
      <c r="BO591" s="38"/>
      <c r="BP591" s="38"/>
      <c r="BQ591" s="38"/>
      <c r="BR591" s="38"/>
      <c r="BS591" s="38"/>
      <c r="BT591" s="38"/>
      <c r="BU591" s="38"/>
      <c r="BV591" s="38"/>
    </row>
    <row r="592" spans="1:74">
      <c r="A592" s="38"/>
      <c r="B592" s="38"/>
      <c r="C592" s="38"/>
      <c r="D592" s="38"/>
      <c r="E592" s="38"/>
      <c r="F592" s="296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  <c r="BD592" s="38"/>
      <c r="BE592" s="38"/>
      <c r="BF592" s="38"/>
      <c r="BG592" s="38"/>
      <c r="BH592" s="38"/>
      <c r="BI592" s="38"/>
      <c r="BJ592" s="38"/>
      <c r="BK592" s="38"/>
      <c r="BL592" s="38"/>
      <c r="BM592" s="38"/>
      <c r="BN592" s="38"/>
      <c r="BO592" s="38"/>
      <c r="BP592" s="38"/>
      <c r="BQ592" s="38"/>
      <c r="BR592" s="38"/>
      <c r="BS592" s="38"/>
      <c r="BT592" s="38"/>
      <c r="BU592" s="38"/>
      <c r="BV592" s="38"/>
    </row>
    <row r="593" spans="1:74">
      <c r="A593" s="38"/>
      <c r="B593" s="38"/>
      <c r="C593" s="38"/>
      <c r="D593" s="38"/>
      <c r="E593" s="38"/>
      <c r="F593" s="296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  <c r="BD593" s="38"/>
      <c r="BE593" s="38"/>
      <c r="BF593" s="38"/>
      <c r="BG593" s="38"/>
      <c r="BH593" s="38"/>
      <c r="BI593" s="38"/>
      <c r="BJ593" s="38"/>
      <c r="BK593" s="38"/>
      <c r="BL593" s="38"/>
      <c r="BM593" s="38"/>
      <c r="BN593" s="38"/>
      <c r="BO593" s="38"/>
      <c r="BP593" s="38"/>
      <c r="BQ593" s="38"/>
      <c r="BR593" s="38"/>
      <c r="BS593" s="38"/>
      <c r="BT593" s="38"/>
      <c r="BU593" s="38"/>
      <c r="BV593" s="38"/>
    </row>
    <row r="594" spans="1:74">
      <c r="A594" s="38"/>
      <c r="B594" s="38"/>
      <c r="C594" s="38"/>
      <c r="D594" s="38"/>
      <c r="E594" s="38"/>
      <c r="F594" s="296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  <c r="BD594" s="38"/>
      <c r="BE594" s="38"/>
      <c r="BF594" s="38"/>
      <c r="BG594" s="38"/>
      <c r="BH594" s="38"/>
      <c r="BI594" s="38"/>
      <c r="BJ594" s="38"/>
      <c r="BK594" s="38"/>
      <c r="BL594" s="38"/>
      <c r="BM594" s="38"/>
      <c r="BN594" s="38"/>
      <c r="BO594" s="38"/>
      <c r="BP594" s="38"/>
      <c r="BQ594" s="38"/>
      <c r="BR594" s="38"/>
      <c r="BS594" s="38"/>
      <c r="BT594" s="38"/>
      <c r="BU594" s="38"/>
      <c r="BV594" s="38"/>
    </row>
    <row r="595" spans="1:74">
      <c r="A595" s="38"/>
      <c r="B595" s="38"/>
      <c r="C595" s="38"/>
      <c r="D595" s="38"/>
      <c r="E595" s="38"/>
      <c r="F595" s="296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  <c r="BD595" s="38"/>
      <c r="BE595" s="38"/>
      <c r="BF595" s="38"/>
      <c r="BG595" s="38"/>
      <c r="BH595" s="38"/>
      <c r="BI595" s="38"/>
      <c r="BJ595" s="38"/>
      <c r="BK595" s="38"/>
      <c r="BL595" s="38"/>
      <c r="BM595" s="38"/>
      <c r="BN595" s="38"/>
      <c r="BO595" s="38"/>
      <c r="BP595" s="38"/>
      <c r="BQ595" s="38"/>
      <c r="BR595" s="38"/>
      <c r="BS595" s="38"/>
      <c r="BT595" s="38"/>
      <c r="BU595" s="38"/>
      <c r="BV595" s="38"/>
    </row>
    <row r="596" spans="1:74">
      <c r="A596" s="38"/>
      <c r="B596" s="38"/>
      <c r="C596" s="38"/>
      <c r="D596" s="38"/>
      <c r="E596" s="38"/>
      <c r="F596" s="296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  <c r="BD596" s="38"/>
      <c r="BE596" s="38"/>
      <c r="BF596" s="38"/>
      <c r="BG596" s="38"/>
      <c r="BH596" s="38"/>
      <c r="BI596" s="38"/>
      <c r="BJ596" s="38"/>
      <c r="BK596" s="38"/>
      <c r="BL596" s="38"/>
      <c r="BM596" s="38"/>
      <c r="BN596" s="38"/>
      <c r="BO596" s="38"/>
      <c r="BP596" s="38"/>
      <c r="BQ596" s="38"/>
      <c r="BR596" s="38"/>
      <c r="BS596" s="38"/>
      <c r="BT596" s="38"/>
      <c r="BU596" s="38"/>
      <c r="BV596" s="38"/>
    </row>
    <row r="597" spans="1:74">
      <c r="A597" s="38"/>
      <c r="B597" s="38"/>
      <c r="C597" s="38"/>
      <c r="D597" s="38"/>
      <c r="E597" s="38"/>
      <c r="F597" s="296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  <c r="BD597" s="38"/>
      <c r="BE597" s="38"/>
      <c r="BF597" s="38"/>
      <c r="BG597" s="38"/>
      <c r="BH597" s="38"/>
      <c r="BI597" s="38"/>
      <c r="BJ597" s="38"/>
      <c r="BK597" s="38"/>
      <c r="BL597" s="38"/>
      <c r="BM597" s="38"/>
      <c r="BN597" s="38"/>
      <c r="BO597" s="38"/>
      <c r="BP597" s="38"/>
      <c r="BQ597" s="38"/>
      <c r="BR597" s="38"/>
      <c r="BS597" s="38"/>
      <c r="BT597" s="38"/>
      <c r="BU597" s="38"/>
      <c r="BV597" s="38"/>
    </row>
    <row r="598" spans="1:74">
      <c r="A598" s="38"/>
      <c r="B598" s="38"/>
      <c r="C598" s="38"/>
      <c r="D598" s="38"/>
      <c r="E598" s="38"/>
      <c r="F598" s="296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  <c r="BD598" s="38"/>
      <c r="BE598" s="38"/>
      <c r="BF598" s="38"/>
      <c r="BG598" s="38"/>
      <c r="BH598" s="38"/>
      <c r="BI598" s="38"/>
      <c r="BJ598" s="38"/>
      <c r="BK598" s="38"/>
      <c r="BL598" s="38"/>
      <c r="BM598" s="38"/>
      <c r="BN598" s="38"/>
      <c r="BO598" s="38"/>
      <c r="BP598" s="38"/>
      <c r="BQ598" s="38"/>
      <c r="BR598" s="38"/>
      <c r="BS598" s="38"/>
      <c r="BT598" s="38"/>
      <c r="BU598" s="38"/>
      <c r="BV598" s="38"/>
    </row>
    <row r="599" spans="1:74">
      <c r="A599" s="38"/>
      <c r="B599" s="38"/>
      <c r="C599" s="38"/>
      <c r="D599" s="38"/>
      <c r="E599" s="38"/>
      <c r="F599" s="296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  <c r="BD599" s="38"/>
      <c r="BE599" s="38"/>
      <c r="BF599" s="38"/>
      <c r="BG599" s="38"/>
      <c r="BH599" s="38"/>
      <c r="BI599" s="38"/>
      <c r="BJ599" s="38"/>
      <c r="BK599" s="38"/>
      <c r="BL599" s="38"/>
      <c r="BM599" s="38"/>
      <c r="BN599" s="38"/>
      <c r="BO599" s="38"/>
      <c r="BP599" s="38"/>
      <c r="BQ599" s="38"/>
      <c r="BR599" s="38"/>
      <c r="BS599" s="38"/>
      <c r="BT599" s="38"/>
      <c r="BU599" s="38"/>
      <c r="BV599" s="38"/>
    </row>
    <row r="600" spans="1:74">
      <c r="A600" s="38"/>
      <c r="B600" s="38"/>
      <c r="C600" s="38"/>
      <c r="D600" s="38"/>
      <c r="E600" s="38"/>
      <c r="F600" s="296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  <c r="BD600" s="38"/>
      <c r="BE600" s="38"/>
      <c r="BF600" s="38"/>
      <c r="BG600" s="38"/>
      <c r="BH600" s="38"/>
      <c r="BI600" s="38"/>
      <c r="BJ600" s="38"/>
      <c r="BK600" s="38"/>
      <c r="BL600" s="38"/>
      <c r="BM600" s="38"/>
      <c r="BN600" s="38"/>
      <c r="BO600" s="38"/>
      <c r="BP600" s="38"/>
      <c r="BQ600" s="38"/>
      <c r="BR600" s="38"/>
      <c r="BS600" s="38"/>
      <c r="BT600" s="38"/>
      <c r="BU600" s="38"/>
      <c r="BV600" s="38"/>
    </row>
    <row r="601" spans="1:74">
      <c r="A601" s="38"/>
      <c r="B601" s="38"/>
      <c r="C601" s="38"/>
      <c r="D601" s="38"/>
      <c r="E601" s="38"/>
      <c r="F601" s="296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  <c r="BD601" s="38"/>
      <c r="BE601" s="38"/>
      <c r="BF601" s="38"/>
      <c r="BG601" s="38"/>
      <c r="BH601" s="38"/>
      <c r="BI601" s="38"/>
      <c r="BJ601" s="38"/>
      <c r="BK601" s="38"/>
      <c r="BL601" s="38"/>
      <c r="BM601" s="38"/>
      <c r="BN601" s="38"/>
      <c r="BO601" s="38"/>
      <c r="BP601" s="38"/>
      <c r="BQ601" s="38"/>
      <c r="BR601" s="38"/>
      <c r="BS601" s="38"/>
      <c r="BT601" s="38"/>
      <c r="BU601" s="38"/>
      <c r="BV601" s="38"/>
    </row>
    <row r="602" spans="1:74">
      <c r="A602" s="38"/>
      <c r="B602" s="38"/>
      <c r="C602" s="38"/>
      <c r="D602" s="38"/>
      <c r="E602" s="38"/>
      <c r="F602" s="296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  <c r="BD602" s="38"/>
      <c r="BE602" s="38"/>
      <c r="BF602" s="38"/>
      <c r="BG602" s="38"/>
      <c r="BH602" s="38"/>
      <c r="BI602" s="38"/>
      <c r="BJ602" s="38"/>
      <c r="BK602" s="38"/>
      <c r="BL602" s="38"/>
      <c r="BM602" s="38"/>
      <c r="BN602" s="38"/>
      <c r="BO602" s="38"/>
      <c r="BP602" s="38"/>
      <c r="BQ602" s="38"/>
      <c r="BR602" s="38"/>
      <c r="BS602" s="38"/>
      <c r="BT602" s="38"/>
      <c r="BU602" s="38"/>
      <c r="BV602" s="38"/>
    </row>
    <row r="603" spans="1:74">
      <c r="A603" s="38"/>
      <c r="B603" s="38"/>
      <c r="C603" s="38"/>
      <c r="D603" s="38"/>
      <c r="E603" s="38"/>
      <c r="F603" s="296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  <c r="BD603" s="38"/>
      <c r="BE603" s="38"/>
      <c r="BF603" s="38"/>
      <c r="BG603" s="38"/>
      <c r="BH603" s="38"/>
      <c r="BI603" s="38"/>
      <c r="BJ603" s="38"/>
      <c r="BK603" s="38"/>
      <c r="BL603" s="38"/>
      <c r="BM603" s="38"/>
      <c r="BN603" s="38"/>
      <c r="BO603" s="38"/>
      <c r="BP603" s="38"/>
      <c r="BQ603" s="38"/>
      <c r="BR603" s="38"/>
      <c r="BS603" s="38"/>
      <c r="BT603" s="38"/>
      <c r="BU603" s="38"/>
      <c r="BV603" s="38"/>
    </row>
    <row r="604" spans="1:74">
      <c r="A604" s="38"/>
      <c r="B604" s="38"/>
      <c r="C604" s="38"/>
      <c r="D604" s="38"/>
      <c r="E604" s="38"/>
      <c r="F604" s="296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  <c r="BD604" s="38"/>
      <c r="BE604" s="38"/>
      <c r="BF604" s="38"/>
      <c r="BG604" s="38"/>
      <c r="BH604" s="38"/>
      <c r="BI604" s="38"/>
      <c r="BJ604" s="38"/>
      <c r="BK604" s="38"/>
      <c r="BL604" s="38"/>
      <c r="BM604" s="38"/>
      <c r="BN604" s="38"/>
      <c r="BO604" s="38"/>
      <c r="BP604" s="38"/>
      <c r="BQ604" s="38"/>
      <c r="BR604" s="38"/>
      <c r="BS604" s="38"/>
      <c r="BT604" s="38"/>
      <c r="BU604" s="38"/>
      <c r="BV604" s="38"/>
    </row>
    <row r="605" spans="1:74">
      <c r="A605" s="38"/>
      <c r="B605" s="38"/>
      <c r="C605" s="38"/>
      <c r="D605" s="38"/>
      <c r="E605" s="38"/>
      <c r="F605" s="296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  <c r="BD605" s="38"/>
      <c r="BE605" s="38"/>
      <c r="BF605" s="38"/>
      <c r="BG605" s="38"/>
      <c r="BH605" s="38"/>
      <c r="BI605" s="38"/>
      <c r="BJ605" s="38"/>
      <c r="BK605" s="38"/>
      <c r="BL605" s="38"/>
      <c r="BM605" s="38"/>
      <c r="BN605" s="38"/>
      <c r="BO605" s="38"/>
      <c r="BP605" s="38"/>
      <c r="BQ605" s="38"/>
      <c r="BR605" s="38"/>
      <c r="BS605" s="38"/>
      <c r="BT605" s="38"/>
      <c r="BU605" s="38"/>
      <c r="BV605" s="38"/>
    </row>
    <row r="606" spans="1:74">
      <c r="A606" s="38"/>
      <c r="B606" s="38"/>
      <c r="C606" s="38"/>
      <c r="D606" s="38"/>
      <c r="E606" s="38"/>
      <c r="F606" s="296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  <c r="BD606" s="38"/>
      <c r="BE606" s="38"/>
      <c r="BF606" s="38"/>
      <c r="BG606" s="38"/>
      <c r="BH606" s="38"/>
      <c r="BI606" s="38"/>
      <c r="BJ606" s="38"/>
      <c r="BK606" s="38"/>
      <c r="BL606" s="38"/>
      <c r="BM606" s="38"/>
      <c r="BN606" s="38"/>
      <c r="BO606" s="38"/>
      <c r="BP606" s="38"/>
      <c r="BQ606" s="38"/>
      <c r="BR606" s="38"/>
      <c r="BS606" s="38"/>
      <c r="BT606" s="38"/>
      <c r="BU606" s="38"/>
      <c r="BV606" s="38"/>
    </row>
    <row r="607" spans="1:74">
      <c r="A607" s="38"/>
      <c r="B607" s="38"/>
      <c r="C607" s="38"/>
      <c r="D607" s="38"/>
      <c r="E607" s="38"/>
      <c r="F607" s="296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  <c r="BD607" s="38"/>
      <c r="BE607" s="38"/>
      <c r="BF607" s="38"/>
      <c r="BG607" s="38"/>
      <c r="BH607" s="38"/>
      <c r="BI607" s="38"/>
      <c r="BJ607" s="38"/>
      <c r="BK607" s="38"/>
      <c r="BL607" s="38"/>
      <c r="BM607" s="38"/>
      <c r="BN607" s="38"/>
      <c r="BO607" s="38"/>
      <c r="BP607" s="38"/>
      <c r="BQ607" s="38"/>
      <c r="BR607" s="38"/>
      <c r="BS607" s="38"/>
      <c r="BT607" s="38"/>
      <c r="BU607" s="38"/>
      <c r="BV607" s="38"/>
    </row>
    <row r="608" spans="1:74">
      <c r="A608" s="38"/>
      <c r="B608" s="38"/>
      <c r="C608" s="38"/>
      <c r="D608" s="38"/>
      <c r="E608" s="38"/>
      <c r="F608" s="296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  <c r="BD608" s="38"/>
      <c r="BE608" s="38"/>
      <c r="BF608" s="38"/>
      <c r="BG608" s="38"/>
      <c r="BH608" s="38"/>
      <c r="BI608" s="38"/>
      <c r="BJ608" s="38"/>
      <c r="BK608" s="38"/>
      <c r="BL608" s="38"/>
      <c r="BM608" s="38"/>
      <c r="BN608" s="38"/>
      <c r="BO608" s="38"/>
      <c r="BP608" s="38"/>
      <c r="BQ608" s="38"/>
      <c r="BR608" s="38"/>
      <c r="BS608" s="38"/>
      <c r="BT608" s="38"/>
      <c r="BU608" s="38"/>
      <c r="BV608" s="38"/>
    </row>
    <row r="609" spans="1:74">
      <c r="A609" s="38"/>
      <c r="B609" s="38"/>
      <c r="C609" s="38"/>
      <c r="D609" s="38"/>
      <c r="E609" s="38"/>
      <c r="F609" s="296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  <c r="BD609" s="38"/>
      <c r="BE609" s="38"/>
      <c r="BF609" s="38"/>
      <c r="BG609" s="38"/>
      <c r="BH609" s="38"/>
      <c r="BI609" s="38"/>
      <c r="BJ609" s="38"/>
      <c r="BK609" s="38"/>
      <c r="BL609" s="38"/>
      <c r="BM609" s="38"/>
      <c r="BN609" s="38"/>
      <c r="BO609" s="38"/>
      <c r="BP609" s="38"/>
      <c r="BQ609" s="38"/>
      <c r="BR609" s="38"/>
      <c r="BS609" s="38"/>
      <c r="BT609" s="38"/>
      <c r="BU609" s="38"/>
      <c r="BV609" s="38"/>
    </row>
    <row r="610" spans="1:74">
      <c r="A610" s="38"/>
      <c r="B610" s="38"/>
      <c r="C610" s="38"/>
      <c r="D610" s="38"/>
      <c r="E610" s="38"/>
      <c r="F610" s="296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  <c r="BD610" s="38"/>
      <c r="BE610" s="38"/>
      <c r="BF610" s="38"/>
      <c r="BG610" s="38"/>
      <c r="BH610" s="38"/>
      <c r="BI610" s="38"/>
      <c r="BJ610" s="38"/>
      <c r="BK610" s="38"/>
      <c r="BL610" s="38"/>
      <c r="BM610" s="38"/>
      <c r="BN610" s="38"/>
      <c r="BO610" s="38"/>
      <c r="BP610" s="38"/>
      <c r="BQ610" s="38"/>
      <c r="BR610" s="38"/>
      <c r="BS610" s="38"/>
      <c r="BT610" s="38"/>
      <c r="BU610" s="38"/>
      <c r="BV610" s="38"/>
    </row>
    <row r="611" spans="1:74">
      <c r="A611" s="38"/>
      <c r="B611" s="38"/>
      <c r="C611" s="38"/>
      <c r="D611" s="38"/>
      <c r="E611" s="38"/>
      <c r="F611" s="296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  <c r="BD611" s="38"/>
      <c r="BE611" s="38"/>
      <c r="BF611" s="38"/>
      <c r="BG611" s="38"/>
      <c r="BH611" s="38"/>
      <c r="BI611" s="38"/>
      <c r="BJ611" s="38"/>
      <c r="BK611" s="38"/>
      <c r="BL611" s="38"/>
      <c r="BM611" s="38"/>
      <c r="BN611" s="38"/>
      <c r="BO611" s="38"/>
      <c r="BP611" s="38"/>
      <c r="BQ611" s="38"/>
      <c r="BR611" s="38"/>
      <c r="BS611" s="38"/>
      <c r="BT611" s="38"/>
      <c r="BU611" s="38"/>
      <c r="BV611" s="38"/>
    </row>
    <row r="612" spans="1:74">
      <c r="A612" s="38"/>
      <c r="B612" s="38"/>
      <c r="C612" s="38"/>
      <c r="D612" s="38"/>
      <c r="E612" s="38"/>
      <c r="F612" s="296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  <c r="BD612" s="38"/>
      <c r="BE612" s="38"/>
      <c r="BF612" s="38"/>
      <c r="BG612" s="38"/>
      <c r="BH612" s="38"/>
      <c r="BI612" s="38"/>
      <c r="BJ612" s="38"/>
      <c r="BK612" s="38"/>
      <c r="BL612" s="38"/>
      <c r="BM612" s="38"/>
      <c r="BN612" s="38"/>
      <c r="BO612" s="38"/>
      <c r="BP612" s="38"/>
      <c r="BQ612" s="38"/>
      <c r="BR612" s="38"/>
      <c r="BS612" s="38"/>
      <c r="BT612" s="38"/>
      <c r="BU612" s="38"/>
      <c r="BV612" s="38"/>
    </row>
    <row r="613" spans="1:74">
      <c r="A613" s="38"/>
      <c r="B613" s="38"/>
      <c r="C613" s="38"/>
      <c r="D613" s="38"/>
      <c r="E613" s="38"/>
      <c r="F613" s="296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  <c r="BD613" s="38"/>
      <c r="BE613" s="38"/>
      <c r="BF613" s="38"/>
      <c r="BG613" s="38"/>
      <c r="BH613" s="38"/>
      <c r="BI613" s="38"/>
      <c r="BJ613" s="38"/>
      <c r="BK613" s="38"/>
      <c r="BL613" s="38"/>
      <c r="BM613" s="38"/>
      <c r="BN613" s="38"/>
      <c r="BO613" s="38"/>
      <c r="BP613" s="38"/>
      <c r="BQ613" s="38"/>
      <c r="BR613" s="38"/>
      <c r="BS613" s="38"/>
      <c r="BT613" s="38"/>
      <c r="BU613" s="38"/>
      <c r="BV613" s="38"/>
    </row>
    <row r="614" spans="1:74">
      <c r="A614" s="38"/>
      <c r="B614" s="38"/>
      <c r="C614" s="38"/>
      <c r="D614" s="38"/>
      <c r="E614" s="38"/>
      <c r="F614" s="296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  <c r="BD614" s="38"/>
      <c r="BE614" s="38"/>
      <c r="BF614" s="38"/>
      <c r="BG614" s="38"/>
      <c r="BH614" s="38"/>
      <c r="BI614" s="38"/>
      <c r="BJ614" s="38"/>
      <c r="BK614" s="38"/>
      <c r="BL614" s="38"/>
      <c r="BM614" s="38"/>
      <c r="BN614" s="38"/>
      <c r="BO614" s="38"/>
      <c r="BP614" s="38"/>
      <c r="BQ614" s="38"/>
      <c r="BR614" s="38"/>
      <c r="BS614" s="38"/>
      <c r="BT614" s="38"/>
      <c r="BU614" s="38"/>
      <c r="BV614" s="38"/>
    </row>
    <row r="615" spans="1:74">
      <c r="A615" s="38"/>
      <c r="B615" s="38"/>
      <c r="C615" s="38"/>
      <c r="D615" s="38"/>
      <c r="E615" s="38"/>
      <c r="F615" s="296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  <c r="BD615" s="38"/>
      <c r="BE615" s="38"/>
      <c r="BF615" s="38"/>
      <c r="BG615" s="38"/>
      <c r="BH615" s="38"/>
      <c r="BI615" s="38"/>
      <c r="BJ615" s="38"/>
      <c r="BK615" s="38"/>
      <c r="BL615" s="38"/>
      <c r="BM615" s="38"/>
      <c r="BN615" s="38"/>
      <c r="BO615" s="38"/>
      <c r="BP615" s="38"/>
      <c r="BQ615" s="38"/>
      <c r="BR615" s="38"/>
      <c r="BS615" s="38"/>
      <c r="BT615" s="38"/>
      <c r="BU615" s="38"/>
      <c r="BV615" s="38"/>
    </row>
    <row r="616" spans="1:74">
      <c r="A616" s="38"/>
      <c r="B616" s="38"/>
      <c r="C616" s="38"/>
      <c r="D616" s="38"/>
      <c r="E616" s="38"/>
      <c r="F616" s="296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  <c r="BD616" s="38"/>
      <c r="BE616" s="38"/>
      <c r="BF616" s="38"/>
      <c r="BG616" s="38"/>
      <c r="BH616" s="38"/>
      <c r="BI616" s="38"/>
      <c r="BJ616" s="38"/>
      <c r="BK616" s="38"/>
      <c r="BL616" s="38"/>
      <c r="BM616" s="38"/>
      <c r="BN616" s="38"/>
      <c r="BO616" s="38"/>
      <c r="BP616" s="38"/>
      <c r="BQ616" s="38"/>
      <c r="BR616" s="38"/>
      <c r="BS616" s="38"/>
      <c r="BT616" s="38"/>
      <c r="BU616" s="38"/>
      <c r="BV616" s="38"/>
    </row>
    <row r="617" spans="1:74">
      <c r="A617" s="38"/>
      <c r="B617" s="38"/>
      <c r="C617" s="38"/>
      <c r="D617" s="38"/>
      <c r="E617" s="38"/>
      <c r="F617" s="296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  <c r="BD617" s="38"/>
      <c r="BE617" s="38"/>
      <c r="BF617" s="38"/>
      <c r="BG617" s="38"/>
      <c r="BH617" s="38"/>
      <c r="BI617" s="38"/>
      <c r="BJ617" s="38"/>
      <c r="BK617" s="38"/>
      <c r="BL617" s="38"/>
      <c r="BM617" s="38"/>
      <c r="BN617" s="38"/>
      <c r="BO617" s="38"/>
      <c r="BP617" s="38"/>
      <c r="BQ617" s="38"/>
      <c r="BR617" s="38"/>
      <c r="BS617" s="38"/>
      <c r="BT617" s="38"/>
      <c r="BU617" s="38"/>
      <c r="BV617" s="38"/>
    </row>
    <row r="618" spans="1:74">
      <c r="A618" s="38"/>
      <c r="B618" s="38"/>
      <c r="C618" s="38"/>
      <c r="D618" s="38"/>
      <c r="E618" s="38"/>
      <c r="F618" s="296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  <c r="BD618" s="38"/>
      <c r="BE618" s="38"/>
      <c r="BF618" s="38"/>
      <c r="BG618" s="38"/>
      <c r="BH618" s="38"/>
      <c r="BI618" s="38"/>
      <c r="BJ618" s="38"/>
      <c r="BK618" s="38"/>
      <c r="BL618" s="38"/>
      <c r="BM618" s="38"/>
      <c r="BN618" s="38"/>
      <c r="BO618" s="38"/>
      <c r="BP618" s="38"/>
      <c r="BQ618" s="38"/>
      <c r="BR618" s="38"/>
      <c r="BS618" s="38"/>
      <c r="BT618" s="38"/>
      <c r="BU618" s="38"/>
      <c r="BV618" s="38"/>
    </row>
    <row r="619" spans="1:74">
      <c r="A619" s="38"/>
      <c r="B619" s="38"/>
      <c r="C619" s="38"/>
      <c r="D619" s="38"/>
      <c r="E619" s="38"/>
      <c r="F619" s="296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  <c r="BD619" s="38"/>
      <c r="BE619" s="38"/>
      <c r="BF619" s="38"/>
      <c r="BG619" s="38"/>
      <c r="BH619" s="38"/>
      <c r="BI619" s="38"/>
      <c r="BJ619" s="38"/>
      <c r="BK619" s="38"/>
      <c r="BL619" s="38"/>
      <c r="BM619" s="38"/>
      <c r="BN619" s="38"/>
      <c r="BO619" s="38"/>
      <c r="BP619" s="38"/>
      <c r="BQ619" s="38"/>
      <c r="BR619" s="38"/>
      <c r="BS619" s="38"/>
      <c r="BT619" s="38"/>
      <c r="BU619" s="38"/>
      <c r="BV619" s="38"/>
    </row>
    <row r="620" spans="1:74">
      <c r="A620" s="38"/>
      <c r="B620" s="38"/>
      <c r="C620" s="38"/>
      <c r="D620" s="38"/>
      <c r="E620" s="38"/>
      <c r="F620" s="296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  <c r="BD620" s="38"/>
      <c r="BE620" s="38"/>
      <c r="BF620" s="38"/>
      <c r="BG620" s="38"/>
      <c r="BH620" s="38"/>
      <c r="BI620" s="38"/>
      <c r="BJ620" s="38"/>
      <c r="BK620" s="38"/>
      <c r="BL620" s="38"/>
      <c r="BM620" s="38"/>
      <c r="BN620" s="38"/>
      <c r="BO620" s="38"/>
      <c r="BP620" s="38"/>
      <c r="BQ620" s="38"/>
      <c r="BR620" s="38"/>
      <c r="BS620" s="38"/>
      <c r="BT620" s="38"/>
      <c r="BU620" s="38"/>
      <c r="BV620" s="38"/>
    </row>
    <row r="621" spans="1:74">
      <c r="A621" s="38"/>
      <c r="B621" s="38"/>
      <c r="C621" s="38"/>
      <c r="D621" s="38"/>
      <c r="E621" s="38"/>
      <c r="F621" s="296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  <c r="BD621" s="38"/>
      <c r="BE621" s="38"/>
      <c r="BF621" s="38"/>
      <c r="BG621" s="38"/>
      <c r="BH621" s="38"/>
      <c r="BI621" s="38"/>
      <c r="BJ621" s="38"/>
      <c r="BK621" s="38"/>
      <c r="BL621" s="38"/>
      <c r="BM621" s="38"/>
      <c r="BN621" s="38"/>
      <c r="BO621" s="38"/>
      <c r="BP621" s="38"/>
      <c r="BQ621" s="38"/>
      <c r="BR621" s="38"/>
      <c r="BS621" s="38"/>
      <c r="BT621" s="38"/>
      <c r="BU621" s="38"/>
      <c r="BV621" s="38"/>
    </row>
    <row r="622" spans="1:74">
      <c r="A622" s="38"/>
      <c r="B622" s="38"/>
      <c r="C622" s="38"/>
      <c r="D622" s="38"/>
      <c r="E622" s="38"/>
      <c r="F622" s="296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  <c r="BD622" s="38"/>
      <c r="BE622" s="38"/>
      <c r="BF622" s="38"/>
      <c r="BG622" s="38"/>
      <c r="BH622" s="38"/>
      <c r="BI622" s="38"/>
      <c r="BJ622" s="38"/>
      <c r="BK622" s="38"/>
      <c r="BL622" s="38"/>
      <c r="BM622" s="38"/>
      <c r="BN622" s="38"/>
      <c r="BO622" s="38"/>
      <c r="BP622" s="38"/>
      <c r="BQ622" s="38"/>
      <c r="BR622" s="38"/>
      <c r="BS622" s="38"/>
      <c r="BT622" s="38"/>
      <c r="BU622" s="38"/>
      <c r="BV622" s="38"/>
    </row>
    <row r="623" spans="1:74">
      <c r="A623" s="38"/>
      <c r="B623" s="38"/>
      <c r="C623" s="38"/>
      <c r="D623" s="38"/>
      <c r="E623" s="38"/>
      <c r="F623" s="296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  <c r="BD623" s="38"/>
      <c r="BE623" s="38"/>
      <c r="BF623" s="38"/>
      <c r="BG623" s="38"/>
      <c r="BH623" s="38"/>
      <c r="BI623" s="38"/>
      <c r="BJ623" s="38"/>
      <c r="BK623" s="38"/>
      <c r="BL623" s="38"/>
      <c r="BM623" s="38"/>
      <c r="BN623" s="38"/>
      <c r="BO623" s="38"/>
      <c r="BP623" s="38"/>
      <c r="BQ623" s="38"/>
      <c r="BR623" s="38"/>
      <c r="BS623" s="38"/>
      <c r="BT623" s="38"/>
      <c r="BU623" s="38"/>
      <c r="BV623" s="38"/>
    </row>
    <row r="624" spans="1:74">
      <c r="A624" s="38"/>
      <c r="B624" s="38"/>
      <c r="C624" s="38"/>
      <c r="D624" s="38"/>
      <c r="E624" s="38"/>
      <c r="F624" s="296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  <c r="BD624" s="38"/>
      <c r="BE624" s="38"/>
      <c r="BF624" s="38"/>
      <c r="BG624" s="38"/>
      <c r="BH624" s="38"/>
      <c r="BI624" s="38"/>
      <c r="BJ624" s="38"/>
      <c r="BK624" s="38"/>
      <c r="BL624" s="38"/>
      <c r="BM624" s="38"/>
      <c r="BN624" s="38"/>
      <c r="BO624" s="38"/>
      <c r="BP624" s="38"/>
      <c r="BQ624" s="38"/>
      <c r="BR624" s="38"/>
      <c r="BS624" s="38"/>
      <c r="BT624" s="38"/>
      <c r="BU624" s="38"/>
      <c r="BV624" s="38"/>
    </row>
    <row r="625" spans="1:74">
      <c r="A625" s="38"/>
      <c r="B625" s="38"/>
      <c r="C625" s="38"/>
      <c r="D625" s="38"/>
      <c r="E625" s="38"/>
      <c r="F625" s="296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  <c r="BD625" s="38"/>
      <c r="BE625" s="38"/>
      <c r="BF625" s="38"/>
      <c r="BG625" s="38"/>
      <c r="BH625" s="38"/>
      <c r="BI625" s="38"/>
      <c r="BJ625" s="38"/>
      <c r="BK625" s="38"/>
      <c r="BL625" s="38"/>
      <c r="BM625" s="38"/>
      <c r="BN625" s="38"/>
      <c r="BO625" s="38"/>
      <c r="BP625" s="38"/>
      <c r="BQ625" s="38"/>
      <c r="BR625" s="38"/>
      <c r="BS625" s="38"/>
      <c r="BT625" s="38"/>
      <c r="BU625" s="38"/>
      <c r="BV625" s="38"/>
    </row>
    <row r="626" spans="1:74">
      <c r="A626" s="38"/>
      <c r="B626" s="38"/>
      <c r="C626" s="38"/>
      <c r="D626" s="38"/>
      <c r="E626" s="38"/>
      <c r="F626" s="296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  <c r="BD626" s="38"/>
      <c r="BE626" s="38"/>
      <c r="BF626" s="38"/>
      <c r="BG626" s="38"/>
      <c r="BH626" s="38"/>
      <c r="BI626" s="38"/>
      <c r="BJ626" s="38"/>
      <c r="BK626" s="38"/>
      <c r="BL626" s="38"/>
      <c r="BM626" s="38"/>
      <c r="BN626" s="38"/>
      <c r="BO626" s="38"/>
      <c r="BP626" s="38"/>
      <c r="BQ626" s="38"/>
      <c r="BR626" s="38"/>
      <c r="BS626" s="38"/>
      <c r="BT626" s="38"/>
      <c r="BU626" s="38"/>
      <c r="BV626" s="38"/>
    </row>
    <row r="627" spans="1:74">
      <c r="A627" s="38"/>
      <c r="B627" s="38"/>
      <c r="C627" s="38"/>
      <c r="D627" s="38"/>
      <c r="E627" s="38"/>
      <c r="F627" s="296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  <c r="BD627" s="38"/>
      <c r="BE627" s="38"/>
      <c r="BF627" s="38"/>
      <c r="BG627" s="38"/>
      <c r="BH627" s="38"/>
      <c r="BI627" s="38"/>
      <c r="BJ627" s="38"/>
      <c r="BK627" s="38"/>
      <c r="BL627" s="38"/>
      <c r="BM627" s="38"/>
      <c r="BN627" s="38"/>
      <c r="BO627" s="38"/>
      <c r="BP627" s="38"/>
      <c r="BQ627" s="38"/>
      <c r="BR627" s="38"/>
      <c r="BS627" s="38"/>
      <c r="BT627" s="38"/>
      <c r="BU627" s="38"/>
      <c r="BV627" s="38"/>
    </row>
    <row r="628" spans="1:74">
      <c r="A628" s="38"/>
      <c r="B628" s="38"/>
      <c r="C628" s="38"/>
      <c r="D628" s="38"/>
      <c r="E628" s="38"/>
      <c r="F628" s="296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  <c r="BD628" s="38"/>
      <c r="BE628" s="38"/>
      <c r="BF628" s="38"/>
      <c r="BG628" s="38"/>
      <c r="BH628" s="38"/>
      <c r="BI628" s="38"/>
      <c r="BJ628" s="38"/>
      <c r="BK628" s="38"/>
      <c r="BL628" s="38"/>
      <c r="BM628" s="38"/>
      <c r="BN628" s="38"/>
      <c r="BO628" s="38"/>
      <c r="BP628" s="38"/>
      <c r="BQ628" s="38"/>
      <c r="BR628" s="38"/>
      <c r="BS628" s="38"/>
      <c r="BT628" s="38"/>
      <c r="BU628" s="38"/>
      <c r="BV628" s="38"/>
    </row>
    <row r="629" spans="1:74">
      <c r="A629" s="38"/>
      <c r="B629" s="38"/>
      <c r="C629" s="38"/>
      <c r="D629" s="38"/>
      <c r="E629" s="38"/>
      <c r="F629" s="296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  <c r="BD629" s="38"/>
      <c r="BE629" s="38"/>
      <c r="BF629" s="38"/>
      <c r="BG629" s="38"/>
      <c r="BH629" s="38"/>
      <c r="BI629" s="38"/>
      <c r="BJ629" s="38"/>
      <c r="BK629" s="38"/>
      <c r="BL629" s="38"/>
      <c r="BM629" s="38"/>
      <c r="BN629" s="38"/>
      <c r="BO629" s="38"/>
      <c r="BP629" s="38"/>
      <c r="BQ629" s="38"/>
      <c r="BR629" s="38"/>
      <c r="BS629" s="38"/>
      <c r="BT629" s="38"/>
      <c r="BU629" s="38"/>
      <c r="BV629" s="38"/>
    </row>
    <row r="630" spans="1:74">
      <c r="A630" s="38"/>
      <c r="B630" s="38"/>
      <c r="C630" s="38"/>
      <c r="D630" s="38"/>
      <c r="E630" s="38"/>
      <c r="F630" s="296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  <c r="BD630" s="38"/>
      <c r="BE630" s="38"/>
      <c r="BF630" s="38"/>
      <c r="BG630" s="38"/>
      <c r="BH630" s="38"/>
      <c r="BI630" s="38"/>
      <c r="BJ630" s="38"/>
      <c r="BK630" s="38"/>
      <c r="BL630" s="38"/>
      <c r="BM630" s="38"/>
      <c r="BN630" s="38"/>
      <c r="BO630" s="38"/>
      <c r="BP630" s="38"/>
      <c r="BQ630" s="38"/>
      <c r="BR630" s="38"/>
      <c r="BS630" s="38"/>
      <c r="BT630" s="38"/>
      <c r="BU630" s="38"/>
      <c r="BV630" s="38"/>
    </row>
    <row r="631" spans="1:74">
      <c r="A631" s="38"/>
      <c r="B631" s="38"/>
      <c r="C631" s="38"/>
      <c r="D631" s="38"/>
      <c r="E631" s="38"/>
      <c r="F631" s="296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  <c r="BD631" s="38"/>
      <c r="BE631" s="38"/>
      <c r="BF631" s="38"/>
      <c r="BG631" s="38"/>
      <c r="BH631" s="38"/>
      <c r="BI631" s="38"/>
      <c r="BJ631" s="38"/>
      <c r="BK631" s="38"/>
      <c r="BL631" s="38"/>
      <c r="BM631" s="38"/>
      <c r="BN631" s="38"/>
      <c r="BO631" s="38"/>
      <c r="BP631" s="38"/>
      <c r="BQ631" s="38"/>
      <c r="BR631" s="38"/>
      <c r="BS631" s="38"/>
      <c r="BT631" s="38"/>
      <c r="BU631" s="38"/>
      <c r="BV631" s="38"/>
    </row>
    <row r="632" spans="1:74">
      <c r="A632" s="38"/>
      <c r="B632" s="38"/>
      <c r="C632" s="38"/>
      <c r="D632" s="38"/>
      <c r="E632" s="38"/>
      <c r="F632" s="296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  <c r="BD632" s="38"/>
      <c r="BE632" s="38"/>
      <c r="BF632" s="38"/>
      <c r="BG632" s="38"/>
      <c r="BH632" s="38"/>
      <c r="BI632" s="38"/>
      <c r="BJ632" s="38"/>
      <c r="BK632" s="38"/>
      <c r="BL632" s="38"/>
      <c r="BM632" s="38"/>
      <c r="BN632" s="38"/>
      <c r="BO632" s="38"/>
      <c r="BP632" s="38"/>
      <c r="BQ632" s="38"/>
      <c r="BR632" s="38"/>
      <c r="BS632" s="38"/>
      <c r="BT632" s="38"/>
      <c r="BU632" s="38"/>
      <c r="BV632" s="38"/>
    </row>
    <row r="633" spans="1:74">
      <c r="A633" s="38"/>
      <c r="B633" s="38"/>
      <c r="C633" s="38"/>
      <c r="D633" s="38"/>
      <c r="E633" s="38"/>
      <c r="F633" s="296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  <c r="BD633" s="38"/>
      <c r="BE633" s="38"/>
      <c r="BF633" s="38"/>
      <c r="BG633" s="38"/>
      <c r="BH633" s="38"/>
      <c r="BI633" s="38"/>
      <c r="BJ633" s="38"/>
      <c r="BK633" s="38"/>
      <c r="BL633" s="38"/>
      <c r="BM633" s="38"/>
      <c r="BN633" s="38"/>
      <c r="BO633" s="38"/>
      <c r="BP633" s="38"/>
      <c r="BQ633" s="38"/>
      <c r="BR633" s="38"/>
      <c r="BS633" s="38"/>
      <c r="BT633" s="38"/>
      <c r="BU633" s="38"/>
      <c r="BV633" s="38"/>
    </row>
    <row r="634" spans="1:74">
      <c r="A634" s="38"/>
      <c r="B634" s="38"/>
      <c r="C634" s="38"/>
      <c r="D634" s="38"/>
      <c r="E634" s="38"/>
      <c r="F634" s="296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  <c r="BD634" s="38"/>
      <c r="BE634" s="38"/>
      <c r="BF634" s="38"/>
      <c r="BG634" s="38"/>
      <c r="BH634" s="38"/>
      <c r="BI634" s="38"/>
      <c r="BJ634" s="38"/>
      <c r="BK634" s="38"/>
      <c r="BL634" s="38"/>
      <c r="BM634" s="38"/>
      <c r="BN634" s="38"/>
      <c r="BO634" s="38"/>
      <c r="BP634" s="38"/>
      <c r="BQ634" s="38"/>
      <c r="BR634" s="38"/>
      <c r="BS634" s="38"/>
      <c r="BT634" s="38"/>
      <c r="BU634" s="38"/>
      <c r="BV634" s="38"/>
    </row>
    <row r="635" spans="1:74">
      <c r="A635" s="38"/>
      <c r="B635" s="38"/>
      <c r="C635" s="38"/>
      <c r="D635" s="38"/>
      <c r="E635" s="38"/>
      <c r="F635" s="296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  <c r="BD635" s="38"/>
      <c r="BE635" s="38"/>
      <c r="BF635" s="38"/>
      <c r="BG635" s="38"/>
      <c r="BH635" s="38"/>
      <c r="BI635" s="38"/>
      <c r="BJ635" s="38"/>
      <c r="BK635" s="38"/>
      <c r="BL635" s="38"/>
      <c r="BM635" s="38"/>
      <c r="BN635" s="38"/>
      <c r="BO635" s="38"/>
      <c r="BP635" s="38"/>
      <c r="BQ635" s="38"/>
      <c r="BR635" s="38"/>
      <c r="BS635" s="38"/>
      <c r="BT635" s="38"/>
      <c r="BU635" s="38"/>
      <c r="BV635" s="38"/>
    </row>
    <row r="636" spans="1:74">
      <c r="A636" s="38"/>
      <c r="B636" s="38"/>
      <c r="C636" s="38"/>
      <c r="D636" s="38"/>
      <c r="E636" s="38"/>
      <c r="F636" s="296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  <c r="BD636" s="38"/>
      <c r="BE636" s="38"/>
      <c r="BF636" s="38"/>
      <c r="BG636" s="38"/>
      <c r="BH636" s="38"/>
      <c r="BI636" s="38"/>
      <c r="BJ636" s="38"/>
      <c r="BK636" s="38"/>
      <c r="BL636" s="38"/>
      <c r="BM636" s="38"/>
      <c r="BN636" s="38"/>
      <c r="BO636" s="38"/>
      <c r="BP636" s="38"/>
      <c r="BQ636" s="38"/>
      <c r="BR636" s="38"/>
      <c r="BS636" s="38"/>
      <c r="BT636" s="38"/>
      <c r="BU636" s="38"/>
      <c r="BV636" s="38"/>
    </row>
    <row r="637" spans="1:74">
      <c r="A637" s="38"/>
      <c r="B637" s="38"/>
      <c r="C637" s="38"/>
      <c r="D637" s="38"/>
      <c r="E637" s="38"/>
      <c r="F637" s="296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  <c r="BD637" s="38"/>
      <c r="BE637" s="38"/>
      <c r="BF637" s="38"/>
      <c r="BG637" s="38"/>
      <c r="BH637" s="38"/>
      <c r="BI637" s="38"/>
      <c r="BJ637" s="38"/>
      <c r="BK637" s="38"/>
      <c r="BL637" s="38"/>
      <c r="BM637" s="38"/>
      <c r="BN637" s="38"/>
      <c r="BO637" s="38"/>
      <c r="BP637" s="38"/>
      <c r="BQ637" s="38"/>
      <c r="BR637" s="38"/>
      <c r="BS637" s="38"/>
      <c r="BT637" s="38"/>
      <c r="BU637" s="38"/>
      <c r="BV637" s="38"/>
    </row>
    <row r="638" spans="1:74">
      <c r="A638" s="38"/>
      <c r="B638" s="38"/>
      <c r="C638" s="38"/>
      <c r="D638" s="38"/>
      <c r="E638" s="38"/>
      <c r="F638" s="296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  <c r="BD638" s="38"/>
      <c r="BE638" s="38"/>
      <c r="BF638" s="38"/>
      <c r="BG638" s="38"/>
      <c r="BH638" s="38"/>
      <c r="BI638" s="38"/>
      <c r="BJ638" s="38"/>
      <c r="BK638" s="38"/>
      <c r="BL638" s="38"/>
      <c r="BM638" s="38"/>
      <c r="BN638" s="38"/>
      <c r="BO638" s="38"/>
      <c r="BP638" s="38"/>
      <c r="BQ638" s="38"/>
      <c r="BR638" s="38"/>
      <c r="BS638" s="38"/>
      <c r="BT638" s="38"/>
      <c r="BU638" s="38"/>
      <c r="BV638" s="38"/>
    </row>
    <row r="639" spans="1:74">
      <c r="A639" s="38"/>
      <c r="B639" s="38"/>
      <c r="C639" s="38"/>
      <c r="D639" s="38"/>
      <c r="E639" s="38"/>
      <c r="F639" s="296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  <c r="BD639" s="38"/>
      <c r="BE639" s="38"/>
      <c r="BF639" s="38"/>
      <c r="BG639" s="38"/>
      <c r="BH639" s="38"/>
      <c r="BI639" s="38"/>
      <c r="BJ639" s="38"/>
      <c r="BK639" s="38"/>
      <c r="BL639" s="38"/>
      <c r="BM639" s="38"/>
      <c r="BN639" s="38"/>
      <c r="BO639" s="38"/>
      <c r="BP639" s="38"/>
      <c r="BQ639" s="38"/>
      <c r="BR639" s="38"/>
      <c r="BS639" s="38"/>
      <c r="BT639" s="38"/>
      <c r="BU639" s="38"/>
      <c r="BV639" s="38"/>
    </row>
    <row r="640" spans="1:74">
      <c r="A640" s="38"/>
      <c r="B640" s="38"/>
      <c r="C640" s="38"/>
      <c r="D640" s="38"/>
      <c r="E640" s="38"/>
      <c r="F640" s="296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  <c r="BD640" s="38"/>
      <c r="BE640" s="38"/>
      <c r="BF640" s="38"/>
      <c r="BG640" s="38"/>
      <c r="BH640" s="38"/>
      <c r="BI640" s="38"/>
      <c r="BJ640" s="38"/>
      <c r="BK640" s="38"/>
      <c r="BL640" s="38"/>
      <c r="BM640" s="38"/>
      <c r="BN640" s="38"/>
      <c r="BO640" s="38"/>
      <c r="BP640" s="38"/>
      <c r="BQ640" s="38"/>
      <c r="BR640" s="38"/>
      <c r="BS640" s="38"/>
      <c r="BT640" s="38"/>
      <c r="BU640" s="38"/>
      <c r="BV640" s="38"/>
    </row>
    <row r="641" spans="1:74">
      <c r="A641" s="38"/>
      <c r="B641" s="38"/>
      <c r="C641" s="38"/>
      <c r="D641" s="38"/>
      <c r="E641" s="38"/>
      <c r="F641" s="296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  <c r="BD641" s="38"/>
      <c r="BE641" s="38"/>
      <c r="BF641" s="38"/>
      <c r="BG641" s="38"/>
      <c r="BH641" s="38"/>
      <c r="BI641" s="38"/>
      <c r="BJ641" s="38"/>
      <c r="BK641" s="38"/>
      <c r="BL641" s="38"/>
      <c r="BM641" s="38"/>
      <c r="BN641" s="38"/>
      <c r="BO641" s="38"/>
      <c r="BP641" s="38"/>
      <c r="BQ641" s="38"/>
      <c r="BR641" s="38"/>
      <c r="BS641" s="38"/>
      <c r="BT641" s="38"/>
      <c r="BU641" s="38"/>
      <c r="BV641" s="38"/>
    </row>
    <row r="642" spans="1:74">
      <c r="A642" s="38"/>
      <c r="B642" s="38"/>
      <c r="C642" s="38"/>
      <c r="D642" s="38"/>
      <c r="E642" s="38"/>
      <c r="F642" s="296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  <c r="BD642" s="38"/>
      <c r="BE642" s="38"/>
      <c r="BF642" s="38"/>
      <c r="BG642" s="38"/>
      <c r="BH642" s="38"/>
      <c r="BI642" s="38"/>
      <c r="BJ642" s="38"/>
      <c r="BK642" s="38"/>
      <c r="BL642" s="38"/>
      <c r="BM642" s="38"/>
      <c r="BN642" s="38"/>
      <c r="BO642" s="38"/>
      <c r="BP642" s="38"/>
      <c r="BQ642" s="38"/>
      <c r="BR642" s="38"/>
      <c r="BS642" s="38"/>
      <c r="BT642" s="38"/>
      <c r="BU642" s="38"/>
      <c r="BV642" s="38"/>
    </row>
    <row r="643" spans="1:74">
      <c r="A643" s="38"/>
      <c r="B643" s="38"/>
      <c r="C643" s="38"/>
      <c r="D643" s="38"/>
      <c r="E643" s="38"/>
      <c r="F643" s="296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  <c r="BD643" s="38"/>
      <c r="BE643" s="38"/>
      <c r="BF643" s="38"/>
      <c r="BG643" s="38"/>
      <c r="BH643" s="38"/>
      <c r="BI643" s="38"/>
      <c r="BJ643" s="38"/>
      <c r="BK643" s="38"/>
      <c r="BL643" s="38"/>
      <c r="BM643" s="38"/>
      <c r="BN643" s="38"/>
      <c r="BO643" s="38"/>
      <c r="BP643" s="38"/>
      <c r="BQ643" s="38"/>
      <c r="BR643" s="38"/>
      <c r="BS643" s="38"/>
      <c r="BT643" s="38"/>
      <c r="BU643" s="38"/>
      <c r="BV643" s="38"/>
    </row>
    <row r="644" spans="1:74">
      <c r="A644" s="38"/>
      <c r="B644" s="38"/>
      <c r="C644" s="38"/>
      <c r="D644" s="38"/>
      <c r="E644" s="38"/>
      <c r="F644" s="296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  <c r="BD644" s="38"/>
      <c r="BE644" s="38"/>
      <c r="BF644" s="38"/>
      <c r="BG644" s="38"/>
      <c r="BH644" s="38"/>
      <c r="BI644" s="38"/>
      <c r="BJ644" s="38"/>
      <c r="BK644" s="38"/>
      <c r="BL644" s="38"/>
      <c r="BM644" s="38"/>
      <c r="BN644" s="38"/>
      <c r="BO644" s="38"/>
      <c r="BP644" s="38"/>
      <c r="BQ644" s="38"/>
      <c r="BR644" s="38"/>
      <c r="BS644" s="38"/>
      <c r="BT644" s="38"/>
      <c r="BU644" s="38"/>
      <c r="BV644" s="38"/>
    </row>
    <row r="645" spans="1:74">
      <c r="A645" s="38"/>
      <c r="B645" s="38"/>
      <c r="C645" s="38"/>
      <c r="D645" s="38"/>
      <c r="E645" s="38"/>
      <c r="F645" s="296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  <c r="BD645" s="38"/>
      <c r="BE645" s="38"/>
      <c r="BF645" s="38"/>
      <c r="BG645" s="38"/>
      <c r="BH645" s="38"/>
      <c r="BI645" s="38"/>
      <c r="BJ645" s="38"/>
      <c r="BK645" s="38"/>
      <c r="BL645" s="38"/>
      <c r="BM645" s="38"/>
      <c r="BN645" s="38"/>
      <c r="BO645" s="38"/>
      <c r="BP645" s="38"/>
      <c r="BQ645" s="38"/>
      <c r="BR645" s="38"/>
      <c r="BS645" s="38"/>
      <c r="BT645" s="38"/>
      <c r="BU645" s="38"/>
      <c r="BV645" s="38"/>
    </row>
    <row r="646" spans="1:74">
      <c r="A646" s="38"/>
      <c r="B646" s="38"/>
      <c r="C646" s="38"/>
      <c r="D646" s="38"/>
      <c r="E646" s="38"/>
      <c r="F646" s="296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  <c r="BD646" s="38"/>
      <c r="BE646" s="38"/>
      <c r="BF646" s="38"/>
      <c r="BG646" s="38"/>
      <c r="BH646" s="38"/>
      <c r="BI646" s="38"/>
      <c r="BJ646" s="38"/>
      <c r="BK646" s="38"/>
      <c r="BL646" s="38"/>
      <c r="BM646" s="38"/>
      <c r="BN646" s="38"/>
      <c r="BO646" s="38"/>
      <c r="BP646" s="38"/>
      <c r="BQ646" s="38"/>
      <c r="BR646" s="38"/>
      <c r="BS646" s="38"/>
      <c r="BT646" s="38"/>
      <c r="BU646" s="38"/>
      <c r="BV646" s="38"/>
    </row>
    <row r="647" spans="1:74">
      <c r="A647" s="38"/>
      <c r="B647" s="38"/>
      <c r="C647" s="38"/>
      <c r="D647" s="38"/>
      <c r="E647" s="38"/>
      <c r="F647" s="296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  <c r="BD647" s="38"/>
      <c r="BE647" s="38"/>
      <c r="BF647" s="38"/>
      <c r="BG647" s="38"/>
      <c r="BH647" s="38"/>
      <c r="BI647" s="38"/>
      <c r="BJ647" s="38"/>
      <c r="BK647" s="38"/>
      <c r="BL647" s="38"/>
      <c r="BM647" s="38"/>
      <c r="BN647" s="38"/>
      <c r="BO647" s="38"/>
      <c r="BP647" s="38"/>
      <c r="BQ647" s="38"/>
      <c r="BR647" s="38"/>
      <c r="BS647" s="38"/>
      <c r="BT647" s="38"/>
      <c r="BU647" s="38"/>
      <c r="BV647" s="38"/>
    </row>
    <row r="648" spans="1:74">
      <c r="A648" s="38"/>
      <c r="B648" s="38"/>
      <c r="C648" s="38"/>
      <c r="D648" s="38"/>
      <c r="E648" s="38"/>
      <c r="F648" s="296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  <c r="BD648" s="38"/>
      <c r="BE648" s="38"/>
      <c r="BF648" s="38"/>
      <c r="BG648" s="38"/>
      <c r="BH648" s="38"/>
      <c r="BI648" s="38"/>
      <c r="BJ648" s="38"/>
      <c r="BK648" s="38"/>
      <c r="BL648" s="38"/>
      <c r="BM648" s="38"/>
      <c r="BN648" s="38"/>
      <c r="BO648" s="38"/>
      <c r="BP648" s="38"/>
      <c r="BQ648" s="38"/>
      <c r="BR648" s="38"/>
      <c r="BS648" s="38"/>
      <c r="BT648" s="38"/>
      <c r="BU648" s="38"/>
      <c r="BV648" s="38"/>
    </row>
    <row r="649" spans="1:74">
      <c r="A649" s="38"/>
      <c r="B649" s="38"/>
      <c r="C649" s="38"/>
      <c r="D649" s="38"/>
      <c r="E649" s="38"/>
      <c r="F649" s="296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  <c r="BD649" s="38"/>
      <c r="BE649" s="38"/>
      <c r="BF649" s="38"/>
      <c r="BG649" s="38"/>
      <c r="BH649" s="38"/>
      <c r="BI649" s="38"/>
      <c r="BJ649" s="38"/>
      <c r="BK649" s="38"/>
      <c r="BL649" s="38"/>
      <c r="BM649" s="38"/>
      <c r="BN649" s="38"/>
      <c r="BO649" s="38"/>
      <c r="BP649" s="38"/>
      <c r="BQ649" s="38"/>
      <c r="BR649" s="38"/>
      <c r="BS649" s="38"/>
      <c r="BT649" s="38"/>
      <c r="BU649" s="38"/>
      <c r="BV649" s="38"/>
    </row>
    <row r="650" spans="1:74">
      <c r="A650" s="38"/>
      <c r="B650" s="38"/>
      <c r="C650" s="38"/>
      <c r="D650" s="38"/>
      <c r="E650" s="38"/>
      <c r="F650" s="296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  <c r="BD650" s="38"/>
      <c r="BE650" s="38"/>
      <c r="BF650" s="38"/>
      <c r="BG650" s="38"/>
      <c r="BH650" s="38"/>
      <c r="BI650" s="38"/>
      <c r="BJ650" s="38"/>
      <c r="BK650" s="38"/>
      <c r="BL650" s="38"/>
      <c r="BM650" s="38"/>
      <c r="BN650" s="38"/>
      <c r="BO650" s="38"/>
      <c r="BP650" s="38"/>
      <c r="BQ650" s="38"/>
      <c r="BR650" s="38"/>
      <c r="BS650" s="38"/>
      <c r="BT650" s="38"/>
      <c r="BU650" s="38"/>
      <c r="BV650" s="38"/>
    </row>
    <row r="651" spans="1:74">
      <c r="A651" s="38"/>
      <c r="B651" s="38"/>
      <c r="C651" s="38"/>
      <c r="D651" s="38"/>
      <c r="E651" s="38"/>
      <c r="F651" s="296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  <c r="BD651" s="38"/>
      <c r="BE651" s="38"/>
      <c r="BF651" s="38"/>
      <c r="BG651" s="38"/>
      <c r="BH651" s="38"/>
      <c r="BI651" s="38"/>
      <c r="BJ651" s="38"/>
      <c r="BK651" s="38"/>
      <c r="BL651" s="38"/>
      <c r="BM651" s="38"/>
      <c r="BN651" s="38"/>
      <c r="BO651" s="38"/>
      <c r="BP651" s="38"/>
      <c r="BQ651" s="38"/>
      <c r="BR651" s="38"/>
      <c r="BS651" s="38"/>
      <c r="BT651" s="38"/>
      <c r="BU651" s="38"/>
      <c r="BV651" s="38"/>
    </row>
    <row r="652" spans="1:74">
      <c r="A652" s="38"/>
      <c r="B652" s="38"/>
      <c r="C652" s="38"/>
      <c r="D652" s="38"/>
      <c r="E652" s="38"/>
      <c r="F652" s="296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  <c r="BD652" s="38"/>
      <c r="BE652" s="38"/>
      <c r="BF652" s="38"/>
      <c r="BG652" s="38"/>
      <c r="BH652" s="38"/>
      <c r="BI652" s="38"/>
      <c r="BJ652" s="38"/>
      <c r="BK652" s="38"/>
      <c r="BL652" s="38"/>
      <c r="BM652" s="38"/>
      <c r="BN652" s="38"/>
      <c r="BO652" s="38"/>
      <c r="BP652" s="38"/>
      <c r="BQ652" s="38"/>
      <c r="BR652" s="38"/>
      <c r="BS652" s="38"/>
      <c r="BT652" s="38"/>
      <c r="BU652" s="38"/>
      <c r="BV652" s="38"/>
    </row>
    <row r="653" spans="1:74">
      <c r="A653" s="38"/>
      <c r="B653" s="38"/>
      <c r="C653" s="38"/>
      <c r="D653" s="38"/>
      <c r="E653" s="38"/>
      <c r="F653" s="296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  <c r="BD653" s="38"/>
      <c r="BE653" s="38"/>
      <c r="BF653" s="38"/>
      <c r="BG653" s="38"/>
      <c r="BH653" s="38"/>
      <c r="BI653" s="38"/>
      <c r="BJ653" s="38"/>
      <c r="BK653" s="38"/>
      <c r="BL653" s="38"/>
      <c r="BM653" s="38"/>
      <c r="BN653" s="38"/>
      <c r="BO653" s="38"/>
      <c r="BP653" s="38"/>
      <c r="BQ653" s="38"/>
      <c r="BR653" s="38"/>
      <c r="BS653" s="38"/>
      <c r="BT653" s="38"/>
      <c r="BU653" s="38"/>
      <c r="BV653" s="38"/>
    </row>
    <row r="654" spans="1:74">
      <c r="A654" s="38"/>
      <c r="B654" s="38"/>
      <c r="C654" s="38"/>
      <c r="D654" s="38"/>
      <c r="E654" s="38"/>
      <c r="F654" s="296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  <c r="BD654" s="38"/>
      <c r="BE654" s="38"/>
      <c r="BF654" s="38"/>
      <c r="BG654" s="38"/>
      <c r="BH654" s="38"/>
      <c r="BI654" s="38"/>
      <c r="BJ654" s="38"/>
      <c r="BK654" s="38"/>
      <c r="BL654" s="38"/>
      <c r="BM654" s="38"/>
      <c r="BN654" s="38"/>
      <c r="BO654" s="38"/>
      <c r="BP654" s="38"/>
      <c r="BQ654" s="38"/>
      <c r="BR654" s="38"/>
      <c r="BS654" s="38"/>
      <c r="BT654" s="38"/>
      <c r="BU654" s="38"/>
      <c r="BV654" s="38"/>
    </row>
    <row r="655" spans="1:74">
      <c r="A655" s="38"/>
      <c r="B655" s="38"/>
      <c r="C655" s="38"/>
      <c r="D655" s="38"/>
      <c r="E655" s="38"/>
      <c r="F655" s="296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  <c r="BD655" s="38"/>
      <c r="BE655" s="38"/>
      <c r="BF655" s="38"/>
      <c r="BG655" s="38"/>
      <c r="BH655" s="38"/>
      <c r="BI655" s="38"/>
      <c r="BJ655" s="38"/>
      <c r="BK655" s="38"/>
      <c r="BL655" s="38"/>
      <c r="BM655" s="38"/>
      <c r="BN655" s="38"/>
      <c r="BO655" s="38"/>
      <c r="BP655" s="38"/>
      <c r="BQ655" s="38"/>
      <c r="BR655" s="38"/>
      <c r="BS655" s="38"/>
      <c r="BT655" s="38"/>
      <c r="BU655" s="38"/>
      <c r="BV655" s="38"/>
    </row>
    <row r="656" spans="1:74">
      <c r="A656" s="38"/>
      <c r="B656" s="38"/>
      <c r="C656" s="38"/>
      <c r="D656" s="38"/>
      <c r="E656" s="38"/>
      <c r="F656" s="296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  <c r="BD656" s="38"/>
      <c r="BE656" s="38"/>
      <c r="BF656" s="38"/>
      <c r="BG656" s="38"/>
      <c r="BH656" s="38"/>
      <c r="BI656" s="38"/>
      <c r="BJ656" s="38"/>
      <c r="BK656" s="38"/>
      <c r="BL656" s="38"/>
      <c r="BM656" s="38"/>
      <c r="BN656" s="38"/>
      <c r="BO656" s="38"/>
      <c r="BP656" s="38"/>
      <c r="BQ656" s="38"/>
      <c r="BR656" s="38"/>
      <c r="BS656" s="38"/>
      <c r="BT656" s="38"/>
      <c r="BU656" s="38"/>
      <c r="BV656" s="38"/>
    </row>
    <row r="657" spans="1:74">
      <c r="A657" s="38"/>
      <c r="B657" s="38"/>
      <c r="C657" s="38"/>
      <c r="D657" s="38"/>
      <c r="E657" s="38"/>
      <c r="F657" s="296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  <c r="BD657" s="38"/>
      <c r="BE657" s="38"/>
      <c r="BF657" s="38"/>
      <c r="BG657" s="38"/>
      <c r="BH657" s="38"/>
      <c r="BI657" s="38"/>
      <c r="BJ657" s="38"/>
      <c r="BK657" s="38"/>
      <c r="BL657" s="38"/>
      <c r="BM657" s="38"/>
      <c r="BN657" s="38"/>
      <c r="BO657" s="38"/>
      <c r="BP657" s="38"/>
      <c r="BQ657" s="38"/>
      <c r="BR657" s="38"/>
      <c r="BS657" s="38"/>
      <c r="BT657" s="38"/>
      <c r="BU657" s="38"/>
      <c r="BV657" s="38"/>
    </row>
    <row r="658" spans="1:74">
      <c r="A658" s="38"/>
      <c r="B658" s="38"/>
      <c r="C658" s="38"/>
      <c r="D658" s="38"/>
      <c r="E658" s="38"/>
      <c r="F658" s="296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  <c r="BD658" s="38"/>
      <c r="BE658" s="38"/>
      <c r="BF658" s="38"/>
      <c r="BG658" s="38"/>
      <c r="BH658" s="38"/>
      <c r="BI658" s="38"/>
      <c r="BJ658" s="38"/>
      <c r="BK658" s="38"/>
      <c r="BL658" s="38"/>
      <c r="BM658" s="38"/>
      <c r="BN658" s="38"/>
      <c r="BO658" s="38"/>
      <c r="BP658" s="38"/>
      <c r="BQ658" s="38"/>
      <c r="BR658" s="38"/>
      <c r="BS658" s="38"/>
      <c r="BT658" s="38"/>
      <c r="BU658" s="38"/>
      <c r="BV658" s="38"/>
    </row>
    <row r="659" spans="1:74">
      <c r="A659" s="38"/>
      <c r="B659" s="38"/>
      <c r="C659" s="38"/>
      <c r="D659" s="38"/>
      <c r="E659" s="38"/>
      <c r="F659" s="296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  <c r="BD659" s="38"/>
      <c r="BE659" s="38"/>
      <c r="BF659" s="38"/>
      <c r="BG659" s="38"/>
      <c r="BH659" s="38"/>
      <c r="BI659" s="38"/>
      <c r="BJ659" s="38"/>
      <c r="BK659" s="38"/>
      <c r="BL659" s="38"/>
      <c r="BM659" s="38"/>
      <c r="BN659" s="38"/>
      <c r="BO659" s="38"/>
      <c r="BP659" s="38"/>
      <c r="BQ659" s="38"/>
      <c r="BR659" s="38"/>
      <c r="BS659" s="38"/>
      <c r="BT659" s="38"/>
      <c r="BU659" s="38"/>
      <c r="BV659" s="38"/>
    </row>
    <row r="660" spans="1:74">
      <c r="A660" s="38"/>
      <c r="B660" s="38"/>
      <c r="C660" s="38"/>
      <c r="D660" s="38"/>
      <c r="E660" s="38"/>
      <c r="F660" s="296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  <c r="BD660" s="38"/>
      <c r="BE660" s="38"/>
      <c r="BF660" s="38"/>
      <c r="BG660" s="38"/>
      <c r="BH660" s="38"/>
      <c r="BI660" s="38"/>
      <c r="BJ660" s="38"/>
      <c r="BK660" s="38"/>
      <c r="BL660" s="38"/>
      <c r="BM660" s="38"/>
      <c r="BN660" s="38"/>
      <c r="BO660" s="38"/>
      <c r="BP660" s="38"/>
      <c r="BQ660" s="38"/>
      <c r="BR660" s="38"/>
      <c r="BS660" s="38"/>
      <c r="BT660" s="38"/>
      <c r="BU660" s="38"/>
      <c r="BV660" s="38"/>
    </row>
    <row r="661" spans="1:74">
      <c r="A661" s="38"/>
      <c r="B661" s="38"/>
      <c r="C661" s="38"/>
      <c r="D661" s="38"/>
      <c r="E661" s="38"/>
      <c r="F661" s="296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  <c r="BD661" s="38"/>
      <c r="BE661" s="38"/>
      <c r="BF661" s="38"/>
      <c r="BG661" s="38"/>
      <c r="BH661" s="38"/>
      <c r="BI661" s="38"/>
      <c r="BJ661" s="38"/>
      <c r="BK661" s="38"/>
      <c r="BL661" s="38"/>
      <c r="BM661" s="38"/>
      <c r="BN661" s="38"/>
      <c r="BO661" s="38"/>
      <c r="BP661" s="38"/>
      <c r="BQ661" s="38"/>
      <c r="BR661" s="38"/>
      <c r="BS661" s="38"/>
      <c r="BT661" s="38"/>
      <c r="BU661" s="38"/>
      <c r="BV661" s="38"/>
    </row>
    <row r="662" spans="1:74">
      <c r="A662" s="38"/>
      <c r="B662" s="38"/>
      <c r="C662" s="38"/>
      <c r="D662" s="38"/>
      <c r="E662" s="38"/>
      <c r="F662" s="296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  <c r="BD662" s="38"/>
      <c r="BE662" s="38"/>
      <c r="BF662" s="38"/>
      <c r="BG662" s="38"/>
      <c r="BH662" s="38"/>
      <c r="BI662" s="38"/>
      <c r="BJ662" s="38"/>
      <c r="BK662" s="38"/>
      <c r="BL662" s="38"/>
      <c r="BM662" s="38"/>
      <c r="BN662" s="38"/>
      <c r="BO662" s="38"/>
      <c r="BP662" s="38"/>
      <c r="BQ662" s="38"/>
      <c r="BR662" s="38"/>
      <c r="BS662" s="38"/>
      <c r="BT662" s="38"/>
      <c r="BU662" s="38"/>
      <c r="BV662" s="38"/>
    </row>
    <row r="663" spans="1:74">
      <c r="A663" s="38"/>
      <c r="B663" s="38"/>
      <c r="C663" s="38"/>
      <c r="D663" s="38"/>
      <c r="E663" s="38"/>
      <c r="F663" s="296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  <c r="BD663" s="38"/>
      <c r="BE663" s="38"/>
      <c r="BF663" s="38"/>
      <c r="BG663" s="38"/>
      <c r="BH663" s="38"/>
      <c r="BI663" s="38"/>
      <c r="BJ663" s="38"/>
      <c r="BK663" s="38"/>
      <c r="BL663" s="38"/>
      <c r="BM663" s="38"/>
      <c r="BN663" s="38"/>
      <c r="BO663" s="38"/>
      <c r="BP663" s="38"/>
      <c r="BQ663" s="38"/>
      <c r="BR663" s="38"/>
      <c r="BS663" s="38"/>
      <c r="BT663" s="38"/>
      <c r="BU663" s="38"/>
      <c r="BV663" s="38"/>
    </row>
    <row r="664" spans="1:74">
      <c r="A664" s="38"/>
      <c r="B664" s="38"/>
      <c r="C664" s="38"/>
      <c r="D664" s="38"/>
      <c r="E664" s="38"/>
      <c r="F664" s="296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  <c r="BD664" s="38"/>
      <c r="BE664" s="38"/>
      <c r="BF664" s="38"/>
      <c r="BG664" s="38"/>
      <c r="BH664" s="38"/>
      <c r="BI664" s="38"/>
      <c r="BJ664" s="38"/>
      <c r="BK664" s="38"/>
      <c r="BL664" s="38"/>
      <c r="BM664" s="38"/>
      <c r="BN664" s="38"/>
      <c r="BO664" s="38"/>
      <c r="BP664" s="38"/>
      <c r="BQ664" s="38"/>
      <c r="BR664" s="38"/>
      <c r="BS664" s="38"/>
      <c r="BT664" s="38"/>
      <c r="BU664" s="38"/>
      <c r="BV664" s="38"/>
    </row>
    <row r="665" spans="1:74">
      <c r="A665" s="38"/>
      <c r="B665" s="38"/>
      <c r="C665" s="38"/>
      <c r="D665" s="38"/>
      <c r="E665" s="38"/>
      <c r="F665" s="296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  <c r="BD665" s="38"/>
      <c r="BE665" s="38"/>
      <c r="BF665" s="38"/>
      <c r="BG665" s="38"/>
      <c r="BH665" s="38"/>
      <c r="BI665" s="38"/>
      <c r="BJ665" s="38"/>
      <c r="BK665" s="38"/>
      <c r="BL665" s="38"/>
      <c r="BM665" s="38"/>
      <c r="BN665" s="38"/>
      <c r="BO665" s="38"/>
      <c r="BP665" s="38"/>
      <c r="BQ665" s="38"/>
      <c r="BR665" s="38"/>
      <c r="BS665" s="38"/>
      <c r="BT665" s="38"/>
      <c r="BU665" s="38"/>
      <c r="BV665" s="38"/>
    </row>
    <row r="666" spans="1:74">
      <c r="A666" s="38"/>
      <c r="B666" s="38"/>
      <c r="C666" s="38"/>
      <c r="D666" s="38"/>
      <c r="E666" s="38"/>
      <c r="F666" s="296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  <c r="BD666" s="38"/>
      <c r="BE666" s="38"/>
      <c r="BF666" s="38"/>
      <c r="BG666" s="38"/>
      <c r="BH666" s="38"/>
      <c r="BI666" s="38"/>
      <c r="BJ666" s="38"/>
      <c r="BK666" s="38"/>
      <c r="BL666" s="38"/>
      <c r="BM666" s="38"/>
      <c r="BN666" s="38"/>
      <c r="BO666" s="38"/>
      <c r="BP666" s="38"/>
      <c r="BQ666" s="38"/>
      <c r="BR666" s="38"/>
      <c r="BS666" s="38"/>
      <c r="BT666" s="38"/>
      <c r="BU666" s="38"/>
      <c r="BV666" s="38"/>
    </row>
    <row r="667" spans="1:74">
      <c r="A667" s="38"/>
      <c r="B667" s="38"/>
      <c r="C667" s="38"/>
      <c r="D667" s="38"/>
      <c r="E667" s="38"/>
      <c r="F667" s="296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  <c r="BD667" s="38"/>
      <c r="BE667" s="38"/>
      <c r="BF667" s="38"/>
      <c r="BG667" s="38"/>
      <c r="BH667" s="38"/>
      <c r="BI667" s="38"/>
      <c r="BJ667" s="38"/>
      <c r="BK667" s="38"/>
      <c r="BL667" s="38"/>
      <c r="BM667" s="38"/>
      <c r="BN667" s="38"/>
      <c r="BO667" s="38"/>
      <c r="BP667" s="38"/>
      <c r="BQ667" s="38"/>
      <c r="BR667" s="38"/>
      <c r="BS667" s="38"/>
      <c r="BT667" s="38"/>
      <c r="BU667" s="38"/>
      <c r="BV667" s="38"/>
    </row>
    <row r="668" spans="1:74">
      <c r="A668" s="38"/>
      <c r="B668" s="38"/>
      <c r="C668" s="38"/>
      <c r="D668" s="38"/>
      <c r="E668" s="38"/>
      <c r="F668" s="296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  <c r="BD668" s="38"/>
      <c r="BE668" s="38"/>
      <c r="BF668" s="38"/>
      <c r="BG668" s="38"/>
      <c r="BH668" s="38"/>
      <c r="BI668" s="38"/>
      <c r="BJ668" s="38"/>
      <c r="BK668" s="38"/>
      <c r="BL668" s="38"/>
      <c r="BM668" s="38"/>
      <c r="BN668" s="38"/>
      <c r="BO668" s="38"/>
      <c r="BP668" s="38"/>
      <c r="BQ668" s="38"/>
      <c r="BR668" s="38"/>
      <c r="BS668" s="38"/>
      <c r="BT668" s="38"/>
      <c r="BU668" s="38"/>
      <c r="BV668" s="38"/>
    </row>
    <row r="669" spans="1:74">
      <c r="A669" s="38"/>
      <c r="B669" s="38"/>
      <c r="C669" s="38"/>
      <c r="D669" s="38"/>
      <c r="E669" s="38"/>
      <c r="F669" s="296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  <c r="BD669" s="38"/>
      <c r="BE669" s="38"/>
      <c r="BF669" s="38"/>
      <c r="BG669" s="38"/>
      <c r="BH669" s="38"/>
      <c r="BI669" s="38"/>
      <c r="BJ669" s="38"/>
      <c r="BK669" s="38"/>
      <c r="BL669" s="38"/>
      <c r="BM669" s="38"/>
      <c r="BN669" s="38"/>
      <c r="BO669" s="38"/>
      <c r="BP669" s="38"/>
      <c r="BQ669" s="38"/>
      <c r="BR669" s="38"/>
      <c r="BS669" s="38"/>
      <c r="BT669" s="38"/>
      <c r="BU669" s="38"/>
      <c r="BV669" s="38"/>
    </row>
    <row r="670" spans="1:74">
      <c r="A670" s="38"/>
      <c r="B670" s="38"/>
      <c r="C670" s="38"/>
      <c r="D670" s="38"/>
      <c r="E670" s="38"/>
      <c r="F670" s="296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  <c r="BD670" s="38"/>
      <c r="BE670" s="38"/>
      <c r="BF670" s="38"/>
      <c r="BG670" s="38"/>
      <c r="BH670" s="38"/>
      <c r="BI670" s="38"/>
      <c r="BJ670" s="38"/>
      <c r="BK670" s="38"/>
      <c r="BL670" s="38"/>
      <c r="BM670" s="38"/>
      <c r="BN670" s="38"/>
      <c r="BO670" s="38"/>
      <c r="BP670" s="38"/>
      <c r="BQ670" s="38"/>
      <c r="BR670" s="38"/>
      <c r="BS670" s="38"/>
      <c r="BT670" s="38"/>
      <c r="BU670" s="38"/>
      <c r="BV670" s="38"/>
    </row>
    <row r="671" spans="1:74">
      <c r="A671" s="38"/>
      <c r="B671" s="38"/>
      <c r="C671" s="38"/>
      <c r="D671" s="38"/>
      <c r="E671" s="38"/>
      <c r="F671" s="296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  <c r="BD671" s="38"/>
      <c r="BE671" s="38"/>
      <c r="BF671" s="38"/>
      <c r="BG671" s="38"/>
      <c r="BH671" s="38"/>
      <c r="BI671" s="38"/>
      <c r="BJ671" s="38"/>
      <c r="BK671" s="38"/>
      <c r="BL671" s="38"/>
      <c r="BM671" s="38"/>
      <c r="BN671" s="38"/>
      <c r="BO671" s="38"/>
      <c r="BP671" s="38"/>
      <c r="BQ671" s="38"/>
      <c r="BR671" s="38"/>
      <c r="BS671" s="38"/>
      <c r="BT671" s="38"/>
      <c r="BU671" s="38"/>
      <c r="BV671" s="38"/>
    </row>
    <row r="672" spans="1:74">
      <c r="A672" s="38"/>
      <c r="B672" s="38"/>
      <c r="C672" s="38"/>
      <c r="D672" s="38"/>
      <c r="E672" s="38"/>
      <c r="F672" s="296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  <c r="BD672" s="38"/>
      <c r="BE672" s="38"/>
      <c r="BF672" s="38"/>
      <c r="BG672" s="38"/>
      <c r="BH672" s="38"/>
      <c r="BI672" s="38"/>
      <c r="BJ672" s="38"/>
      <c r="BK672" s="38"/>
      <c r="BL672" s="38"/>
      <c r="BM672" s="38"/>
      <c r="BN672" s="38"/>
      <c r="BO672" s="38"/>
      <c r="BP672" s="38"/>
      <c r="BQ672" s="38"/>
      <c r="BR672" s="38"/>
      <c r="BS672" s="38"/>
      <c r="BT672" s="38"/>
      <c r="BU672" s="38"/>
      <c r="BV672" s="38"/>
    </row>
    <row r="673" spans="1:74">
      <c r="A673" s="38"/>
      <c r="B673" s="38"/>
      <c r="C673" s="38"/>
      <c r="D673" s="38"/>
      <c r="E673" s="38"/>
      <c r="F673" s="296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  <c r="BD673" s="38"/>
      <c r="BE673" s="38"/>
      <c r="BF673" s="38"/>
      <c r="BG673" s="38"/>
      <c r="BH673" s="38"/>
      <c r="BI673" s="38"/>
      <c r="BJ673" s="38"/>
      <c r="BK673" s="38"/>
      <c r="BL673" s="38"/>
      <c r="BM673" s="38"/>
      <c r="BN673" s="38"/>
      <c r="BO673" s="38"/>
      <c r="BP673" s="38"/>
      <c r="BQ673" s="38"/>
      <c r="BR673" s="38"/>
      <c r="BS673" s="38"/>
      <c r="BT673" s="38"/>
      <c r="BU673" s="38"/>
      <c r="BV673" s="38"/>
    </row>
    <row r="674" spans="1:74">
      <c r="A674" s="38"/>
      <c r="B674" s="38"/>
      <c r="C674" s="38"/>
      <c r="D674" s="38"/>
      <c r="E674" s="38"/>
      <c r="F674" s="296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  <c r="BD674" s="38"/>
      <c r="BE674" s="38"/>
      <c r="BF674" s="38"/>
      <c r="BG674" s="38"/>
      <c r="BH674" s="38"/>
      <c r="BI674" s="38"/>
      <c r="BJ674" s="38"/>
      <c r="BK674" s="38"/>
      <c r="BL674" s="38"/>
      <c r="BM674" s="38"/>
      <c r="BN674" s="38"/>
      <c r="BO674" s="38"/>
      <c r="BP674" s="38"/>
      <c r="BQ674" s="38"/>
      <c r="BR674" s="38"/>
      <c r="BS674" s="38"/>
      <c r="BT674" s="38"/>
      <c r="BU674" s="38"/>
      <c r="BV674" s="38"/>
    </row>
    <row r="675" spans="1:74">
      <c r="A675" s="38"/>
      <c r="B675" s="38"/>
      <c r="C675" s="38"/>
      <c r="D675" s="38"/>
      <c r="E675" s="38"/>
      <c r="F675" s="296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  <c r="BD675" s="38"/>
      <c r="BE675" s="38"/>
      <c r="BF675" s="38"/>
      <c r="BG675" s="38"/>
      <c r="BH675" s="38"/>
      <c r="BI675" s="38"/>
      <c r="BJ675" s="38"/>
      <c r="BK675" s="38"/>
      <c r="BL675" s="38"/>
      <c r="BM675" s="38"/>
      <c r="BN675" s="38"/>
      <c r="BO675" s="38"/>
      <c r="BP675" s="38"/>
      <c r="BQ675" s="38"/>
      <c r="BR675" s="38"/>
      <c r="BS675" s="38"/>
      <c r="BT675" s="38"/>
      <c r="BU675" s="38"/>
      <c r="BV675" s="38"/>
    </row>
    <row r="676" spans="1:74">
      <c r="A676" s="38"/>
      <c r="B676" s="38"/>
      <c r="C676" s="38"/>
      <c r="D676" s="38"/>
      <c r="E676" s="38"/>
      <c r="F676" s="296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  <c r="BD676" s="38"/>
      <c r="BE676" s="38"/>
      <c r="BF676" s="38"/>
      <c r="BG676" s="38"/>
      <c r="BH676" s="38"/>
      <c r="BI676" s="38"/>
      <c r="BJ676" s="38"/>
      <c r="BK676" s="38"/>
      <c r="BL676" s="38"/>
      <c r="BM676" s="38"/>
      <c r="BN676" s="38"/>
      <c r="BO676" s="38"/>
      <c r="BP676" s="38"/>
      <c r="BQ676" s="38"/>
      <c r="BR676" s="38"/>
      <c r="BS676" s="38"/>
      <c r="BT676" s="38"/>
      <c r="BU676" s="38"/>
      <c r="BV676" s="38"/>
    </row>
    <row r="677" spans="1:74">
      <c r="A677" s="38"/>
      <c r="B677" s="38"/>
      <c r="C677" s="38"/>
      <c r="D677" s="38"/>
      <c r="E677" s="38"/>
      <c r="F677" s="296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  <c r="BD677" s="38"/>
      <c r="BE677" s="38"/>
      <c r="BF677" s="38"/>
      <c r="BG677" s="38"/>
      <c r="BH677" s="38"/>
      <c r="BI677" s="38"/>
      <c r="BJ677" s="38"/>
      <c r="BK677" s="38"/>
      <c r="BL677" s="38"/>
      <c r="BM677" s="38"/>
      <c r="BN677" s="38"/>
      <c r="BO677" s="38"/>
      <c r="BP677" s="38"/>
      <c r="BQ677" s="38"/>
      <c r="BR677" s="38"/>
      <c r="BS677" s="38"/>
      <c r="BT677" s="38"/>
      <c r="BU677" s="38"/>
      <c r="BV677" s="38"/>
    </row>
    <row r="678" spans="1:74">
      <c r="A678" s="38"/>
      <c r="B678" s="38"/>
      <c r="C678" s="38"/>
      <c r="D678" s="38"/>
      <c r="E678" s="38"/>
      <c r="F678" s="296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  <c r="BD678" s="38"/>
      <c r="BE678" s="38"/>
      <c r="BF678" s="38"/>
      <c r="BG678" s="38"/>
      <c r="BH678" s="38"/>
      <c r="BI678" s="38"/>
      <c r="BJ678" s="38"/>
      <c r="BK678" s="38"/>
      <c r="BL678" s="38"/>
      <c r="BM678" s="38"/>
      <c r="BN678" s="38"/>
      <c r="BO678" s="38"/>
      <c r="BP678" s="38"/>
      <c r="BQ678" s="38"/>
      <c r="BR678" s="38"/>
      <c r="BS678" s="38"/>
      <c r="BT678" s="38"/>
      <c r="BU678" s="38"/>
      <c r="BV678" s="38"/>
    </row>
    <row r="679" spans="1:74">
      <c r="A679" s="38"/>
      <c r="B679" s="38"/>
      <c r="C679" s="38"/>
      <c r="D679" s="38"/>
      <c r="E679" s="38"/>
      <c r="F679" s="296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  <c r="BD679" s="38"/>
      <c r="BE679" s="38"/>
      <c r="BF679" s="38"/>
      <c r="BG679" s="38"/>
      <c r="BH679" s="38"/>
      <c r="BI679" s="38"/>
      <c r="BJ679" s="38"/>
      <c r="BK679" s="38"/>
      <c r="BL679" s="38"/>
      <c r="BM679" s="38"/>
      <c r="BN679" s="38"/>
      <c r="BO679" s="38"/>
      <c r="BP679" s="38"/>
      <c r="BQ679" s="38"/>
      <c r="BR679" s="38"/>
      <c r="BS679" s="38"/>
      <c r="BT679" s="38"/>
      <c r="BU679" s="38"/>
      <c r="BV679" s="38"/>
    </row>
    <row r="680" spans="1:74">
      <c r="A680" s="38"/>
      <c r="B680" s="38"/>
      <c r="C680" s="38"/>
      <c r="D680" s="38"/>
      <c r="E680" s="38"/>
      <c r="F680" s="296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  <c r="BD680" s="38"/>
      <c r="BE680" s="38"/>
      <c r="BF680" s="38"/>
      <c r="BG680" s="38"/>
      <c r="BH680" s="38"/>
      <c r="BI680" s="38"/>
      <c r="BJ680" s="38"/>
      <c r="BK680" s="38"/>
      <c r="BL680" s="38"/>
      <c r="BM680" s="38"/>
      <c r="BN680" s="38"/>
      <c r="BO680" s="38"/>
      <c r="BP680" s="38"/>
      <c r="BQ680" s="38"/>
      <c r="BR680" s="38"/>
      <c r="BS680" s="38"/>
      <c r="BT680" s="38"/>
      <c r="BU680" s="38"/>
      <c r="BV680" s="38"/>
    </row>
    <row r="681" spans="1:74">
      <c r="A681" s="38"/>
      <c r="B681" s="38"/>
      <c r="C681" s="38"/>
      <c r="D681" s="38"/>
      <c r="E681" s="38"/>
      <c r="F681" s="296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  <c r="BD681" s="38"/>
      <c r="BE681" s="38"/>
      <c r="BF681" s="38"/>
      <c r="BG681" s="38"/>
      <c r="BH681" s="38"/>
      <c r="BI681" s="38"/>
      <c r="BJ681" s="38"/>
      <c r="BK681" s="38"/>
      <c r="BL681" s="38"/>
      <c r="BM681" s="38"/>
      <c r="BN681" s="38"/>
      <c r="BO681" s="38"/>
      <c r="BP681" s="38"/>
      <c r="BQ681" s="38"/>
      <c r="BR681" s="38"/>
      <c r="BS681" s="38"/>
      <c r="BT681" s="38"/>
      <c r="BU681" s="38"/>
      <c r="BV681" s="38"/>
    </row>
    <row r="682" spans="1:74">
      <c r="A682" s="38"/>
      <c r="B682" s="38"/>
      <c r="C682" s="38"/>
      <c r="D682" s="38"/>
      <c r="E682" s="38"/>
      <c r="F682" s="296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  <c r="BD682" s="38"/>
      <c r="BE682" s="38"/>
      <c r="BF682" s="38"/>
      <c r="BG682" s="38"/>
      <c r="BH682" s="38"/>
      <c r="BI682" s="38"/>
      <c r="BJ682" s="38"/>
      <c r="BK682" s="38"/>
      <c r="BL682" s="38"/>
      <c r="BM682" s="38"/>
      <c r="BN682" s="38"/>
      <c r="BO682" s="38"/>
      <c r="BP682" s="38"/>
      <c r="BQ682" s="38"/>
      <c r="BR682" s="38"/>
      <c r="BS682" s="38"/>
      <c r="BT682" s="38"/>
      <c r="BU682" s="38"/>
      <c r="BV682" s="38"/>
    </row>
    <row r="683" spans="1:74">
      <c r="A683" s="38"/>
      <c r="B683" s="38"/>
      <c r="C683" s="38"/>
      <c r="D683" s="38"/>
      <c r="E683" s="38"/>
      <c r="F683" s="296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  <c r="BD683" s="38"/>
      <c r="BE683" s="38"/>
      <c r="BF683" s="38"/>
      <c r="BG683" s="38"/>
      <c r="BH683" s="38"/>
      <c r="BI683" s="38"/>
      <c r="BJ683" s="38"/>
      <c r="BK683" s="38"/>
      <c r="BL683" s="38"/>
      <c r="BM683" s="38"/>
      <c r="BN683" s="38"/>
      <c r="BO683" s="38"/>
      <c r="BP683" s="38"/>
      <c r="BQ683" s="38"/>
      <c r="BR683" s="38"/>
      <c r="BS683" s="38"/>
      <c r="BT683" s="38"/>
      <c r="BU683" s="38"/>
      <c r="BV683" s="38"/>
    </row>
    <row r="684" spans="1:74">
      <c r="A684" s="38"/>
      <c r="B684" s="38"/>
      <c r="C684" s="38"/>
      <c r="D684" s="38"/>
      <c r="E684" s="38"/>
      <c r="F684" s="296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  <c r="BD684" s="38"/>
      <c r="BE684" s="38"/>
      <c r="BF684" s="38"/>
      <c r="BG684" s="38"/>
      <c r="BH684" s="38"/>
      <c r="BI684" s="38"/>
      <c r="BJ684" s="38"/>
      <c r="BK684" s="38"/>
      <c r="BL684" s="38"/>
      <c r="BM684" s="38"/>
      <c r="BN684" s="38"/>
      <c r="BO684" s="38"/>
      <c r="BP684" s="38"/>
      <c r="BQ684" s="38"/>
      <c r="BR684" s="38"/>
      <c r="BS684" s="38"/>
      <c r="BT684" s="38"/>
      <c r="BU684" s="38"/>
      <c r="BV684" s="38"/>
    </row>
    <row r="685" spans="1:74">
      <c r="A685" s="38"/>
      <c r="B685" s="38"/>
      <c r="C685" s="38"/>
      <c r="D685" s="38"/>
      <c r="E685" s="38"/>
      <c r="F685" s="296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  <c r="BD685" s="38"/>
      <c r="BE685" s="38"/>
      <c r="BF685" s="38"/>
      <c r="BG685" s="38"/>
      <c r="BH685" s="38"/>
      <c r="BI685" s="38"/>
      <c r="BJ685" s="38"/>
      <c r="BK685" s="38"/>
      <c r="BL685" s="38"/>
      <c r="BM685" s="38"/>
      <c r="BN685" s="38"/>
      <c r="BO685" s="38"/>
      <c r="BP685" s="38"/>
      <c r="BQ685" s="38"/>
      <c r="BR685" s="38"/>
      <c r="BS685" s="38"/>
      <c r="BT685" s="38"/>
      <c r="BU685" s="38"/>
      <c r="BV685" s="38"/>
    </row>
    <row r="686" spans="1:74">
      <c r="A686" s="38"/>
      <c r="B686" s="38"/>
      <c r="C686" s="38"/>
      <c r="D686" s="38"/>
      <c r="E686" s="38"/>
      <c r="F686" s="296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  <c r="BD686" s="38"/>
      <c r="BE686" s="38"/>
      <c r="BF686" s="38"/>
      <c r="BG686" s="38"/>
      <c r="BH686" s="38"/>
      <c r="BI686" s="38"/>
      <c r="BJ686" s="38"/>
      <c r="BK686" s="38"/>
      <c r="BL686" s="38"/>
      <c r="BM686" s="38"/>
      <c r="BN686" s="38"/>
      <c r="BO686" s="38"/>
      <c r="BP686" s="38"/>
      <c r="BQ686" s="38"/>
      <c r="BR686" s="38"/>
      <c r="BS686" s="38"/>
      <c r="BT686" s="38"/>
      <c r="BU686" s="38"/>
      <c r="BV686" s="38"/>
    </row>
    <row r="687" spans="1:74">
      <c r="A687" s="38"/>
      <c r="B687" s="38"/>
      <c r="C687" s="38"/>
      <c r="D687" s="38"/>
      <c r="E687" s="38"/>
      <c r="F687" s="296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  <c r="BD687" s="38"/>
      <c r="BE687" s="38"/>
      <c r="BF687" s="38"/>
      <c r="BG687" s="38"/>
      <c r="BH687" s="38"/>
      <c r="BI687" s="38"/>
      <c r="BJ687" s="38"/>
      <c r="BK687" s="38"/>
      <c r="BL687" s="38"/>
      <c r="BM687" s="38"/>
      <c r="BN687" s="38"/>
      <c r="BO687" s="38"/>
      <c r="BP687" s="38"/>
      <c r="BQ687" s="38"/>
      <c r="BR687" s="38"/>
      <c r="BS687" s="38"/>
      <c r="BT687" s="38"/>
      <c r="BU687" s="38"/>
      <c r="BV687" s="38"/>
    </row>
    <row r="688" spans="1:74">
      <c r="A688" s="38"/>
      <c r="B688" s="38"/>
      <c r="C688" s="38"/>
      <c r="D688" s="38"/>
      <c r="E688" s="38"/>
      <c r="F688" s="296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  <c r="BD688" s="38"/>
      <c r="BE688" s="38"/>
      <c r="BF688" s="38"/>
      <c r="BG688" s="38"/>
      <c r="BH688" s="38"/>
      <c r="BI688" s="38"/>
      <c r="BJ688" s="38"/>
      <c r="BK688" s="38"/>
      <c r="BL688" s="38"/>
      <c r="BM688" s="38"/>
      <c r="BN688" s="38"/>
      <c r="BO688" s="38"/>
      <c r="BP688" s="38"/>
      <c r="BQ688" s="38"/>
      <c r="BR688" s="38"/>
      <c r="BS688" s="38"/>
      <c r="BT688" s="38"/>
      <c r="BU688" s="38"/>
      <c r="BV688" s="38"/>
    </row>
    <row r="689" spans="1:74">
      <c r="A689" s="38"/>
      <c r="B689" s="38"/>
      <c r="C689" s="38"/>
      <c r="D689" s="38"/>
      <c r="E689" s="38"/>
      <c r="F689" s="296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  <c r="BD689" s="38"/>
      <c r="BE689" s="38"/>
      <c r="BF689" s="38"/>
      <c r="BG689" s="38"/>
      <c r="BH689" s="38"/>
      <c r="BI689" s="38"/>
      <c r="BJ689" s="38"/>
      <c r="BK689" s="38"/>
      <c r="BL689" s="38"/>
      <c r="BM689" s="38"/>
      <c r="BN689" s="38"/>
      <c r="BO689" s="38"/>
      <c r="BP689" s="38"/>
      <c r="BQ689" s="38"/>
      <c r="BR689" s="38"/>
      <c r="BS689" s="38"/>
      <c r="BT689" s="38"/>
      <c r="BU689" s="38"/>
      <c r="BV689" s="38"/>
    </row>
    <row r="690" spans="1:74">
      <c r="A690" s="38"/>
      <c r="B690" s="38"/>
      <c r="C690" s="38"/>
      <c r="D690" s="38"/>
      <c r="E690" s="38"/>
      <c r="F690" s="296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  <c r="BD690" s="38"/>
      <c r="BE690" s="38"/>
      <c r="BF690" s="38"/>
      <c r="BG690" s="38"/>
      <c r="BH690" s="38"/>
      <c r="BI690" s="38"/>
      <c r="BJ690" s="38"/>
      <c r="BK690" s="38"/>
      <c r="BL690" s="38"/>
      <c r="BM690" s="38"/>
      <c r="BN690" s="38"/>
      <c r="BO690" s="38"/>
      <c r="BP690" s="38"/>
      <c r="BQ690" s="38"/>
      <c r="BR690" s="38"/>
      <c r="BS690" s="38"/>
      <c r="BT690" s="38"/>
      <c r="BU690" s="38"/>
      <c r="BV690" s="38"/>
    </row>
    <row r="691" spans="1:74">
      <c r="A691" s="38"/>
      <c r="B691" s="38"/>
      <c r="C691" s="38"/>
      <c r="D691" s="38"/>
      <c r="E691" s="38"/>
      <c r="F691" s="296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  <c r="BD691" s="38"/>
      <c r="BE691" s="38"/>
      <c r="BF691" s="38"/>
      <c r="BG691" s="38"/>
      <c r="BH691" s="38"/>
      <c r="BI691" s="38"/>
      <c r="BJ691" s="38"/>
      <c r="BK691" s="38"/>
      <c r="BL691" s="38"/>
      <c r="BM691" s="38"/>
      <c r="BN691" s="38"/>
      <c r="BO691" s="38"/>
      <c r="BP691" s="38"/>
      <c r="BQ691" s="38"/>
      <c r="BR691" s="38"/>
      <c r="BS691" s="38"/>
      <c r="BT691" s="38"/>
      <c r="BU691" s="38"/>
      <c r="BV691" s="38"/>
    </row>
    <row r="692" spans="1:74">
      <c r="A692" s="38"/>
      <c r="B692" s="38"/>
      <c r="C692" s="38"/>
      <c r="D692" s="38"/>
      <c r="E692" s="38"/>
      <c r="F692" s="296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  <c r="BD692" s="38"/>
      <c r="BE692" s="38"/>
      <c r="BF692" s="38"/>
      <c r="BG692" s="38"/>
      <c r="BH692" s="38"/>
      <c r="BI692" s="38"/>
      <c r="BJ692" s="38"/>
      <c r="BK692" s="38"/>
      <c r="BL692" s="38"/>
      <c r="BM692" s="38"/>
      <c r="BN692" s="38"/>
      <c r="BO692" s="38"/>
      <c r="BP692" s="38"/>
      <c r="BQ692" s="38"/>
      <c r="BR692" s="38"/>
      <c r="BS692" s="38"/>
      <c r="BT692" s="38"/>
      <c r="BU692" s="38"/>
      <c r="BV692" s="38"/>
    </row>
    <row r="693" spans="1:74">
      <c r="A693" s="38"/>
      <c r="B693" s="38"/>
      <c r="C693" s="38"/>
      <c r="D693" s="38"/>
      <c r="E693" s="38"/>
      <c r="F693" s="296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  <c r="BD693" s="38"/>
      <c r="BE693" s="38"/>
      <c r="BF693" s="38"/>
      <c r="BG693" s="38"/>
      <c r="BH693" s="38"/>
      <c r="BI693" s="38"/>
      <c r="BJ693" s="38"/>
      <c r="BK693" s="38"/>
      <c r="BL693" s="38"/>
      <c r="BM693" s="38"/>
      <c r="BN693" s="38"/>
      <c r="BO693" s="38"/>
      <c r="BP693" s="38"/>
      <c r="BQ693" s="38"/>
      <c r="BR693" s="38"/>
      <c r="BS693" s="38"/>
      <c r="BT693" s="38"/>
      <c r="BU693" s="38"/>
      <c r="BV693" s="38"/>
    </row>
    <row r="694" spans="1:74">
      <c r="A694" s="38"/>
      <c r="B694" s="38"/>
      <c r="C694" s="38"/>
      <c r="D694" s="38"/>
      <c r="E694" s="38"/>
      <c r="F694" s="296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  <c r="BD694" s="38"/>
      <c r="BE694" s="38"/>
      <c r="BF694" s="38"/>
      <c r="BG694" s="38"/>
      <c r="BH694" s="38"/>
      <c r="BI694" s="38"/>
      <c r="BJ694" s="38"/>
      <c r="BK694" s="38"/>
      <c r="BL694" s="38"/>
      <c r="BM694" s="38"/>
      <c r="BN694" s="38"/>
      <c r="BO694" s="38"/>
      <c r="BP694" s="38"/>
      <c r="BQ694" s="38"/>
      <c r="BR694" s="38"/>
      <c r="BS694" s="38"/>
      <c r="BT694" s="38"/>
      <c r="BU694" s="38"/>
      <c r="BV694" s="38"/>
    </row>
    <row r="695" spans="1:74">
      <c r="A695" s="38"/>
      <c r="B695" s="38"/>
      <c r="C695" s="38"/>
      <c r="D695" s="38"/>
      <c r="E695" s="38"/>
      <c r="F695" s="296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  <c r="BD695" s="38"/>
      <c r="BE695" s="38"/>
      <c r="BF695" s="38"/>
      <c r="BG695" s="38"/>
      <c r="BH695" s="38"/>
      <c r="BI695" s="38"/>
      <c r="BJ695" s="38"/>
      <c r="BK695" s="38"/>
      <c r="BL695" s="38"/>
      <c r="BM695" s="38"/>
      <c r="BN695" s="38"/>
      <c r="BO695" s="38"/>
      <c r="BP695" s="38"/>
      <c r="BQ695" s="38"/>
      <c r="BR695" s="38"/>
      <c r="BS695" s="38"/>
      <c r="BT695" s="38"/>
      <c r="BU695" s="38"/>
      <c r="BV695" s="38"/>
    </row>
    <row r="696" spans="1:74">
      <c r="A696" s="38"/>
      <c r="B696" s="38"/>
      <c r="C696" s="38"/>
      <c r="D696" s="38"/>
      <c r="E696" s="38"/>
      <c r="F696" s="296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  <c r="BD696" s="38"/>
      <c r="BE696" s="38"/>
      <c r="BF696" s="38"/>
      <c r="BG696" s="38"/>
      <c r="BH696" s="38"/>
      <c r="BI696" s="38"/>
      <c r="BJ696" s="38"/>
      <c r="BK696" s="38"/>
      <c r="BL696" s="38"/>
      <c r="BM696" s="38"/>
      <c r="BN696" s="38"/>
      <c r="BO696" s="38"/>
      <c r="BP696" s="38"/>
      <c r="BQ696" s="38"/>
      <c r="BR696" s="38"/>
      <c r="BS696" s="38"/>
      <c r="BT696" s="38"/>
      <c r="BU696" s="38"/>
      <c r="BV696" s="38"/>
    </row>
    <row r="697" spans="1:74">
      <c r="A697" s="38"/>
      <c r="B697" s="38"/>
      <c r="C697" s="38"/>
      <c r="D697" s="38"/>
      <c r="E697" s="38"/>
      <c r="F697" s="296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  <c r="BD697" s="38"/>
      <c r="BE697" s="38"/>
      <c r="BF697" s="38"/>
      <c r="BG697" s="38"/>
      <c r="BH697" s="38"/>
      <c r="BI697" s="38"/>
      <c r="BJ697" s="38"/>
      <c r="BK697" s="38"/>
      <c r="BL697" s="38"/>
      <c r="BM697" s="38"/>
      <c r="BN697" s="38"/>
      <c r="BO697" s="38"/>
      <c r="BP697" s="38"/>
      <c r="BQ697" s="38"/>
      <c r="BR697" s="38"/>
      <c r="BS697" s="38"/>
      <c r="BT697" s="38"/>
      <c r="BU697" s="38"/>
      <c r="BV697" s="38"/>
    </row>
    <row r="698" spans="1:74">
      <c r="A698" s="38"/>
      <c r="B698" s="38"/>
      <c r="C698" s="38"/>
      <c r="D698" s="38"/>
      <c r="E698" s="38"/>
      <c r="F698" s="296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  <c r="BD698" s="38"/>
      <c r="BE698" s="38"/>
      <c r="BF698" s="38"/>
      <c r="BG698" s="38"/>
      <c r="BH698" s="38"/>
      <c r="BI698" s="38"/>
      <c r="BJ698" s="38"/>
      <c r="BK698" s="38"/>
      <c r="BL698" s="38"/>
      <c r="BM698" s="38"/>
      <c r="BN698" s="38"/>
      <c r="BO698" s="38"/>
      <c r="BP698" s="38"/>
      <c r="BQ698" s="38"/>
      <c r="BR698" s="38"/>
      <c r="BS698" s="38"/>
      <c r="BT698" s="38"/>
      <c r="BU698" s="38"/>
      <c r="BV698" s="38"/>
    </row>
    <row r="699" spans="1:74">
      <c r="A699" s="38"/>
      <c r="B699" s="38"/>
      <c r="C699" s="38"/>
      <c r="D699" s="38"/>
      <c r="E699" s="38"/>
      <c r="F699" s="296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  <c r="BD699" s="38"/>
      <c r="BE699" s="38"/>
      <c r="BF699" s="38"/>
      <c r="BG699" s="38"/>
      <c r="BH699" s="38"/>
      <c r="BI699" s="38"/>
      <c r="BJ699" s="38"/>
      <c r="BK699" s="38"/>
      <c r="BL699" s="38"/>
      <c r="BM699" s="38"/>
      <c r="BN699" s="38"/>
      <c r="BO699" s="38"/>
      <c r="BP699" s="38"/>
      <c r="BQ699" s="38"/>
      <c r="BR699" s="38"/>
      <c r="BS699" s="38"/>
      <c r="BT699" s="38"/>
      <c r="BU699" s="38"/>
      <c r="BV699" s="38"/>
    </row>
    <row r="700" spans="1:74">
      <c r="A700" s="38"/>
      <c r="B700" s="38"/>
      <c r="C700" s="38"/>
      <c r="D700" s="38"/>
      <c r="E700" s="38"/>
      <c r="F700" s="296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  <c r="BD700" s="38"/>
      <c r="BE700" s="38"/>
      <c r="BF700" s="38"/>
      <c r="BG700" s="38"/>
      <c r="BH700" s="38"/>
      <c r="BI700" s="38"/>
      <c r="BJ700" s="38"/>
      <c r="BK700" s="38"/>
      <c r="BL700" s="38"/>
      <c r="BM700" s="38"/>
      <c r="BN700" s="38"/>
      <c r="BO700" s="38"/>
      <c r="BP700" s="38"/>
      <c r="BQ700" s="38"/>
      <c r="BR700" s="38"/>
      <c r="BS700" s="38"/>
      <c r="BT700" s="38"/>
      <c r="BU700" s="38"/>
      <c r="BV700" s="38"/>
    </row>
    <row r="701" spans="1:74">
      <c r="A701" s="38"/>
      <c r="B701" s="38"/>
      <c r="C701" s="38"/>
      <c r="D701" s="38"/>
      <c r="E701" s="38"/>
      <c r="F701" s="296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  <c r="BD701" s="38"/>
      <c r="BE701" s="38"/>
      <c r="BF701" s="38"/>
      <c r="BG701" s="38"/>
      <c r="BH701" s="38"/>
      <c r="BI701" s="38"/>
      <c r="BJ701" s="38"/>
      <c r="BK701" s="38"/>
      <c r="BL701" s="38"/>
      <c r="BM701" s="38"/>
      <c r="BN701" s="38"/>
      <c r="BO701" s="38"/>
      <c r="BP701" s="38"/>
      <c r="BQ701" s="38"/>
      <c r="BR701" s="38"/>
      <c r="BS701" s="38"/>
      <c r="BT701" s="38"/>
      <c r="BU701" s="38"/>
      <c r="BV701" s="38"/>
    </row>
    <row r="702" spans="1:74">
      <c r="A702" s="38"/>
      <c r="B702" s="38"/>
      <c r="C702" s="38"/>
      <c r="D702" s="38"/>
      <c r="E702" s="38"/>
      <c r="F702" s="296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  <c r="BD702" s="38"/>
      <c r="BE702" s="38"/>
      <c r="BF702" s="38"/>
      <c r="BG702" s="38"/>
      <c r="BH702" s="38"/>
      <c r="BI702" s="38"/>
      <c r="BJ702" s="38"/>
      <c r="BK702" s="38"/>
      <c r="BL702" s="38"/>
      <c r="BM702" s="38"/>
      <c r="BN702" s="38"/>
      <c r="BO702" s="38"/>
      <c r="BP702" s="38"/>
      <c r="BQ702" s="38"/>
      <c r="BR702" s="38"/>
      <c r="BS702" s="38"/>
      <c r="BT702" s="38"/>
      <c r="BU702" s="38"/>
      <c r="BV702" s="38"/>
    </row>
    <row r="703" spans="1:74">
      <c r="A703" s="38"/>
      <c r="B703" s="38"/>
      <c r="C703" s="38"/>
      <c r="D703" s="38"/>
      <c r="E703" s="38"/>
      <c r="F703" s="296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  <c r="BD703" s="38"/>
      <c r="BE703" s="38"/>
      <c r="BF703" s="38"/>
      <c r="BG703" s="38"/>
      <c r="BH703" s="38"/>
      <c r="BI703" s="38"/>
      <c r="BJ703" s="38"/>
      <c r="BK703" s="38"/>
      <c r="BL703" s="38"/>
      <c r="BM703" s="38"/>
      <c r="BN703" s="38"/>
      <c r="BO703" s="38"/>
      <c r="BP703" s="38"/>
      <c r="BQ703" s="38"/>
      <c r="BR703" s="38"/>
      <c r="BS703" s="38"/>
      <c r="BT703" s="38"/>
      <c r="BU703" s="38"/>
      <c r="BV703" s="38"/>
    </row>
    <row r="704" spans="1:74">
      <c r="A704" s="38"/>
      <c r="B704" s="38"/>
      <c r="C704" s="38"/>
      <c r="D704" s="38"/>
      <c r="E704" s="38"/>
      <c r="F704" s="296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  <c r="BD704" s="38"/>
      <c r="BE704" s="38"/>
      <c r="BF704" s="38"/>
      <c r="BG704" s="38"/>
      <c r="BH704" s="38"/>
      <c r="BI704" s="38"/>
      <c r="BJ704" s="38"/>
      <c r="BK704" s="38"/>
      <c r="BL704" s="38"/>
      <c r="BM704" s="38"/>
      <c r="BN704" s="38"/>
      <c r="BO704" s="38"/>
      <c r="BP704" s="38"/>
      <c r="BQ704" s="38"/>
      <c r="BR704" s="38"/>
      <c r="BS704" s="38"/>
      <c r="BT704" s="38"/>
      <c r="BU704" s="38"/>
      <c r="BV704" s="38"/>
    </row>
    <row r="705" spans="1:74">
      <c r="A705" s="38"/>
      <c r="B705" s="38"/>
      <c r="C705" s="38"/>
      <c r="D705" s="38"/>
      <c r="E705" s="38"/>
      <c r="F705" s="296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  <c r="BD705" s="38"/>
      <c r="BE705" s="38"/>
      <c r="BF705" s="38"/>
      <c r="BG705" s="38"/>
      <c r="BH705" s="38"/>
      <c r="BI705" s="38"/>
      <c r="BJ705" s="38"/>
      <c r="BK705" s="38"/>
      <c r="BL705" s="38"/>
      <c r="BM705" s="38"/>
      <c r="BN705" s="38"/>
      <c r="BO705" s="38"/>
      <c r="BP705" s="38"/>
      <c r="BQ705" s="38"/>
      <c r="BR705" s="38"/>
      <c r="BS705" s="38"/>
      <c r="BT705" s="38"/>
      <c r="BU705" s="38"/>
      <c r="BV705" s="38"/>
    </row>
    <row r="706" spans="1:74">
      <c r="A706" s="38"/>
      <c r="B706" s="38"/>
      <c r="C706" s="38"/>
      <c r="D706" s="38"/>
      <c r="E706" s="38"/>
      <c r="F706" s="296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  <c r="BD706" s="38"/>
      <c r="BE706" s="38"/>
      <c r="BF706" s="38"/>
      <c r="BG706" s="38"/>
      <c r="BH706" s="38"/>
      <c r="BI706" s="38"/>
      <c r="BJ706" s="38"/>
      <c r="BK706" s="38"/>
      <c r="BL706" s="38"/>
      <c r="BM706" s="38"/>
      <c r="BN706" s="38"/>
      <c r="BO706" s="38"/>
      <c r="BP706" s="38"/>
      <c r="BQ706" s="38"/>
      <c r="BR706" s="38"/>
      <c r="BS706" s="38"/>
      <c r="BT706" s="38"/>
      <c r="BU706" s="38"/>
      <c r="BV706" s="38"/>
    </row>
    <row r="707" spans="1:74">
      <c r="A707" s="38"/>
      <c r="B707" s="38"/>
      <c r="C707" s="38"/>
      <c r="D707" s="38"/>
      <c r="E707" s="38"/>
      <c r="F707" s="296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  <c r="BD707" s="38"/>
      <c r="BE707" s="38"/>
      <c r="BF707" s="38"/>
      <c r="BG707" s="38"/>
      <c r="BH707" s="38"/>
      <c r="BI707" s="38"/>
      <c r="BJ707" s="38"/>
      <c r="BK707" s="38"/>
      <c r="BL707" s="38"/>
      <c r="BM707" s="38"/>
      <c r="BN707" s="38"/>
      <c r="BO707" s="38"/>
      <c r="BP707" s="38"/>
      <c r="BQ707" s="38"/>
      <c r="BR707" s="38"/>
      <c r="BS707" s="38"/>
      <c r="BT707" s="38"/>
      <c r="BU707" s="38"/>
      <c r="BV707" s="38"/>
    </row>
    <row r="708" spans="1:74">
      <c r="A708" s="38"/>
      <c r="B708" s="38"/>
      <c r="C708" s="38"/>
      <c r="D708" s="38"/>
      <c r="E708" s="38"/>
      <c r="F708" s="296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  <c r="BD708" s="38"/>
      <c r="BE708" s="38"/>
      <c r="BF708" s="38"/>
      <c r="BG708" s="38"/>
      <c r="BH708" s="38"/>
      <c r="BI708" s="38"/>
      <c r="BJ708" s="38"/>
      <c r="BK708" s="38"/>
      <c r="BL708" s="38"/>
      <c r="BM708" s="38"/>
      <c r="BN708" s="38"/>
      <c r="BO708" s="38"/>
      <c r="BP708" s="38"/>
      <c r="BQ708" s="38"/>
      <c r="BR708" s="38"/>
      <c r="BS708" s="38"/>
      <c r="BT708" s="38"/>
      <c r="BU708" s="38"/>
      <c r="BV708" s="38"/>
    </row>
    <row r="709" spans="1:74">
      <c r="A709" s="38"/>
      <c r="B709" s="38"/>
      <c r="C709" s="38"/>
      <c r="D709" s="38"/>
      <c r="E709" s="38"/>
      <c r="F709" s="296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  <c r="BD709" s="38"/>
      <c r="BE709" s="38"/>
      <c r="BF709" s="38"/>
      <c r="BG709" s="38"/>
      <c r="BH709" s="38"/>
      <c r="BI709" s="38"/>
      <c r="BJ709" s="38"/>
      <c r="BK709" s="38"/>
      <c r="BL709" s="38"/>
      <c r="BM709" s="38"/>
      <c r="BN709" s="38"/>
      <c r="BO709" s="38"/>
      <c r="BP709" s="38"/>
      <c r="BQ709" s="38"/>
      <c r="BR709" s="38"/>
      <c r="BS709" s="38"/>
      <c r="BT709" s="38"/>
      <c r="BU709" s="38"/>
      <c r="BV709" s="38"/>
    </row>
    <row r="710" spans="1:74">
      <c r="A710" s="38"/>
      <c r="B710" s="38"/>
      <c r="C710" s="38"/>
      <c r="D710" s="38"/>
      <c r="E710" s="38"/>
      <c r="F710" s="296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  <c r="BD710" s="38"/>
      <c r="BE710" s="38"/>
      <c r="BF710" s="38"/>
      <c r="BG710" s="38"/>
      <c r="BH710" s="38"/>
      <c r="BI710" s="38"/>
      <c r="BJ710" s="38"/>
      <c r="BK710" s="38"/>
      <c r="BL710" s="38"/>
      <c r="BM710" s="38"/>
      <c r="BN710" s="38"/>
      <c r="BO710" s="38"/>
      <c r="BP710" s="38"/>
      <c r="BQ710" s="38"/>
      <c r="BR710" s="38"/>
      <c r="BS710" s="38"/>
      <c r="BT710" s="38"/>
      <c r="BU710" s="38"/>
      <c r="BV710" s="38"/>
    </row>
    <row r="711" spans="1:74">
      <c r="A711" s="38"/>
      <c r="B711" s="38"/>
      <c r="C711" s="38"/>
      <c r="D711" s="38"/>
      <c r="E711" s="38"/>
      <c r="F711" s="296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  <c r="BD711" s="38"/>
      <c r="BE711" s="38"/>
      <c r="BF711" s="38"/>
      <c r="BG711" s="38"/>
      <c r="BH711" s="38"/>
      <c r="BI711" s="38"/>
      <c r="BJ711" s="38"/>
      <c r="BK711" s="38"/>
      <c r="BL711" s="38"/>
      <c r="BM711" s="38"/>
      <c r="BN711" s="38"/>
      <c r="BO711" s="38"/>
      <c r="BP711" s="38"/>
      <c r="BQ711" s="38"/>
      <c r="BR711" s="38"/>
      <c r="BS711" s="38"/>
      <c r="BT711" s="38"/>
      <c r="BU711" s="38"/>
      <c r="BV711" s="38"/>
    </row>
    <row r="712" spans="1:74">
      <c r="A712" s="38"/>
      <c r="B712" s="38"/>
      <c r="C712" s="38"/>
      <c r="D712" s="38"/>
      <c r="E712" s="38"/>
      <c r="F712" s="296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  <c r="BD712" s="38"/>
      <c r="BE712" s="38"/>
      <c r="BF712" s="38"/>
      <c r="BG712" s="38"/>
      <c r="BH712" s="38"/>
      <c r="BI712" s="38"/>
      <c r="BJ712" s="38"/>
      <c r="BK712" s="38"/>
      <c r="BL712" s="38"/>
      <c r="BM712" s="38"/>
      <c r="BN712" s="38"/>
      <c r="BO712" s="38"/>
      <c r="BP712" s="38"/>
      <c r="BQ712" s="38"/>
      <c r="BR712" s="38"/>
      <c r="BS712" s="38"/>
      <c r="BT712" s="38"/>
      <c r="BU712" s="38"/>
      <c r="BV712" s="38"/>
    </row>
    <row r="713" spans="1:74">
      <c r="A713" s="38"/>
      <c r="B713" s="38"/>
      <c r="C713" s="38"/>
      <c r="D713" s="38"/>
      <c r="E713" s="38"/>
      <c r="F713" s="296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  <c r="BD713" s="38"/>
      <c r="BE713" s="38"/>
      <c r="BF713" s="38"/>
      <c r="BG713" s="38"/>
      <c r="BH713" s="38"/>
      <c r="BI713" s="38"/>
      <c r="BJ713" s="38"/>
      <c r="BK713" s="38"/>
      <c r="BL713" s="38"/>
      <c r="BM713" s="38"/>
      <c r="BN713" s="38"/>
      <c r="BO713" s="38"/>
      <c r="BP713" s="38"/>
      <c r="BQ713" s="38"/>
      <c r="BR713" s="38"/>
      <c r="BS713" s="38"/>
      <c r="BT713" s="38"/>
      <c r="BU713" s="38"/>
      <c r="BV713" s="38"/>
    </row>
    <row r="714" spans="1:74">
      <c r="A714" s="38"/>
      <c r="B714" s="38"/>
      <c r="C714" s="38"/>
      <c r="D714" s="38"/>
      <c r="E714" s="38"/>
      <c r="F714" s="296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  <c r="BD714" s="38"/>
      <c r="BE714" s="38"/>
      <c r="BF714" s="38"/>
      <c r="BG714" s="38"/>
      <c r="BH714" s="38"/>
      <c r="BI714" s="38"/>
      <c r="BJ714" s="38"/>
      <c r="BK714" s="38"/>
      <c r="BL714" s="38"/>
      <c r="BM714" s="38"/>
      <c r="BN714" s="38"/>
      <c r="BO714" s="38"/>
      <c r="BP714" s="38"/>
      <c r="BQ714" s="38"/>
      <c r="BR714" s="38"/>
      <c r="BS714" s="38"/>
      <c r="BT714" s="38"/>
      <c r="BU714" s="38"/>
      <c r="BV714" s="38"/>
    </row>
    <row r="715" spans="1:74">
      <c r="A715" s="38"/>
      <c r="B715" s="38"/>
      <c r="C715" s="38"/>
      <c r="D715" s="38"/>
      <c r="E715" s="38"/>
      <c r="F715" s="296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  <c r="BD715" s="38"/>
      <c r="BE715" s="38"/>
      <c r="BF715" s="38"/>
      <c r="BG715" s="38"/>
      <c r="BH715" s="38"/>
      <c r="BI715" s="38"/>
      <c r="BJ715" s="38"/>
      <c r="BK715" s="38"/>
      <c r="BL715" s="38"/>
      <c r="BM715" s="38"/>
      <c r="BN715" s="38"/>
      <c r="BO715" s="38"/>
      <c r="BP715" s="38"/>
      <c r="BQ715" s="38"/>
      <c r="BR715" s="38"/>
      <c r="BS715" s="38"/>
      <c r="BT715" s="38"/>
      <c r="BU715" s="38"/>
      <c r="BV715" s="38"/>
    </row>
    <row r="716" spans="1:74">
      <c r="A716" s="38"/>
      <c r="B716" s="38"/>
      <c r="C716" s="38"/>
      <c r="D716" s="38"/>
      <c r="E716" s="38"/>
      <c r="F716" s="296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  <c r="BD716" s="38"/>
      <c r="BE716" s="38"/>
      <c r="BF716" s="38"/>
      <c r="BG716" s="38"/>
      <c r="BH716" s="38"/>
      <c r="BI716" s="38"/>
      <c r="BJ716" s="38"/>
      <c r="BK716" s="38"/>
      <c r="BL716" s="38"/>
      <c r="BM716" s="38"/>
      <c r="BN716" s="38"/>
      <c r="BO716" s="38"/>
      <c r="BP716" s="38"/>
      <c r="BQ716" s="38"/>
      <c r="BR716" s="38"/>
      <c r="BS716" s="38"/>
      <c r="BT716" s="38"/>
      <c r="BU716" s="38"/>
      <c r="BV716" s="38"/>
    </row>
    <row r="717" spans="1:74">
      <c r="A717" s="38"/>
      <c r="B717" s="38"/>
      <c r="C717" s="38"/>
      <c r="D717" s="38"/>
      <c r="E717" s="38"/>
      <c r="F717" s="296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  <c r="BD717" s="38"/>
      <c r="BE717" s="38"/>
      <c r="BF717" s="38"/>
      <c r="BG717" s="38"/>
      <c r="BH717" s="38"/>
      <c r="BI717" s="38"/>
      <c r="BJ717" s="38"/>
      <c r="BK717" s="38"/>
      <c r="BL717" s="38"/>
      <c r="BM717" s="38"/>
      <c r="BN717" s="38"/>
      <c r="BO717" s="38"/>
      <c r="BP717" s="38"/>
      <c r="BQ717" s="38"/>
      <c r="BR717" s="38"/>
      <c r="BS717" s="38"/>
      <c r="BT717" s="38"/>
      <c r="BU717" s="38"/>
      <c r="BV717" s="38"/>
    </row>
    <row r="718" spans="1:74">
      <c r="A718" s="38"/>
      <c r="B718" s="38"/>
      <c r="C718" s="38"/>
      <c r="D718" s="38"/>
      <c r="E718" s="38"/>
      <c r="F718" s="296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  <c r="BD718" s="38"/>
      <c r="BE718" s="38"/>
      <c r="BF718" s="38"/>
      <c r="BG718" s="38"/>
      <c r="BH718" s="38"/>
      <c r="BI718" s="38"/>
      <c r="BJ718" s="38"/>
      <c r="BK718" s="38"/>
      <c r="BL718" s="38"/>
      <c r="BM718" s="38"/>
      <c r="BN718" s="38"/>
      <c r="BO718" s="38"/>
      <c r="BP718" s="38"/>
      <c r="BQ718" s="38"/>
      <c r="BR718" s="38"/>
      <c r="BS718" s="38"/>
      <c r="BT718" s="38"/>
      <c r="BU718" s="38"/>
      <c r="BV718" s="38"/>
    </row>
    <row r="719" spans="1:74">
      <c r="A719" s="38"/>
      <c r="B719" s="38"/>
      <c r="C719" s="38"/>
      <c r="D719" s="38"/>
      <c r="E719" s="38"/>
      <c r="F719" s="296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  <c r="BD719" s="38"/>
      <c r="BE719" s="38"/>
      <c r="BF719" s="38"/>
      <c r="BG719" s="38"/>
      <c r="BH719" s="38"/>
      <c r="BI719" s="38"/>
      <c r="BJ719" s="38"/>
      <c r="BK719" s="38"/>
      <c r="BL719" s="38"/>
      <c r="BM719" s="38"/>
      <c r="BN719" s="38"/>
      <c r="BO719" s="38"/>
      <c r="BP719" s="38"/>
      <c r="BQ719" s="38"/>
      <c r="BR719" s="38"/>
      <c r="BS719" s="38"/>
      <c r="BT719" s="38"/>
      <c r="BU719" s="38"/>
      <c r="BV719" s="38"/>
    </row>
    <row r="720" spans="1:74">
      <c r="A720" s="38"/>
      <c r="B720" s="38"/>
      <c r="C720" s="38"/>
      <c r="D720" s="38"/>
      <c r="E720" s="38"/>
      <c r="F720" s="296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  <c r="BD720" s="38"/>
      <c r="BE720" s="38"/>
      <c r="BF720" s="38"/>
      <c r="BG720" s="38"/>
      <c r="BH720" s="38"/>
      <c r="BI720" s="38"/>
      <c r="BJ720" s="38"/>
      <c r="BK720" s="38"/>
      <c r="BL720" s="38"/>
      <c r="BM720" s="38"/>
      <c r="BN720" s="38"/>
      <c r="BO720" s="38"/>
      <c r="BP720" s="38"/>
      <c r="BQ720" s="38"/>
      <c r="BR720" s="38"/>
      <c r="BS720" s="38"/>
      <c r="BT720" s="38"/>
      <c r="BU720" s="38"/>
      <c r="BV720" s="38"/>
    </row>
    <row r="721" spans="1:74">
      <c r="A721" s="38"/>
      <c r="B721" s="38"/>
      <c r="C721" s="38"/>
      <c r="D721" s="38"/>
      <c r="E721" s="38"/>
      <c r="F721" s="296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  <c r="BD721" s="38"/>
      <c r="BE721" s="38"/>
      <c r="BF721" s="38"/>
      <c r="BG721" s="38"/>
      <c r="BH721" s="38"/>
      <c r="BI721" s="38"/>
      <c r="BJ721" s="38"/>
      <c r="BK721" s="38"/>
      <c r="BL721" s="38"/>
      <c r="BM721" s="38"/>
      <c r="BN721" s="38"/>
      <c r="BO721" s="38"/>
      <c r="BP721" s="38"/>
      <c r="BQ721" s="38"/>
      <c r="BR721" s="38"/>
      <c r="BS721" s="38"/>
      <c r="BT721" s="38"/>
      <c r="BU721" s="38"/>
      <c r="BV721" s="38"/>
    </row>
    <row r="722" spans="1:74">
      <c r="A722" s="38"/>
      <c r="B722" s="38"/>
      <c r="C722" s="38"/>
      <c r="D722" s="38"/>
      <c r="E722" s="38"/>
      <c r="F722" s="296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  <c r="BD722" s="38"/>
      <c r="BE722" s="38"/>
      <c r="BF722" s="38"/>
      <c r="BG722" s="38"/>
      <c r="BH722" s="38"/>
      <c r="BI722" s="38"/>
      <c r="BJ722" s="38"/>
      <c r="BK722" s="38"/>
      <c r="BL722" s="38"/>
      <c r="BM722" s="38"/>
      <c r="BN722" s="38"/>
      <c r="BO722" s="38"/>
      <c r="BP722" s="38"/>
      <c r="BQ722" s="38"/>
      <c r="BR722" s="38"/>
      <c r="BS722" s="38"/>
      <c r="BT722" s="38"/>
      <c r="BU722" s="38"/>
      <c r="BV722" s="38"/>
    </row>
    <row r="723" spans="1:74">
      <c r="A723" s="38"/>
      <c r="B723" s="38"/>
      <c r="C723" s="38"/>
      <c r="D723" s="38"/>
      <c r="E723" s="38"/>
      <c r="F723" s="296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  <c r="BD723" s="38"/>
      <c r="BE723" s="38"/>
      <c r="BF723" s="38"/>
      <c r="BG723" s="38"/>
      <c r="BH723" s="38"/>
      <c r="BI723" s="38"/>
      <c r="BJ723" s="38"/>
      <c r="BK723" s="38"/>
      <c r="BL723" s="38"/>
      <c r="BM723" s="38"/>
      <c r="BN723" s="38"/>
      <c r="BO723" s="38"/>
      <c r="BP723" s="38"/>
      <c r="BQ723" s="38"/>
      <c r="BR723" s="38"/>
      <c r="BS723" s="38"/>
      <c r="BT723" s="38"/>
      <c r="BU723" s="38"/>
      <c r="BV723" s="38"/>
    </row>
    <row r="724" spans="1:74">
      <c r="A724" s="38"/>
      <c r="B724" s="38"/>
      <c r="C724" s="38"/>
      <c r="D724" s="38"/>
      <c r="E724" s="38"/>
      <c r="F724" s="296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  <c r="BD724" s="38"/>
      <c r="BE724" s="38"/>
      <c r="BF724" s="38"/>
      <c r="BG724" s="38"/>
      <c r="BH724" s="38"/>
      <c r="BI724" s="38"/>
      <c r="BJ724" s="38"/>
      <c r="BK724" s="38"/>
      <c r="BL724" s="38"/>
      <c r="BM724" s="38"/>
      <c r="BN724" s="38"/>
      <c r="BO724" s="38"/>
      <c r="BP724" s="38"/>
      <c r="BQ724" s="38"/>
      <c r="BR724" s="38"/>
      <c r="BS724" s="38"/>
      <c r="BT724" s="38"/>
      <c r="BU724" s="38"/>
      <c r="BV724" s="38"/>
    </row>
    <row r="725" spans="1:74">
      <c r="A725" s="38"/>
      <c r="B725" s="38"/>
      <c r="C725" s="38"/>
      <c r="D725" s="38"/>
      <c r="E725" s="38"/>
      <c r="F725" s="296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  <c r="BD725" s="38"/>
      <c r="BE725" s="38"/>
      <c r="BF725" s="38"/>
      <c r="BG725" s="38"/>
      <c r="BH725" s="38"/>
      <c r="BI725" s="38"/>
      <c r="BJ725" s="38"/>
      <c r="BK725" s="38"/>
      <c r="BL725" s="38"/>
      <c r="BM725" s="38"/>
      <c r="BN725" s="38"/>
      <c r="BO725" s="38"/>
      <c r="BP725" s="38"/>
      <c r="BQ725" s="38"/>
      <c r="BR725" s="38"/>
      <c r="BS725" s="38"/>
      <c r="BT725" s="38"/>
      <c r="BU725" s="38"/>
      <c r="BV725" s="38"/>
    </row>
    <row r="726" spans="1:74">
      <c r="A726" s="38"/>
      <c r="B726" s="38"/>
      <c r="C726" s="38"/>
      <c r="D726" s="38"/>
      <c r="E726" s="38"/>
      <c r="F726" s="296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  <c r="BD726" s="38"/>
      <c r="BE726" s="38"/>
      <c r="BF726" s="38"/>
      <c r="BG726" s="38"/>
      <c r="BH726" s="38"/>
      <c r="BI726" s="38"/>
      <c r="BJ726" s="38"/>
      <c r="BK726" s="38"/>
      <c r="BL726" s="38"/>
      <c r="BM726" s="38"/>
      <c r="BN726" s="38"/>
      <c r="BO726" s="38"/>
      <c r="BP726" s="38"/>
      <c r="BQ726" s="38"/>
      <c r="BR726" s="38"/>
      <c r="BS726" s="38"/>
      <c r="BT726" s="38"/>
      <c r="BU726" s="38"/>
      <c r="BV726" s="38"/>
    </row>
    <row r="727" spans="1:74">
      <c r="A727" s="38"/>
      <c r="B727" s="38"/>
      <c r="C727" s="38"/>
      <c r="D727" s="38"/>
      <c r="E727" s="38"/>
      <c r="F727" s="296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  <c r="BD727" s="38"/>
      <c r="BE727" s="38"/>
      <c r="BF727" s="38"/>
      <c r="BG727" s="38"/>
      <c r="BH727" s="38"/>
      <c r="BI727" s="38"/>
      <c r="BJ727" s="38"/>
      <c r="BK727" s="38"/>
      <c r="BL727" s="38"/>
      <c r="BM727" s="38"/>
      <c r="BN727" s="38"/>
      <c r="BO727" s="38"/>
      <c r="BP727" s="38"/>
      <c r="BQ727" s="38"/>
      <c r="BR727" s="38"/>
      <c r="BS727" s="38"/>
      <c r="BT727" s="38"/>
      <c r="BU727" s="38"/>
      <c r="BV727" s="38"/>
    </row>
    <row r="728" spans="1:74">
      <c r="A728" s="38"/>
      <c r="B728" s="38"/>
      <c r="C728" s="38"/>
      <c r="D728" s="38"/>
      <c r="E728" s="38"/>
      <c r="F728" s="296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  <c r="BD728" s="38"/>
      <c r="BE728" s="38"/>
      <c r="BF728" s="38"/>
      <c r="BG728" s="38"/>
      <c r="BH728" s="38"/>
      <c r="BI728" s="38"/>
      <c r="BJ728" s="38"/>
      <c r="BK728" s="38"/>
      <c r="BL728" s="38"/>
      <c r="BM728" s="38"/>
      <c r="BN728" s="38"/>
      <c r="BO728" s="38"/>
      <c r="BP728" s="38"/>
      <c r="BQ728" s="38"/>
      <c r="BR728" s="38"/>
      <c r="BS728" s="38"/>
      <c r="BT728" s="38"/>
      <c r="BU728" s="38"/>
      <c r="BV728" s="38"/>
    </row>
    <row r="729" spans="1:74">
      <c r="A729" s="38"/>
      <c r="B729" s="38"/>
      <c r="C729" s="38"/>
      <c r="D729" s="38"/>
      <c r="E729" s="38"/>
      <c r="F729" s="296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  <c r="BD729" s="38"/>
      <c r="BE729" s="38"/>
      <c r="BF729" s="38"/>
      <c r="BG729" s="38"/>
      <c r="BH729" s="38"/>
      <c r="BI729" s="38"/>
      <c r="BJ729" s="38"/>
      <c r="BK729" s="38"/>
      <c r="BL729" s="38"/>
      <c r="BM729" s="38"/>
      <c r="BN729" s="38"/>
      <c r="BO729" s="38"/>
      <c r="BP729" s="38"/>
      <c r="BQ729" s="38"/>
      <c r="BR729" s="38"/>
      <c r="BS729" s="38"/>
      <c r="BT729" s="38"/>
      <c r="BU729" s="38"/>
      <c r="BV729" s="38"/>
    </row>
    <row r="730" spans="1:74">
      <c r="A730" s="38"/>
      <c r="B730" s="38"/>
      <c r="C730" s="38"/>
      <c r="D730" s="38"/>
      <c r="E730" s="38"/>
      <c r="F730" s="296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  <c r="BD730" s="38"/>
      <c r="BE730" s="38"/>
      <c r="BF730" s="38"/>
      <c r="BG730" s="38"/>
      <c r="BH730" s="38"/>
      <c r="BI730" s="38"/>
      <c r="BJ730" s="38"/>
      <c r="BK730" s="38"/>
      <c r="BL730" s="38"/>
      <c r="BM730" s="38"/>
      <c r="BN730" s="38"/>
      <c r="BO730" s="38"/>
      <c r="BP730" s="38"/>
      <c r="BQ730" s="38"/>
      <c r="BR730" s="38"/>
      <c r="BS730" s="38"/>
      <c r="BT730" s="38"/>
      <c r="BU730" s="38"/>
      <c r="BV730" s="38"/>
    </row>
    <row r="731" spans="1:74">
      <c r="A731" s="38"/>
      <c r="B731" s="38"/>
      <c r="C731" s="38"/>
      <c r="D731" s="38"/>
      <c r="E731" s="38"/>
      <c r="F731" s="296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  <c r="BD731" s="38"/>
      <c r="BE731" s="38"/>
      <c r="BF731" s="38"/>
      <c r="BG731" s="38"/>
      <c r="BH731" s="38"/>
      <c r="BI731" s="38"/>
      <c r="BJ731" s="38"/>
      <c r="BK731" s="38"/>
      <c r="BL731" s="38"/>
      <c r="BM731" s="38"/>
      <c r="BN731" s="38"/>
      <c r="BO731" s="38"/>
      <c r="BP731" s="38"/>
      <c r="BQ731" s="38"/>
      <c r="BR731" s="38"/>
      <c r="BS731" s="38"/>
      <c r="BT731" s="38"/>
      <c r="BU731" s="38"/>
      <c r="BV731" s="38"/>
    </row>
    <row r="732" spans="1:74">
      <c r="A732" s="38"/>
      <c r="B732" s="38"/>
      <c r="C732" s="38"/>
      <c r="D732" s="38"/>
      <c r="E732" s="38"/>
      <c r="F732" s="296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  <c r="BD732" s="38"/>
      <c r="BE732" s="38"/>
      <c r="BF732" s="38"/>
      <c r="BG732" s="38"/>
      <c r="BH732" s="38"/>
      <c r="BI732" s="38"/>
      <c r="BJ732" s="38"/>
      <c r="BK732" s="38"/>
      <c r="BL732" s="38"/>
      <c r="BM732" s="38"/>
      <c r="BN732" s="38"/>
      <c r="BO732" s="38"/>
      <c r="BP732" s="38"/>
      <c r="BQ732" s="38"/>
      <c r="BR732" s="38"/>
      <c r="BS732" s="38"/>
      <c r="BT732" s="38"/>
      <c r="BU732" s="38"/>
      <c r="BV732" s="38"/>
    </row>
    <row r="733" spans="1:74">
      <c r="A733" s="38"/>
      <c r="B733" s="38"/>
      <c r="C733" s="38"/>
      <c r="D733" s="38"/>
      <c r="E733" s="38"/>
      <c r="F733" s="296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  <c r="BD733" s="38"/>
      <c r="BE733" s="38"/>
      <c r="BF733" s="38"/>
      <c r="BG733" s="38"/>
      <c r="BH733" s="38"/>
      <c r="BI733" s="38"/>
      <c r="BJ733" s="38"/>
      <c r="BK733" s="38"/>
      <c r="BL733" s="38"/>
      <c r="BM733" s="38"/>
      <c r="BN733" s="38"/>
      <c r="BO733" s="38"/>
      <c r="BP733" s="38"/>
      <c r="BQ733" s="38"/>
      <c r="BR733" s="38"/>
      <c r="BS733" s="38"/>
      <c r="BT733" s="38"/>
      <c r="BU733" s="38"/>
      <c r="BV733" s="38"/>
    </row>
    <row r="734" spans="1:74">
      <c r="A734" s="38"/>
      <c r="B734" s="38"/>
      <c r="C734" s="38"/>
      <c r="D734" s="38"/>
      <c r="E734" s="38"/>
      <c r="F734" s="296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  <c r="BD734" s="38"/>
      <c r="BE734" s="38"/>
      <c r="BF734" s="38"/>
      <c r="BG734" s="38"/>
      <c r="BH734" s="38"/>
      <c r="BI734" s="38"/>
      <c r="BJ734" s="38"/>
      <c r="BK734" s="38"/>
      <c r="BL734" s="38"/>
      <c r="BM734" s="38"/>
      <c r="BN734" s="38"/>
      <c r="BO734" s="38"/>
      <c r="BP734" s="38"/>
      <c r="BQ734" s="38"/>
      <c r="BR734" s="38"/>
      <c r="BS734" s="38"/>
      <c r="BT734" s="38"/>
      <c r="BU734" s="38"/>
      <c r="BV734" s="38"/>
    </row>
    <row r="735" spans="1:74">
      <c r="A735" s="38"/>
      <c r="B735" s="38"/>
      <c r="C735" s="38"/>
      <c r="D735" s="38"/>
      <c r="E735" s="38"/>
      <c r="F735" s="296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  <c r="BD735" s="38"/>
      <c r="BE735" s="38"/>
      <c r="BF735" s="38"/>
      <c r="BG735" s="38"/>
      <c r="BH735" s="38"/>
      <c r="BI735" s="38"/>
      <c r="BJ735" s="38"/>
      <c r="BK735" s="38"/>
      <c r="BL735" s="38"/>
      <c r="BM735" s="38"/>
      <c r="BN735" s="38"/>
      <c r="BO735" s="38"/>
      <c r="BP735" s="38"/>
      <c r="BQ735" s="38"/>
      <c r="BR735" s="38"/>
      <c r="BS735" s="38"/>
      <c r="BT735" s="38"/>
      <c r="BU735" s="38"/>
      <c r="BV735" s="38"/>
    </row>
    <row r="736" spans="1:74">
      <c r="A736" s="38"/>
      <c r="B736" s="38"/>
      <c r="C736" s="38"/>
      <c r="D736" s="38"/>
      <c r="E736" s="38"/>
      <c r="F736" s="296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  <c r="BD736" s="38"/>
      <c r="BE736" s="38"/>
      <c r="BF736" s="38"/>
      <c r="BG736" s="38"/>
      <c r="BH736" s="38"/>
      <c r="BI736" s="38"/>
      <c r="BJ736" s="38"/>
      <c r="BK736" s="38"/>
      <c r="BL736" s="38"/>
      <c r="BM736" s="38"/>
      <c r="BN736" s="38"/>
      <c r="BO736" s="38"/>
      <c r="BP736" s="38"/>
      <c r="BQ736" s="38"/>
      <c r="BR736" s="38"/>
      <c r="BS736" s="38"/>
      <c r="BT736" s="38"/>
      <c r="BU736" s="38"/>
      <c r="BV736" s="38"/>
    </row>
    <row r="737" spans="1:74">
      <c r="A737" s="38"/>
      <c r="B737" s="38"/>
      <c r="C737" s="38"/>
      <c r="D737" s="38"/>
      <c r="E737" s="38"/>
      <c r="F737" s="296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  <c r="BD737" s="38"/>
      <c r="BE737" s="38"/>
      <c r="BF737" s="38"/>
      <c r="BG737" s="38"/>
      <c r="BH737" s="38"/>
      <c r="BI737" s="38"/>
      <c r="BJ737" s="38"/>
      <c r="BK737" s="38"/>
      <c r="BL737" s="38"/>
      <c r="BM737" s="38"/>
      <c r="BN737" s="38"/>
      <c r="BO737" s="38"/>
      <c r="BP737" s="38"/>
      <c r="BQ737" s="38"/>
      <c r="BR737" s="38"/>
      <c r="BS737" s="38"/>
      <c r="BT737" s="38"/>
      <c r="BU737" s="38"/>
      <c r="BV737" s="38"/>
    </row>
    <row r="738" spans="1:74">
      <c r="A738" s="38"/>
      <c r="B738" s="38"/>
      <c r="C738" s="38"/>
      <c r="D738" s="38"/>
      <c r="E738" s="38"/>
      <c r="F738" s="296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  <c r="BD738" s="38"/>
      <c r="BE738" s="38"/>
      <c r="BF738" s="38"/>
      <c r="BG738" s="38"/>
      <c r="BH738" s="38"/>
      <c r="BI738" s="38"/>
      <c r="BJ738" s="38"/>
      <c r="BK738" s="38"/>
      <c r="BL738" s="38"/>
      <c r="BM738" s="38"/>
      <c r="BN738" s="38"/>
      <c r="BO738" s="38"/>
      <c r="BP738" s="38"/>
      <c r="BQ738" s="38"/>
      <c r="BR738" s="38"/>
      <c r="BS738" s="38"/>
      <c r="BT738" s="38"/>
      <c r="BU738" s="38"/>
      <c r="BV738" s="38"/>
    </row>
    <row r="739" spans="1:74">
      <c r="A739" s="38"/>
      <c r="B739" s="38"/>
      <c r="C739" s="38"/>
      <c r="D739" s="38"/>
      <c r="E739" s="38"/>
      <c r="F739" s="296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  <c r="BD739" s="38"/>
      <c r="BE739" s="38"/>
      <c r="BF739" s="38"/>
      <c r="BG739" s="38"/>
      <c r="BH739" s="38"/>
      <c r="BI739" s="38"/>
      <c r="BJ739" s="38"/>
      <c r="BK739" s="38"/>
      <c r="BL739" s="38"/>
      <c r="BM739" s="38"/>
      <c r="BN739" s="38"/>
      <c r="BO739" s="38"/>
      <c r="BP739" s="38"/>
      <c r="BQ739" s="38"/>
      <c r="BR739" s="38"/>
      <c r="BS739" s="38"/>
      <c r="BT739" s="38"/>
      <c r="BU739" s="38"/>
      <c r="BV739" s="38"/>
    </row>
    <row r="740" spans="1:74">
      <c r="A740" s="38"/>
      <c r="B740" s="38"/>
      <c r="C740" s="38"/>
      <c r="D740" s="38"/>
      <c r="E740" s="38"/>
      <c r="F740" s="296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  <c r="BD740" s="38"/>
      <c r="BE740" s="38"/>
      <c r="BF740" s="38"/>
      <c r="BG740" s="38"/>
      <c r="BH740" s="38"/>
      <c r="BI740" s="38"/>
      <c r="BJ740" s="38"/>
      <c r="BK740" s="38"/>
      <c r="BL740" s="38"/>
      <c r="BM740" s="38"/>
      <c r="BN740" s="38"/>
      <c r="BO740" s="38"/>
      <c r="BP740" s="38"/>
      <c r="BQ740" s="38"/>
      <c r="BR740" s="38"/>
      <c r="BS740" s="38"/>
      <c r="BT740" s="38"/>
      <c r="BU740" s="38"/>
      <c r="BV740" s="38"/>
    </row>
    <row r="741" spans="1:74">
      <c r="A741" s="38"/>
      <c r="B741" s="38"/>
      <c r="C741" s="38"/>
      <c r="D741" s="38"/>
      <c r="E741" s="38"/>
      <c r="F741" s="296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  <c r="BD741" s="38"/>
      <c r="BE741" s="38"/>
      <c r="BF741" s="38"/>
      <c r="BG741" s="38"/>
      <c r="BH741" s="38"/>
      <c r="BI741" s="38"/>
      <c r="BJ741" s="38"/>
      <c r="BK741" s="38"/>
      <c r="BL741" s="38"/>
      <c r="BM741" s="38"/>
      <c r="BN741" s="38"/>
      <c r="BO741" s="38"/>
      <c r="BP741" s="38"/>
      <c r="BQ741" s="38"/>
      <c r="BR741" s="38"/>
      <c r="BS741" s="38"/>
      <c r="BT741" s="38"/>
      <c r="BU741" s="38"/>
      <c r="BV741" s="38"/>
    </row>
    <row r="742" spans="1:74">
      <c r="A742" s="38"/>
      <c r="B742" s="38"/>
      <c r="C742" s="38"/>
      <c r="D742" s="38"/>
      <c r="E742" s="38"/>
      <c r="F742" s="296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  <c r="BD742" s="38"/>
      <c r="BE742" s="38"/>
      <c r="BF742" s="38"/>
      <c r="BG742" s="38"/>
      <c r="BH742" s="38"/>
      <c r="BI742" s="38"/>
      <c r="BJ742" s="38"/>
      <c r="BK742" s="38"/>
      <c r="BL742" s="38"/>
      <c r="BM742" s="38"/>
      <c r="BN742" s="38"/>
      <c r="BO742" s="38"/>
      <c r="BP742" s="38"/>
      <c r="BQ742" s="38"/>
      <c r="BR742" s="38"/>
      <c r="BS742" s="38"/>
      <c r="BT742" s="38"/>
      <c r="BU742" s="38"/>
      <c r="BV742" s="38"/>
    </row>
    <row r="743" spans="1:74">
      <c r="A743" s="38"/>
      <c r="B743" s="38"/>
      <c r="C743" s="38"/>
      <c r="D743" s="38"/>
      <c r="E743" s="38"/>
      <c r="F743" s="296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  <c r="BD743" s="38"/>
      <c r="BE743" s="38"/>
      <c r="BF743" s="38"/>
      <c r="BG743" s="38"/>
      <c r="BH743" s="38"/>
      <c r="BI743" s="38"/>
      <c r="BJ743" s="38"/>
      <c r="BK743" s="38"/>
      <c r="BL743" s="38"/>
      <c r="BM743" s="38"/>
      <c r="BN743" s="38"/>
      <c r="BO743" s="38"/>
      <c r="BP743" s="38"/>
      <c r="BQ743" s="38"/>
      <c r="BR743" s="38"/>
      <c r="BS743" s="38"/>
      <c r="BT743" s="38"/>
      <c r="BU743" s="38"/>
      <c r="BV743" s="38"/>
    </row>
    <row r="744" spans="1:74">
      <c r="A744" s="38"/>
      <c r="B744" s="38"/>
      <c r="C744" s="38"/>
      <c r="D744" s="38"/>
      <c r="E744" s="38"/>
      <c r="F744" s="296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  <c r="BD744" s="38"/>
      <c r="BE744" s="38"/>
      <c r="BF744" s="38"/>
      <c r="BG744" s="38"/>
      <c r="BH744" s="38"/>
      <c r="BI744" s="38"/>
      <c r="BJ744" s="38"/>
      <c r="BK744" s="38"/>
      <c r="BL744" s="38"/>
      <c r="BM744" s="38"/>
      <c r="BN744" s="38"/>
      <c r="BO744" s="38"/>
      <c r="BP744" s="38"/>
      <c r="BQ744" s="38"/>
      <c r="BR744" s="38"/>
      <c r="BS744" s="38"/>
      <c r="BT744" s="38"/>
      <c r="BU744" s="38"/>
      <c r="BV744" s="38"/>
    </row>
    <row r="745" spans="1:74">
      <c r="A745" s="38"/>
      <c r="B745" s="38"/>
      <c r="C745" s="38"/>
      <c r="D745" s="38"/>
      <c r="E745" s="38"/>
      <c r="F745" s="296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  <c r="BD745" s="38"/>
      <c r="BE745" s="38"/>
      <c r="BF745" s="38"/>
      <c r="BG745" s="38"/>
      <c r="BH745" s="38"/>
      <c r="BI745" s="38"/>
      <c r="BJ745" s="38"/>
      <c r="BK745" s="38"/>
      <c r="BL745" s="38"/>
      <c r="BM745" s="38"/>
      <c r="BN745" s="38"/>
      <c r="BO745" s="38"/>
      <c r="BP745" s="38"/>
      <c r="BQ745" s="38"/>
      <c r="BR745" s="38"/>
      <c r="BS745" s="38"/>
      <c r="BT745" s="38"/>
      <c r="BU745" s="38"/>
      <c r="BV745" s="38"/>
    </row>
    <row r="746" spans="1:74">
      <c r="A746" s="38"/>
      <c r="B746" s="38"/>
      <c r="C746" s="38"/>
      <c r="D746" s="38"/>
      <c r="E746" s="38"/>
      <c r="F746" s="296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  <c r="BD746" s="38"/>
      <c r="BE746" s="38"/>
      <c r="BF746" s="38"/>
      <c r="BG746" s="38"/>
      <c r="BH746" s="38"/>
      <c r="BI746" s="38"/>
      <c r="BJ746" s="38"/>
      <c r="BK746" s="38"/>
      <c r="BL746" s="38"/>
      <c r="BM746" s="38"/>
      <c r="BN746" s="38"/>
      <c r="BO746" s="38"/>
      <c r="BP746" s="38"/>
      <c r="BQ746" s="38"/>
      <c r="BR746" s="38"/>
      <c r="BS746" s="38"/>
      <c r="BT746" s="38"/>
      <c r="BU746" s="38"/>
      <c r="BV746" s="38"/>
    </row>
    <row r="747" spans="1:74">
      <c r="A747" s="38"/>
      <c r="B747" s="38"/>
      <c r="C747" s="38"/>
      <c r="D747" s="38"/>
      <c r="E747" s="38"/>
      <c r="F747" s="296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  <c r="BD747" s="38"/>
      <c r="BE747" s="38"/>
      <c r="BF747" s="38"/>
      <c r="BG747" s="38"/>
      <c r="BH747" s="38"/>
      <c r="BI747" s="38"/>
      <c r="BJ747" s="38"/>
      <c r="BK747" s="38"/>
      <c r="BL747" s="38"/>
      <c r="BM747" s="38"/>
      <c r="BN747" s="38"/>
      <c r="BO747" s="38"/>
      <c r="BP747" s="38"/>
      <c r="BQ747" s="38"/>
      <c r="BR747" s="38"/>
      <c r="BS747" s="38"/>
      <c r="BT747" s="38"/>
      <c r="BU747" s="38"/>
      <c r="BV747" s="38"/>
    </row>
    <row r="748" spans="1:74">
      <c r="A748" s="38"/>
      <c r="B748" s="38"/>
      <c r="C748" s="38"/>
      <c r="D748" s="38"/>
      <c r="E748" s="38"/>
      <c r="F748" s="296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  <c r="BD748" s="38"/>
      <c r="BE748" s="38"/>
      <c r="BF748" s="38"/>
      <c r="BG748" s="38"/>
      <c r="BH748" s="38"/>
      <c r="BI748" s="38"/>
      <c r="BJ748" s="38"/>
      <c r="BK748" s="38"/>
      <c r="BL748" s="38"/>
      <c r="BM748" s="38"/>
      <c r="BN748" s="38"/>
      <c r="BO748" s="38"/>
      <c r="BP748" s="38"/>
      <c r="BQ748" s="38"/>
      <c r="BR748" s="38"/>
      <c r="BS748" s="38"/>
      <c r="BT748" s="38"/>
      <c r="BU748" s="38"/>
      <c r="BV748" s="38"/>
    </row>
    <row r="749" spans="1:74">
      <c r="A749" s="38"/>
      <c r="B749" s="38"/>
      <c r="C749" s="38"/>
      <c r="D749" s="38"/>
      <c r="E749" s="38"/>
      <c r="F749" s="296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  <c r="BD749" s="38"/>
      <c r="BE749" s="38"/>
      <c r="BF749" s="38"/>
      <c r="BG749" s="38"/>
      <c r="BH749" s="38"/>
      <c r="BI749" s="38"/>
      <c r="BJ749" s="38"/>
      <c r="BK749" s="38"/>
      <c r="BL749" s="38"/>
      <c r="BM749" s="38"/>
      <c r="BN749" s="38"/>
      <c r="BO749" s="38"/>
      <c r="BP749" s="38"/>
      <c r="BQ749" s="38"/>
      <c r="BR749" s="38"/>
      <c r="BS749" s="38"/>
      <c r="BT749" s="38"/>
      <c r="BU749" s="38"/>
      <c r="BV749" s="38"/>
    </row>
    <row r="750" spans="1:74">
      <c r="A750" s="38"/>
      <c r="B750" s="38"/>
      <c r="C750" s="38"/>
      <c r="D750" s="38"/>
      <c r="E750" s="38"/>
      <c r="F750" s="296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  <c r="BD750" s="38"/>
      <c r="BE750" s="38"/>
      <c r="BF750" s="38"/>
      <c r="BG750" s="38"/>
      <c r="BH750" s="38"/>
      <c r="BI750" s="38"/>
      <c r="BJ750" s="38"/>
      <c r="BK750" s="38"/>
      <c r="BL750" s="38"/>
      <c r="BM750" s="38"/>
      <c r="BN750" s="38"/>
      <c r="BO750" s="38"/>
      <c r="BP750" s="38"/>
      <c r="BQ750" s="38"/>
      <c r="BR750" s="38"/>
      <c r="BS750" s="38"/>
      <c r="BT750" s="38"/>
      <c r="BU750" s="38"/>
      <c r="BV750" s="38"/>
    </row>
    <row r="751" spans="1:74">
      <c r="A751" s="38"/>
      <c r="B751" s="38"/>
      <c r="C751" s="38"/>
      <c r="D751" s="38"/>
      <c r="E751" s="38"/>
      <c r="F751" s="296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  <c r="BD751" s="38"/>
      <c r="BE751" s="38"/>
      <c r="BF751" s="38"/>
      <c r="BG751" s="38"/>
      <c r="BH751" s="38"/>
      <c r="BI751" s="38"/>
      <c r="BJ751" s="38"/>
      <c r="BK751" s="38"/>
      <c r="BL751" s="38"/>
      <c r="BM751" s="38"/>
      <c r="BN751" s="38"/>
      <c r="BO751" s="38"/>
      <c r="BP751" s="38"/>
      <c r="BQ751" s="38"/>
      <c r="BR751" s="38"/>
      <c r="BS751" s="38"/>
      <c r="BT751" s="38"/>
      <c r="BU751" s="38"/>
      <c r="BV751" s="38"/>
    </row>
    <row r="752" spans="1:74">
      <c r="A752" s="38"/>
      <c r="B752" s="38"/>
      <c r="C752" s="38"/>
      <c r="D752" s="38"/>
      <c r="E752" s="38"/>
      <c r="F752" s="296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  <c r="BD752" s="38"/>
      <c r="BE752" s="38"/>
      <c r="BF752" s="38"/>
      <c r="BG752" s="38"/>
      <c r="BH752" s="38"/>
      <c r="BI752" s="38"/>
      <c r="BJ752" s="38"/>
      <c r="BK752" s="38"/>
      <c r="BL752" s="38"/>
      <c r="BM752" s="38"/>
      <c r="BN752" s="38"/>
      <c r="BO752" s="38"/>
      <c r="BP752" s="38"/>
      <c r="BQ752" s="38"/>
      <c r="BR752" s="38"/>
      <c r="BS752" s="38"/>
      <c r="BT752" s="38"/>
      <c r="BU752" s="38"/>
      <c r="BV752" s="38"/>
    </row>
    <row r="753" spans="1:74">
      <c r="A753" s="38"/>
      <c r="B753" s="38"/>
      <c r="C753" s="38"/>
      <c r="D753" s="38"/>
      <c r="E753" s="38"/>
      <c r="F753" s="296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  <c r="BD753" s="38"/>
      <c r="BE753" s="38"/>
      <c r="BF753" s="38"/>
      <c r="BG753" s="38"/>
      <c r="BH753" s="38"/>
      <c r="BI753" s="38"/>
      <c r="BJ753" s="38"/>
      <c r="BK753" s="38"/>
      <c r="BL753" s="38"/>
      <c r="BM753" s="38"/>
      <c r="BN753" s="38"/>
      <c r="BO753" s="38"/>
      <c r="BP753" s="38"/>
      <c r="BQ753" s="38"/>
      <c r="BR753" s="38"/>
      <c r="BS753" s="38"/>
      <c r="BT753" s="38"/>
      <c r="BU753" s="38"/>
      <c r="BV753" s="38"/>
    </row>
    <row r="754" spans="1:74">
      <c r="A754" s="38"/>
      <c r="B754" s="38"/>
      <c r="C754" s="38"/>
      <c r="D754" s="38"/>
      <c r="E754" s="38"/>
      <c r="F754" s="296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  <c r="BD754" s="38"/>
      <c r="BE754" s="38"/>
      <c r="BF754" s="38"/>
      <c r="BG754" s="38"/>
      <c r="BH754" s="38"/>
      <c r="BI754" s="38"/>
      <c r="BJ754" s="38"/>
      <c r="BK754" s="38"/>
      <c r="BL754" s="38"/>
      <c r="BM754" s="38"/>
      <c r="BN754" s="38"/>
      <c r="BO754" s="38"/>
      <c r="BP754" s="38"/>
      <c r="BQ754" s="38"/>
      <c r="BR754" s="38"/>
      <c r="BS754" s="38"/>
      <c r="BT754" s="38"/>
      <c r="BU754" s="38"/>
      <c r="BV754" s="38"/>
    </row>
    <row r="755" spans="1:74">
      <c r="A755" s="38"/>
      <c r="B755" s="38"/>
      <c r="C755" s="38"/>
      <c r="D755" s="38"/>
      <c r="E755" s="38"/>
      <c r="F755" s="296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  <c r="BD755" s="38"/>
      <c r="BE755" s="38"/>
      <c r="BF755" s="38"/>
      <c r="BG755" s="38"/>
      <c r="BH755" s="38"/>
      <c r="BI755" s="38"/>
      <c r="BJ755" s="38"/>
      <c r="BK755" s="38"/>
      <c r="BL755" s="38"/>
      <c r="BM755" s="38"/>
      <c r="BN755" s="38"/>
      <c r="BO755" s="38"/>
      <c r="BP755" s="38"/>
      <c r="BQ755" s="38"/>
      <c r="BR755" s="38"/>
      <c r="BS755" s="38"/>
      <c r="BT755" s="38"/>
      <c r="BU755" s="38"/>
      <c r="BV755" s="38"/>
    </row>
    <row r="756" spans="1:74">
      <c r="A756" s="38"/>
      <c r="B756" s="38"/>
      <c r="C756" s="38"/>
      <c r="D756" s="38"/>
      <c r="E756" s="38"/>
      <c r="F756" s="296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  <c r="BD756" s="38"/>
      <c r="BE756" s="38"/>
      <c r="BF756" s="38"/>
      <c r="BG756" s="38"/>
      <c r="BH756" s="38"/>
      <c r="BI756" s="38"/>
      <c r="BJ756" s="38"/>
      <c r="BK756" s="38"/>
      <c r="BL756" s="38"/>
      <c r="BM756" s="38"/>
      <c r="BN756" s="38"/>
      <c r="BO756" s="38"/>
      <c r="BP756" s="38"/>
      <c r="BQ756" s="38"/>
      <c r="BR756" s="38"/>
      <c r="BS756" s="38"/>
      <c r="BT756" s="38"/>
      <c r="BU756" s="38"/>
      <c r="BV756" s="38"/>
    </row>
    <row r="757" spans="1:74">
      <c r="A757" s="38"/>
      <c r="B757" s="38"/>
      <c r="C757" s="38"/>
      <c r="D757" s="38"/>
      <c r="E757" s="38"/>
      <c r="F757" s="296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  <c r="BD757" s="38"/>
      <c r="BE757" s="38"/>
      <c r="BF757" s="38"/>
      <c r="BG757" s="38"/>
      <c r="BH757" s="38"/>
      <c r="BI757" s="38"/>
      <c r="BJ757" s="38"/>
      <c r="BK757" s="38"/>
      <c r="BL757" s="38"/>
      <c r="BM757" s="38"/>
      <c r="BN757" s="38"/>
      <c r="BO757" s="38"/>
      <c r="BP757" s="38"/>
      <c r="BQ757" s="38"/>
      <c r="BR757" s="38"/>
      <c r="BS757" s="38"/>
      <c r="BT757" s="38"/>
      <c r="BU757" s="38"/>
      <c r="BV757" s="38"/>
    </row>
    <row r="758" spans="1:74">
      <c r="A758" s="38"/>
      <c r="B758" s="38"/>
      <c r="C758" s="38"/>
      <c r="D758" s="38"/>
      <c r="E758" s="38"/>
      <c r="F758" s="296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  <c r="BD758" s="38"/>
      <c r="BE758" s="38"/>
      <c r="BF758" s="38"/>
      <c r="BG758" s="38"/>
      <c r="BH758" s="38"/>
      <c r="BI758" s="38"/>
      <c r="BJ758" s="38"/>
      <c r="BK758" s="38"/>
      <c r="BL758" s="38"/>
      <c r="BM758" s="38"/>
      <c r="BN758" s="38"/>
      <c r="BO758" s="38"/>
      <c r="BP758" s="38"/>
      <c r="BQ758" s="38"/>
      <c r="BR758" s="38"/>
      <c r="BS758" s="38"/>
      <c r="BT758" s="38"/>
      <c r="BU758" s="38"/>
      <c r="BV758" s="38"/>
    </row>
    <row r="759" spans="1:74">
      <c r="A759" s="38"/>
      <c r="B759" s="38"/>
      <c r="C759" s="38"/>
      <c r="D759" s="38"/>
      <c r="E759" s="38"/>
      <c r="F759" s="296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  <c r="BD759" s="38"/>
      <c r="BE759" s="38"/>
      <c r="BF759" s="38"/>
      <c r="BG759" s="38"/>
      <c r="BH759" s="38"/>
      <c r="BI759" s="38"/>
      <c r="BJ759" s="38"/>
      <c r="BK759" s="38"/>
      <c r="BL759" s="38"/>
      <c r="BM759" s="38"/>
      <c r="BN759" s="38"/>
      <c r="BO759" s="38"/>
      <c r="BP759" s="38"/>
      <c r="BQ759" s="38"/>
      <c r="BR759" s="38"/>
      <c r="BS759" s="38"/>
      <c r="BT759" s="38"/>
      <c r="BU759" s="38"/>
      <c r="BV759" s="38"/>
    </row>
    <row r="760" spans="1:74">
      <c r="A760" s="38"/>
      <c r="B760" s="38"/>
      <c r="C760" s="38"/>
      <c r="D760" s="38"/>
      <c r="E760" s="38"/>
      <c r="F760" s="296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  <c r="BD760" s="38"/>
      <c r="BE760" s="38"/>
      <c r="BF760" s="38"/>
      <c r="BG760" s="38"/>
      <c r="BH760" s="38"/>
      <c r="BI760" s="38"/>
      <c r="BJ760" s="38"/>
      <c r="BK760" s="38"/>
      <c r="BL760" s="38"/>
      <c r="BM760" s="38"/>
      <c r="BN760" s="38"/>
      <c r="BO760" s="38"/>
      <c r="BP760" s="38"/>
      <c r="BQ760" s="38"/>
      <c r="BR760" s="38"/>
      <c r="BS760" s="38"/>
      <c r="BT760" s="38"/>
      <c r="BU760" s="38"/>
      <c r="BV760" s="38"/>
    </row>
    <row r="761" spans="1:74">
      <c r="A761" s="38"/>
      <c r="B761" s="38"/>
      <c r="C761" s="38"/>
      <c r="D761" s="38"/>
      <c r="E761" s="38"/>
      <c r="F761" s="296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  <c r="BD761" s="38"/>
      <c r="BE761" s="38"/>
      <c r="BF761" s="38"/>
      <c r="BG761" s="38"/>
      <c r="BH761" s="38"/>
      <c r="BI761" s="38"/>
      <c r="BJ761" s="38"/>
      <c r="BK761" s="38"/>
      <c r="BL761" s="38"/>
      <c r="BM761" s="38"/>
      <c r="BN761" s="38"/>
      <c r="BO761" s="38"/>
      <c r="BP761" s="38"/>
      <c r="BQ761" s="38"/>
      <c r="BR761" s="38"/>
      <c r="BS761" s="38"/>
      <c r="BT761" s="38"/>
      <c r="BU761" s="38"/>
      <c r="BV761" s="38"/>
    </row>
    <row r="762" spans="1:74">
      <c r="A762" s="38"/>
      <c r="B762" s="38"/>
      <c r="C762" s="38"/>
      <c r="D762" s="38"/>
      <c r="E762" s="38"/>
      <c r="F762" s="296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  <c r="BD762" s="38"/>
      <c r="BE762" s="38"/>
      <c r="BF762" s="38"/>
      <c r="BG762" s="38"/>
      <c r="BH762" s="38"/>
      <c r="BI762" s="38"/>
      <c r="BJ762" s="38"/>
      <c r="BK762" s="38"/>
      <c r="BL762" s="38"/>
      <c r="BM762" s="38"/>
      <c r="BN762" s="38"/>
      <c r="BO762" s="38"/>
      <c r="BP762" s="38"/>
      <c r="BQ762" s="38"/>
      <c r="BR762" s="38"/>
      <c r="BS762" s="38"/>
      <c r="BT762" s="38"/>
      <c r="BU762" s="38"/>
      <c r="BV762" s="38"/>
    </row>
    <row r="763" spans="1:74">
      <c r="A763" s="38"/>
      <c r="B763" s="38"/>
      <c r="C763" s="38"/>
      <c r="D763" s="38"/>
      <c r="E763" s="38"/>
      <c r="F763" s="296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  <c r="BD763" s="38"/>
      <c r="BE763" s="38"/>
      <c r="BF763" s="38"/>
      <c r="BG763" s="38"/>
      <c r="BH763" s="38"/>
      <c r="BI763" s="38"/>
      <c r="BJ763" s="38"/>
      <c r="BK763" s="38"/>
      <c r="BL763" s="38"/>
      <c r="BM763" s="38"/>
      <c r="BN763" s="38"/>
      <c r="BO763" s="38"/>
      <c r="BP763" s="38"/>
      <c r="BQ763" s="38"/>
      <c r="BR763" s="38"/>
      <c r="BS763" s="38"/>
      <c r="BT763" s="38"/>
      <c r="BU763" s="38"/>
      <c r="BV763" s="38"/>
    </row>
    <row r="764" spans="1:74">
      <c r="A764" s="38"/>
      <c r="B764" s="38"/>
      <c r="C764" s="38"/>
      <c r="D764" s="38"/>
      <c r="E764" s="38"/>
      <c r="F764" s="296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  <c r="BD764" s="38"/>
      <c r="BE764" s="38"/>
      <c r="BF764" s="38"/>
      <c r="BG764" s="38"/>
      <c r="BH764" s="38"/>
      <c r="BI764" s="38"/>
      <c r="BJ764" s="38"/>
      <c r="BK764" s="38"/>
      <c r="BL764" s="38"/>
      <c r="BM764" s="38"/>
      <c r="BN764" s="38"/>
      <c r="BO764" s="38"/>
      <c r="BP764" s="38"/>
      <c r="BQ764" s="38"/>
      <c r="BR764" s="38"/>
      <c r="BS764" s="38"/>
      <c r="BT764" s="38"/>
      <c r="BU764" s="38"/>
      <c r="BV764" s="38"/>
    </row>
    <row r="765" spans="1:74">
      <c r="A765" s="38"/>
      <c r="B765" s="38"/>
      <c r="C765" s="38"/>
      <c r="D765" s="38"/>
      <c r="E765" s="38"/>
      <c r="F765" s="296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  <c r="BD765" s="38"/>
      <c r="BE765" s="38"/>
      <c r="BF765" s="38"/>
      <c r="BG765" s="38"/>
      <c r="BH765" s="38"/>
      <c r="BI765" s="38"/>
      <c r="BJ765" s="38"/>
      <c r="BK765" s="38"/>
      <c r="BL765" s="38"/>
      <c r="BM765" s="38"/>
      <c r="BN765" s="38"/>
      <c r="BO765" s="38"/>
      <c r="BP765" s="38"/>
      <c r="BQ765" s="38"/>
      <c r="BR765" s="38"/>
      <c r="BS765" s="38"/>
      <c r="BT765" s="38"/>
      <c r="BU765" s="38"/>
      <c r="BV765" s="38"/>
    </row>
    <row r="766" spans="1:74">
      <c r="A766" s="38"/>
      <c r="B766" s="38"/>
      <c r="C766" s="38"/>
      <c r="D766" s="38"/>
      <c r="E766" s="38"/>
      <c r="F766" s="296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  <c r="BD766" s="38"/>
      <c r="BE766" s="38"/>
      <c r="BF766" s="38"/>
      <c r="BG766" s="38"/>
      <c r="BH766" s="38"/>
      <c r="BI766" s="38"/>
      <c r="BJ766" s="38"/>
      <c r="BK766" s="38"/>
      <c r="BL766" s="38"/>
      <c r="BM766" s="38"/>
      <c r="BN766" s="38"/>
      <c r="BO766" s="38"/>
      <c r="BP766" s="38"/>
      <c r="BQ766" s="38"/>
      <c r="BR766" s="38"/>
      <c r="BS766" s="38"/>
      <c r="BT766" s="38"/>
      <c r="BU766" s="38"/>
      <c r="BV766" s="38"/>
    </row>
    <row r="767" spans="1:74">
      <c r="A767" s="38"/>
      <c r="B767" s="38"/>
      <c r="C767" s="38"/>
      <c r="D767" s="38"/>
      <c r="E767" s="38"/>
      <c r="F767" s="296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  <c r="BD767" s="38"/>
      <c r="BE767" s="38"/>
      <c r="BF767" s="38"/>
      <c r="BG767" s="38"/>
      <c r="BH767" s="38"/>
      <c r="BI767" s="38"/>
      <c r="BJ767" s="38"/>
      <c r="BK767" s="38"/>
      <c r="BL767" s="38"/>
      <c r="BM767" s="38"/>
      <c r="BN767" s="38"/>
      <c r="BO767" s="38"/>
      <c r="BP767" s="38"/>
      <c r="BQ767" s="38"/>
      <c r="BR767" s="38"/>
      <c r="BS767" s="38"/>
      <c r="BT767" s="38"/>
      <c r="BU767" s="38"/>
      <c r="BV767" s="38"/>
    </row>
    <row r="768" spans="1:74">
      <c r="A768" s="38"/>
      <c r="B768" s="38"/>
      <c r="C768" s="38"/>
      <c r="D768" s="38"/>
      <c r="E768" s="38"/>
      <c r="F768" s="296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  <c r="BD768" s="38"/>
      <c r="BE768" s="38"/>
      <c r="BF768" s="38"/>
      <c r="BG768" s="38"/>
      <c r="BH768" s="38"/>
      <c r="BI768" s="38"/>
      <c r="BJ768" s="38"/>
      <c r="BK768" s="38"/>
      <c r="BL768" s="38"/>
      <c r="BM768" s="38"/>
      <c r="BN768" s="38"/>
      <c r="BO768" s="38"/>
      <c r="BP768" s="38"/>
      <c r="BQ768" s="38"/>
      <c r="BR768" s="38"/>
      <c r="BS768" s="38"/>
      <c r="BT768" s="38"/>
      <c r="BU768" s="38"/>
      <c r="BV768" s="38"/>
    </row>
    <row r="769" spans="1:74">
      <c r="A769" s="38"/>
      <c r="B769" s="38"/>
      <c r="C769" s="38"/>
      <c r="D769" s="38"/>
      <c r="E769" s="38"/>
      <c r="F769" s="296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  <c r="BD769" s="38"/>
      <c r="BE769" s="38"/>
      <c r="BF769" s="38"/>
      <c r="BG769" s="38"/>
      <c r="BH769" s="38"/>
      <c r="BI769" s="38"/>
      <c r="BJ769" s="38"/>
      <c r="BK769" s="38"/>
      <c r="BL769" s="38"/>
      <c r="BM769" s="38"/>
      <c r="BN769" s="38"/>
      <c r="BO769" s="38"/>
      <c r="BP769" s="38"/>
      <c r="BQ769" s="38"/>
      <c r="BR769" s="38"/>
      <c r="BS769" s="38"/>
      <c r="BT769" s="38"/>
      <c r="BU769" s="38"/>
      <c r="BV769" s="38"/>
    </row>
    <row r="770" spans="1:74">
      <c r="A770" s="38"/>
      <c r="B770" s="38"/>
      <c r="C770" s="38"/>
      <c r="D770" s="38"/>
      <c r="E770" s="38"/>
      <c r="F770" s="296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  <c r="BD770" s="38"/>
      <c r="BE770" s="38"/>
      <c r="BF770" s="38"/>
      <c r="BG770" s="38"/>
      <c r="BH770" s="38"/>
      <c r="BI770" s="38"/>
      <c r="BJ770" s="38"/>
      <c r="BK770" s="38"/>
      <c r="BL770" s="38"/>
      <c r="BM770" s="38"/>
      <c r="BN770" s="38"/>
      <c r="BO770" s="38"/>
      <c r="BP770" s="38"/>
      <c r="BQ770" s="38"/>
      <c r="BR770" s="38"/>
      <c r="BS770" s="38"/>
      <c r="BT770" s="38"/>
      <c r="BU770" s="38"/>
      <c r="BV770" s="38"/>
    </row>
    <row r="771" spans="1:74">
      <c r="A771" s="38"/>
      <c r="B771" s="38"/>
      <c r="C771" s="38"/>
      <c r="D771" s="38"/>
      <c r="E771" s="38"/>
      <c r="F771" s="296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  <c r="BD771" s="38"/>
      <c r="BE771" s="38"/>
      <c r="BF771" s="38"/>
      <c r="BG771" s="38"/>
      <c r="BH771" s="38"/>
      <c r="BI771" s="38"/>
      <c r="BJ771" s="38"/>
      <c r="BK771" s="38"/>
      <c r="BL771" s="38"/>
      <c r="BM771" s="38"/>
      <c r="BN771" s="38"/>
      <c r="BO771" s="38"/>
      <c r="BP771" s="38"/>
      <c r="BQ771" s="38"/>
      <c r="BR771" s="38"/>
      <c r="BS771" s="38"/>
      <c r="BT771" s="38"/>
      <c r="BU771" s="38"/>
      <c r="BV771" s="38"/>
    </row>
    <row r="772" spans="1:74">
      <c r="A772" s="38"/>
      <c r="B772" s="38"/>
      <c r="C772" s="38"/>
      <c r="D772" s="38"/>
      <c r="E772" s="38"/>
      <c r="F772" s="296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  <c r="BD772" s="38"/>
      <c r="BE772" s="38"/>
      <c r="BF772" s="38"/>
      <c r="BG772" s="38"/>
      <c r="BH772" s="38"/>
      <c r="BI772" s="38"/>
      <c r="BJ772" s="38"/>
      <c r="BK772" s="38"/>
      <c r="BL772" s="38"/>
      <c r="BM772" s="38"/>
      <c r="BN772" s="38"/>
      <c r="BO772" s="38"/>
      <c r="BP772" s="38"/>
      <c r="BQ772" s="38"/>
      <c r="BR772" s="38"/>
      <c r="BS772" s="38"/>
      <c r="BT772" s="38"/>
      <c r="BU772" s="38"/>
      <c r="BV772" s="38"/>
    </row>
    <row r="773" spans="1:74">
      <c r="A773" s="38"/>
      <c r="B773" s="38"/>
      <c r="C773" s="38"/>
      <c r="D773" s="38"/>
      <c r="E773" s="38"/>
      <c r="F773" s="296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  <c r="BD773" s="38"/>
      <c r="BE773" s="38"/>
      <c r="BF773" s="38"/>
      <c r="BG773" s="38"/>
      <c r="BH773" s="38"/>
      <c r="BI773" s="38"/>
      <c r="BJ773" s="38"/>
      <c r="BK773" s="38"/>
      <c r="BL773" s="38"/>
      <c r="BM773" s="38"/>
      <c r="BN773" s="38"/>
      <c r="BO773" s="38"/>
      <c r="BP773" s="38"/>
      <c r="BQ773" s="38"/>
      <c r="BR773" s="38"/>
      <c r="BS773" s="38"/>
      <c r="BT773" s="38"/>
      <c r="BU773" s="38"/>
      <c r="BV773" s="38"/>
    </row>
    <row r="774" spans="1:74">
      <c r="A774" s="38"/>
      <c r="B774" s="38"/>
      <c r="C774" s="38"/>
      <c r="D774" s="38"/>
      <c r="E774" s="38"/>
      <c r="F774" s="296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  <c r="BD774" s="38"/>
      <c r="BE774" s="38"/>
      <c r="BF774" s="38"/>
      <c r="BG774" s="38"/>
      <c r="BH774" s="38"/>
      <c r="BI774" s="38"/>
      <c r="BJ774" s="38"/>
      <c r="BK774" s="38"/>
      <c r="BL774" s="38"/>
      <c r="BM774" s="38"/>
      <c r="BN774" s="38"/>
      <c r="BO774" s="38"/>
      <c r="BP774" s="38"/>
      <c r="BQ774" s="38"/>
      <c r="BR774" s="38"/>
      <c r="BS774" s="38"/>
      <c r="BT774" s="38"/>
      <c r="BU774" s="38"/>
      <c r="BV774" s="38"/>
    </row>
    <row r="775" spans="1:74">
      <c r="A775" s="38"/>
      <c r="B775" s="38"/>
      <c r="C775" s="38"/>
      <c r="D775" s="38"/>
      <c r="E775" s="38"/>
      <c r="F775" s="296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  <c r="BD775" s="38"/>
      <c r="BE775" s="38"/>
      <c r="BF775" s="38"/>
      <c r="BG775" s="38"/>
      <c r="BH775" s="38"/>
      <c r="BI775" s="38"/>
      <c r="BJ775" s="38"/>
      <c r="BK775" s="38"/>
      <c r="BL775" s="38"/>
      <c r="BM775" s="38"/>
      <c r="BN775" s="38"/>
      <c r="BO775" s="38"/>
      <c r="BP775" s="38"/>
      <c r="BQ775" s="38"/>
      <c r="BR775" s="38"/>
      <c r="BS775" s="38"/>
      <c r="BT775" s="38"/>
      <c r="BU775" s="38"/>
      <c r="BV775" s="38"/>
    </row>
    <row r="776" spans="1:74">
      <c r="A776" s="38"/>
      <c r="B776" s="38"/>
      <c r="C776" s="38"/>
      <c r="D776" s="38"/>
      <c r="E776" s="38"/>
      <c r="F776" s="296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  <c r="BD776" s="38"/>
      <c r="BE776" s="38"/>
      <c r="BF776" s="38"/>
      <c r="BG776" s="38"/>
      <c r="BH776" s="38"/>
      <c r="BI776" s="38"/>
      <c r="BJ776" s="38"/>
      <c r="BK776" s="38"/>
      <c r="BL776" s="38"/>
      <c r="BM776" s="38"/>
      <c r="BN776" s="38"/>
      <c r="BO776" s="38"/>
      <c r="BP776" s="38"/>
      <c r="BQ776" s="38"/>
      <c r="BR776" s="38"/>
      <c r="BS776" s="38"/>
      <c r="BT776" s="38"/>
      <c r="BU776" s="38"/>
      <c r="BV776" s="38"/>
    </row>
    <row r="777" spans="1:74">
      <c r="A777" s="38"/>
      <c r="B777" s="38"/>
      <c r="C777" s="38"/>
      <c r="D777" s="38"/>
      <c r="E777" s="38"/>
      <c r="F777" s="296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  <c r="BD777" s="38"/>
      <c r="BE777" s="38"/>
      <c r="BF777" s="38"/>
      <c r="BG777" s="38"/>
      <c r="BH777" s="38"/>
      <c r="BI777" s="38"/>
      <c r="BJ777" s="38"/>
      <c r="BK777" s="38"/>
      <c r="BL777" s="38"/>
      <c r="BM777" s="38"/>
      <c r="BN777" s="38"/>
      <c r="BO777" s="38"/>
      <c r="BP777" s="38"/>
      <c r="BQ777" s="38"/>
      <c r="BR777" s="38"/>
      <c r="BS777" s="38"/>
      <c r="BT777" s="38"/>
      <c r="BU777" s="38"/>
      <c r="BV777" s="38"/>
    </row>
    <row r="778" spans="1:74">
      <c r="A778" s="38"/>
      <c r="B778" s="38"/>
      <c r="C778" s="38"/>
      <c r="D778" s="38"/>
      <c r="E778" s="38"/>
      <c r="F778" s="296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  <c r="BD778" s="38"/>
      <c r="BE778" s="38"/>
      <c r="BF778" s="38"/>
      <c r="BG778" s="38"/>
      <c r="BH778" s="38"/>
      <c r="BI778" s="38"/>
      <c r="BJ778" s="38"/>
      <c r="BK778" s="38"/>
      <c r="BL778" s="38"/>
      <c r="BM778" s="38"/>
      <c r="BN778" s="38"/>
      <c r="BO778" s="38"/>
      <c r="BP778" s="38"/>
      <c r="BQ778" s="38"/>
      <c r="BR778" s="38"/>
      <c r="BS778" s="38"/>
      <c r="BT778" s="38"/>
      <c r="BU778" s="38"/>
      <c r="BV778" s="38"/>
    </row>
    <row r="779" spans="1:74">
      <c r="A779" s="38"/>
      <c r="B779" s="38"/>
      <c r="C779" s="38"/>
      <c r="D779" s="38"/>
      <c r="E779" s="38"/>
      <c r="F779" s="296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  <c r="BD779" s="38"/>
      <c r="BE779" s="38"/>
      <c r="BF779" s="38"/>
      <c r="BG779" s="38"/>
      <c r="BH779" s="38"/>
      <c r="BI779" s="38"/>
      <c r="BJ779" s="38"/>
      <c r="BK779" s="38"/>
      <c r="BL779" s="38"/>
      <c r="BM779" s="38"/>
      <c r="BN779" s="38"/>
      <c r="BO779" s="38"/>
      <c r="BP779" s="38"/>
      <c r="BQ779" s="38"/>
      <c r="BR779" s="38"/>
      <c r="BS779" s="38"/>
      <c r="BT779" s="38"/>
      <c r="BU779" s="38"/>
      <c r="BV779" s="38"/>
    </row>
    <row r="780" spans="1:74">
      <c r="A780" s="38"/>
      <c r="B780" s="38"/>
      <c r="C780" s="38"/>
      <c r="D780" s="38"/>
      <c r="E780" s="38"/>
      <c r="F780" s="296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  <c r="BD780" s="38"/>
      <c r="BE780" s="38"/>
      <c r="BF780" s="38"/>
      <c r="BG780" s="38"/>
      <c r="BH780" s="38"/>
      <c r="BI780" s="38"/>
      <c r="BJ780" s="38"/>
      <c r="BK780" s="38"/>
      <c r="BL780" s="38"/>
      <c r="BM780" s="38"/>
      <c r="BN780" s="38"/>
      <c r="BO780" s="38"/>
      <c r="BP780" s="38"/>
      <c r="BQ780" s="38"/>
      <c r="BR780" s="38"/>
      <c r="BS780" s="38"/>
      <c r="BT780" s="38"/>
      <c r="BU780" s="38"/>
      <c r="BV780" s="38"/>
    </row>
    <row r="781" spans="1:74">
      <c r="A781" s="38"/>
      <c r="B781" s="38"/>
      <c r="C781" s="38"/>
      <c r="D781" s="38"/>
      <c r="E781" s="38"/>
      <c r="F781" s="296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  <c r="BD781" s="38"/>
      <c r="BE781" s="38"/>
      <c r="BF781" s="38"/>
      <c r="BG781" s="38"/>
      <c r="BH781" s="38"/>
      <c r="BI781" s="38"/>
      <c r="BJ781" s="38"/>
      <c r="BK781" s="38"/>
      <c r="BL781" s="38"/>
      <c r="BM781" s="38"/>
      <c r="BN781" s="38"/>
      <c r="BO781" s="38"/>
      <c r="BP781" s="38"/>
      <c r="BQ781" s="38"/>
      <c r="BR781" s="38"/>
      <c r="BS781" s="38"/>
      <c r="BT781" s="38"/>
      <c r="BU781" s="38"/>
      <c r="BV781" s="38"/>
    </row>
    <row r="782" spans="1:74">
      <c r="A782" s="38"/>
      <c r="B782" s="38"/>
      <c r="C782" s="38"/>
      <c r="D782" s="38"/>
      <c r="E782" s="38"/>
      <c r="F782" s="296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  <c r="BD782" s="38"/>
      <c r="BE782" s="38"/>
      <c r="BF782" s="38"/>
      <c r="BG782" s="38"/>
      <c r="BH782" s="38"/>
      <c r="BI782" s="38"/>
      <c r="BJ782" s="38"/>
      <c r="BK782" s="38"/>
      <c r="BL782" s="38"/>
      <c r="BM782" s="38"/>
      <c r="BN782" s="38"/>
      <c r="BO782" s="38"/>
      <c r="BP782" s="38"/>
      <c r="BQ782" s="38"/>
      <c r="BR782" s="38"/>
      <c r="BS782" s="38"/>
      <c r="BT782" s="38"/>
      <c r="BU782" s="38"/>
      <c r="BV782" s="38"/>
    </row>
    <row r="783" spans="1:74">
      <c r="A783" s="38"/>
      <c r="B783" s="38"/>
      <c r="C783" s="38"/>
      <c r="D783" s="38"/>
      <c r="E783" s="38"/>
      <c r="F783" s="296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  <c r="BD783" s="38"/>
      <c r="BE783" s="38"/>
      <c r="BF783" s="38"/>
      <c r="BG783" s="38"/>
      <c r="BH783" s="38"/>
      <c r="BI783" s="38"/>
      <c r="BJ783" s="38"/>
      <c r="BK783" s="38"/>
      <c r="BL783" s="38"/>
      <c r="BM783" s="38"/>
      <c r="BN783" s="38"/>
      <c r="BO783" s="38"/>
      <c r="BP783" s="38"/>
      <c r="BQ783" s="38"/>
      <c r="BR783" s="38"/>
      <c r="BS783" s="38"/>
      <c r="BT783" s="38"/>
      <c r="BU783" s="38"/>
      <c r="BV783" s="38"/>
    </row>
    <row r="784" spans="1:74">
      <c r="A784" s="38"/>
      <c r="B784" s="38"/>
      <c r="C784" s="38"/>
      <c r="D784" s="38"/>
      <c r="E784" s="38"/>
      <c r="F784" s="296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  <c r="BD784" s="38"/>
      <c r="BE784" s="38"/>
      <c r="BF784" s="38"/>
      <c r="BG784" s="38"/>
      <c r="BH784" s="38"/>
      <c r="BI784" s="38"/>
      <c r="BJ784" s="38"/>
      <c r="BK784" s="38"/>
      <c r="BL784" s="38"/>
      <c r="BM784" s="38"/>
      <c r="BN784" s="38"/>
      <c r="BO784" s="38"/>
      <c r="BP784" s="38"/>
      <c r="BQ784" s="38"/>
      <c r="BR784" s="38"/>
      <c r="BS784" s="38"/>
      <c r="BT784" s="38"/>
      <c r="BU784" s="38"/>
      <c r="BV784" s="38"/>
    </row>
    <row r="785" spans="1:74">
      <c r="A785" s="38"/>
      <c r="B785" s="38"/>
      <c r="C785" s="38"/>
      <c r="D785" s="38"/>
      <c r="E785" s="38"/>
      <c r="F785" s="296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  <c r="BD785" s="38"/>
      <c r="BE785" s="38"/>
      <c r="BF785" s="38"/>
      <c r="BG785" s="38"/>
      <c r="BH785" s="38"/>
      <c r="BI785" s="38"/>
      <c r="BJ785" s="38"/>
      <c r="BK785" s="38"/>
      <c r="BL785" s="38"/>
      <c r="BM785" s="38"/>
      <c r="BN785" s="38"/>
      <c r="BO785" s="38"/>
      <c r="BP785" s="38"/>
      <c r="BQ785" s="38"/>
      <c r="BR785" s="38"/>
      <c r="BS785" s="38"/>
      <c r="BT785" s="38"/>
      <c r="BU785" s="38"/>
      <c r="BV785" s="38"/>
    </row>
    <row r="786" spans="1:74">
      <c r="A786" s="38"/>
      <c r="B786" s="38"/>
      <c r="C786" s="38"/>
      <c r="D786" s="38"/>
      <c r="E786" s="38"/>
      <c r="F786" s="296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  <c r="BD786" s="38"/>
      <c r="BE786" s="38"/>
      <c r="BF786" s="38"/>
      <c r="BG786" s="38"/>
      <c r="BH786" s="38"/>
      <c r="BI786" s="38"/>
      <c r="BJ786" s="38"/>
      <c r="BK786" s="38"/>
      <c r="BL786" s="38"/>
      <c r="BM786" s="38"/>
      <c r="BN786" s="38"/>
      <c r="BO786" s="38"/>
      <c r="BP786" s="38"/>
      <c r="BQ786" s="38"/>
      <c r="BR786" s="38"/>
      <c r="BS786" s="38"/>
      <c r="BT786" s="38"/>
      <c r="BU786" s="38"/>
      <c r="BV786" s="38"/>
    </row>
    <row r="787" spans="1:74">
      <c r="A787" s="38"/>
      <c r="B787" s="38"/>
      <c r="C787" s="38"/>
      <c r="D787" s="38"/>
      <c r="E787" s="38"/>
      <c r="F787" s="296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  <c r="BD787" s="38"/>
      <c r="BE787" s="38"/>
      <c r="BF787" s="38"/>
      <c r="BG787" s="38"/>
      <c r="BH787" s="38"/>
      <c r="BI787" s="38"/>
      <c r="BJ787" s="38"/>
      <c r="BK787" s="38"/>
      <c r="BL787" s="38"/>
      <c r="BM787" s="38"/>
      <c r="BN787" s="38"/>
      <c r="BO787" s="38"/>
      <c r="BP787" s="38"/>
      <c r="BQ787" s="38"/>
      <c r="BR787" s="38"/>
      <c r="BS787" s="38"/>
      <c r="BT787" s="38"/>
      <c r="BU787" s="38"/>
      <c r="BV787" s="38"/>
    </row>
    <row r="788" spans="1:74">
      <c r="A788" s="38"/>
      <c r="B788" s="38"/>
      <c r="C788" s="38"/>
      <c r="D788" s="38"/>
      <c r="E788" s="38"/>
      <c r="F788" s="296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  <c r="BD788" s="38"/>
      <c r="BE788" s="38"/>
      <c r="BF788" s="38"/>
      <c r="BG788" s="38"/>
      <c r="BH788" s="38"/>
      <c r="BI788" s="38"/>
      <c r="BJ788" s="38"/>
      <c r="BK788" s="38"/>
      <c r="BL788" s="38"/>
      <c r="BM788" s="38"/>
      <c r="BN788" s="38"/>
      <c r="BO788" s="38"/>
      <c r="BP788" s="38"/>
      <c r="BQ788" s="38"/>
      <c r="BR788" s="38"/>
      <c r="BS788" s="38"/>
      <c r="BT788" s="38"/>
      <c r="BU788" s="38"/>
      <c r="BV788" s="38"/>
    </row>
    <row r="789" spans="1:74">
      <c r="A789" s="38"/>
      <c r="B789" s="38"/>
      <c r="C789" s="38"/>
      <c r="D789" s="38"/>
      <c r="E789" s="38"/>
      <c r="F789" s="296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  <c r="BD789" s="38"/>
      <c r="BE789" s="38"/>
      <c r="BF789" s="38"/>
      <c r="BG789" s="38"/>
      <c r="BH789" s="38"/>
      <c r="BI789" s="38"/>
      <c r="BJ789" s="38"/>
      <c r="BK789" s="38"/>
      <c r="BL789" s="38"/>
      <c r="BM789" s="38"/>
      <c r="BN789" s="38"/>
      <c r="BO789" s="38"/>
      <c r="BP789" s="38"/>
      <c r="BQ789" s="38"/>
      <c r="BR789" s="38"/>
      <c r="BS789" s="38"/>
      <c r="BT789" s="38"/>
      <c r="BU789" s="38"/>
      <c r="BV789" s="38"/>
    </row>
    <row r="790" spans="1:74">
      <c r="A790" s="38"/>
      <c r="B790" s="38"/>
      <c r="C790" s="38"/>
      <c r="D790" s="38"/>
      <c r="E790" s="38"/>
      <c r="F790" s="296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  <c r="BD790" s="38"/>
      <c r="BE790" s="38"/>
      <c r="BF790" s="38"/>
      <c r="BG790" s="38"/>
      <c r="BH790" s="38"/>
      <c r="BI790" s="38"/>
      <c r="BJ790" s="38"/>
      <c r="BK790" s="38"/>
      <c r="BL790" s="38"/>
      <c r="BM790" s="38"/>
      <c r="BN790" s="38"/>
      <c r="BO790" s="38"/>
      <c r="BP790" s="38"/>
      <c r="BQ790" s="38"/>
      <c r="BR790" s="38"/>
      <c r="BS790" s="38"/>
      <c r="BT790" s="38"/>
      <c r="BU790" s="38"/>
      <c r="BV790" s="38"/>
    </row>
    <row r="791" spans="1:74">
      <c r="A791" s="38"/>
      <c r="B791" s="38"/>
      <c r="C791" s="38"/>
      <c r="D791" s="38"/>
      <c r="E791" s="38"/>
      <c r="F791" s="296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  <c r="BD791" s="38"/>
      <c r="BE791" s="38"/>
      <c r="BF791" s="38"/>
      <c r="BG791" s="38"/>
      <c r="BH791" s="38"/>
      <c r="BI791" s="38"/>
      <c r="BJ791" s="38"/>
      <c r="BK791" s="38"/>
      <c r="BL791" s="38"/>
      <c r="BM791" s="38"/>
      <c r="BN791" s="38"/>
      <c r="BO791" s="38"/>
      <c r="BP791" s="38"/>
      <c r="BQ791" s="38"/>
      <c r="BR791" s="38"/>
      <c r="BS791" s="38"/>
      <c r="BT791" s="38"/>
      <c r="BU791" s="38"/>
      <c r="BV791" s="38"/>
    </row>
    <row r="792" spans="1:74">
      <c r="A792" s="38"/>
      <c r="B792" s="38"/>
      <c r="C792" s="38"/>
      <c r="D792" s="38"/>
      <c r="E792" s="38"/>
      <c r="F792" s="296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  <c r="BD792" s="38"/>
      <c r="BE792" s="38"/>
      <c r="BF792" s="38"/>
      <c r="BG792" s="38"/>
      <c r="BH792" s="38"/>
      <c r="BI792" s="38"/>
      <c r="BJ792" s="38"/>
      <c r="BK792" s="38"/>
      <c r="BL792" s="38"/>
      <c r="BM792" s="38"/>
      <c r="BN792" s="38"/>
      <c r="BO792" s="38"/>
      <c r="BP792" s="38"/>
      <c r="BQ792" s="38"/>
      <c r="BR792" s="38"/>
      <c r="BS792" s="38"/>
      <c r="BT792" s="38"/>
      <c r="BU792" s="38"/>
      <c r="BV792" s="38"/>
    </row>
    <row r="793" spans="1:74">
      <c r="A793" s="38"/>
      <c r="B793" s="38"/>
      <c r="C793" s="38"/>
      <c r="D793" s="38"/>
      <c r="E793" s="38"/>
      <c r="F793" s="296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  <c r="BD793" s="38"/>
      <c r="BE793" s="38"/>
      <c r="BF793" s="38"/>
      <c r="BG793" s="38"/>
      <c r="BH793" s="38"/>
      <c r="BI793" s="38"/>
      <c r="BJ793" s="38"/>
      <c r="BK793" s="38"/>
      <c r="BL793" s="38"/>
      <c r="BM793" s="38"/>
      <c r="BN793" s="38"/>
      <c r="BO793" s="38"/>
      <c r="BP793" s="38"/>
      <c r="BQ793" s="38"/>
      <c r="BR793" s="38"/>
      <c r="BS793" s="38"/>
      <c r="BT793" s="38"/>
      <c r="BU793" s="38"/>
      <c r="BV793" s="38"/>
    </row>
    <row r="794" spans="1:74">
      <c r="A794" s="38"/>
      <c r="B794" s="38"/>
      <c r="C794" s="38"/>
      <c r="D794" s="38"/>
      <c r="E794" s="38"/>
      <c r="F794" s="296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  <c r="BD794" s="38"/>
      <c r="BE794" s="38"/>
      <c r="BF794" s="38"/>
      <c r="BG794" s="38"/>
      <c r="BH794" s="38"/>
      <c r="BI794" s="38"/>
      <c r="BJ794" s="38"/>
      <c r="BK794" s="38"/>
      <c r="BL794" s="38"/>
      <c r="BM794" s="38"/>
      <c r="BN794" s="38"/>
      <c r="BO794" s="38"/>
      <c r="BP794" s="38"/>
      <c r="BQ794" s="38"/>
      <c r="BR794" s="38"/>
      <c r="BS794" s="38"/>
      <c r="BT794" s="38"/>
      <c r="BU794" s="38"/>
      <c r="BV794" s="38"/>
    </row>
    <row r="795" spans="1:74">
      <c r="A795" s="38"/>
      <c r="B795" s="38"/>
      <c r="C795" s="38"/>
      <c r="D795" s="38"/>
      <c r="E795" s="38"/>
      <c r="F795" s="296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  <c r="BD795" s="38"/>
      <c r="BE795" s="38"/>
      <c r="BF795" s="38"/>
      <c r="BG795" s="38"/>
      <c r="BH795" s="38"/>
      <c r="BI795" s="38"/>
      <c r="BJ795" s="38"/>
      <c r="BK795" s="38"/>
      <c r="BL795" s="38"/>
      <c r="BM795" s="38"/>
      <c r="BN795" s="38"/>
      <c r="BO795" s="38"/>
      <c r="BP795" s="38"/>
      <c r="BQ795" s="38"/>
      <c r="BR795" s="38"/>
      <c r="BS795" s="38"/>
      <c r="BT795" s="38"/>
      <c r="BU795" s="38"/>
      <c r="BV795" s="38"/>
    </row>
    <row r="796" spans="1:74">
      <c r="A796" s="38"/>
      <c r="B796" s="38"/>
      <c r="C796" s="38"/>
      <c r="D796" s="38"/>
      <c r="E796" s="38"/>
      <c r="F796" s="296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  <c r="BD796" s="38"/>
      <c r="BE796" s="38"/>
      <c r="BF796" s="38"/>
      <c r="BG796" s="38"/>
      <c r="BH796" s="38"/>
      <c r="BI796" s="38"/>
      <c r="BJ796" s="38"/>
      <c r="BK796" s="38"/>
      <c r="BL796" s="38"/>
      <c r="BM796" s="38"/>
      <c r="BN796" s="38"/>
      <c r="BO796" s="38"/>
      <c r="BP796" s="38"/>
      <c r="BQ796" s="38"/>
      <c r="BR796" s="38"/>
      <c r="BS796" s="38"/>
      <c r="BT796" s="38"/>
      <c r="BU796" s="38"/>
      <c r="BV796" s="38"/>
    </row>
    <row r="797" spans="1:74">
      <c r="A797" s="38"/>
      <c r="B797" s="38"/>
      <c r="C797" s="38"/>
      <c r="D797" s="38"/>
      <c r="E797" s="38"/>
      <c r="F797" s="296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  <c r="BD797" s="38"/>
      <c r="BE797" s="38"/>
      <c r="BF797" s="38"/>
      <c r="BG797" s="38"/>
      <c r="BH797" s="38"/>
      <c r="BI797" s="38"/>
      <c r="BJ797" s="38"/>
      <c r="BK797" s="38"/>
      <c r="BL797" s="38"/>
      <c r="BM797" s="38"/>
      <c r="BN797" s="38"/>
      <c r="BO797" s="38"/>
      <c r="BP797" s="38"/>
      <c r="BQ797" s="38"/>
      <c r="BR797" s="38"/>
      <c r="BS797" s="38"/>
      <c r="BT797" s="38"/>
      <c r="BU797" s="38"/>
      <c r="BV797" s="38"/>
    </row>
    <row r="798" spans="1:74">
      <c r="A798" s="38"/>
      <c r="B798" s="38"/>
      <c r="C798" s="38"/>
      <c r="D798" s="38"/>
      <c r="E798" s="38"/>
      <c r="F798" s="296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  <c r="BD798" s="38"/>
      <c r="BE798" s="38"/>
      <c r="BF798" s="38"/>
      <c r="BG798" s="38"/>
      <c r="BH798" s="38"/>
      <c r="BI798" s="38"/>
      <c r="BJ798" s="38"/>
      <c r="BK798" s="38"/>
      <c r="BL798" s="38"/>
      <c r="BM798" s="38"/>
      <c r="BN798" s="38"/>
      <c r="BO798" s="38"/>
      <c r="BP798" s="38"/>
      <c r="BQ798" s="38"/>
      <c r="BR798" s="38"/>
      <c r="BS798" s="38"/>
      <c r="BT798" s="38"/>
      <c r="BU798" s="38"/>
      <c r="BV798" s="38"/>
    </row>
    <row r="799" spans="1:74">
      <c r="A799" s="38"/>
      <c r="B799" s="38"/>
      <c r="C799" s="38"/>
      <c r="D799" s="38"/>
      <c r="E799" s="38"/>
      <c r="F799" s="296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  <c r="BD799" s="38"/>
      <c r="BE799" s="38"/>
      <c r="BF799" s="38"/>
      <c r="BG799" s="38"/>
      <c r="BH799" s="38"/>
      <c r="BI799" s="38"/>
      <c r="BJ799" s="38"/>
      <c r="BK799" s="38"/>
      <c r="BL799" s="38"/>
      <c r="BM799" s="38"/>
      <c r="BN799" s="38"/>
      <c r="BO799" s="38"/>
      <c r="BP799" s="38"/>
      <c r="BQ799" s="38"/>
      <c r="BR799" s="38"/>
      <c r="BS799" s="38"/>
      <c r="BT799" s="38"/>
      <c r="BU799" s="38"/>
      <c r="BV799" s="38"/>
    </row>
    <row r="800" spans="1:74">
      <c r="A800" s="38"/>
      <c r="B800" s="38"/>
      <c r="C800" s="38"/>
      <c r="D800" s="38"/>
      <c r="E800" s="38"/>
      <c r="F800" s="296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  <c r="BD800" s="38"/>
      <c r="BE800" s="38"/>
      <c r="BF800" s="38"/>
      <c r="BG800" s="38"/>
      <c r="BH800" s="38"/>
      <c r="BI800" s="38"/>
      <c r="BJ800" s="38"/>
      <c r="BK800" s="38"/>
      <c r="BL800" s="38"/>
      <c r="BM800" s="38"/>
      <c r="BN800" s="38"/>
      <c r="BO800" s="38"/>
      <c r="BP800" s="38"/>
      <c r="BQ800" s="38"/>
      <c r="BR800" s="38"/>
      <c r="BS800" s="38"/>
      <c r="BT800" s="38"/>
      <c r="BU800" s="38"/>
      <c r="BV800" s="38"/>
    </row>
    <row r="801" spans="1:74">
      <c r="A801" s="38"/>
      <c r="B801" s="38"/>
      <c r="C801" s="38"/>
      <c r="D801" s="38"/>
      <c r="E801" s="38"/>
      <c r="F801" s="296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  <c r="BD801" s="38"/>
      <c r="BE801" s="38"/>
      <c r="BF801" s="38"/>
      <c r="BG801" s="38"/>
      <c r="BH801" s="38"/>
      <c r="BI801" s="38"/>
      <c r="BJ801" s="38"/>
      <c r="BK801" s="38"/>
      <c r="BL801" s="38"/>
      <c r="BM801" s="38"/>
      <c r="BN801" s="38"/>
      <c r="BO801" s="38"/>
      <c r="BP801" s="38"/>
      <c r="BQ801" s="38"/>
      <c r="BR801" s="38"/>
      <c r="BS801" s="38"/>
      <c r="BT801" s="38"/>
      <c r="BU801" s="38"/>
      <c r="BV801" s="38"/>
    </row>
    <row r="802" spans="1:74">
      <c r="A802" s="38"/>
      <c r="B802" s="38"/>
      <c r="C802" s="38"/>
      <c r="D802" s="38"/>
      <c r="E802" s="38"/>
      <c r="F802" s="296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  <c r="BD802" s="38"/>
      <c r="BE802" s="38"/>
      <c r="BF802" s="38"/>
      <c r="BG802" s="38"/>
      <c r="BH802" s="38"/>
      <c r="BI802" s="38"/>
      <c r="BJ802" s="38"/>
      <c r="BK802" s="38"/>
      <c r="BL802" s="38"/>
      <c r="BM802" s="38"/>
      <c r="BN802" s="38"/>
      <c r="BO802" s="38"/>
      <c r="BP802" s="38"/>
      <c r="BQ802" s="38"/>
      <c r="BR802" s="38"/>
      <c r="BS802" s="38"/>
      <c r="BT802" s="38"/>
      <c r="BU802" s="38"/>
      <c r="BV802" s="38"/>
    </row>
    <row r="803" spans="1:74">
      <c r="A803" s="38"/>
      <c r="B803" s="38"/>
      <c r="C803" s="38"/>
      <c r="D803" s="38"/>
      <c r="E803" s="38"/>
      <c r="F803" s="296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  <c r="BD803" s="38"/>
      <c r="BE803" s="38"/>
      <c r="BF803" s="38"/>
      <c r="BG803" s="38"/>
      <c r="BH803" s="38"/>
      <c r="BI803" s="38"/>
      <c r="BJ803" s="38"/>
      <c r="BK803" s="38"/>
      <c r="BL803" s="38"/>
      <c r="BM803" s="38"/>
      <c r="BN803" s="38"/>
      <c r="BO803" s="38"/>
      <c r="BP803" s="38"/>
      <c r="BQ803" s="38"/>
      <c r="BR803" s="38"/>
      <c r="BS803" s="38"/>
      <c r="BT803" s="38"/>
      <c r="BU803" s="38"/>
      <c r="BV803" s="38"/>
    </row>
    <row r="804" spans="1:74">
      <c r="A804" s="38"/>
      <c r="B804" s="38"/>
      <c r="C804" s="38"/>
      <c r="D804" s="38"/>
      <c r="E804" s="38"/>
      <c r="F804" s="296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  <c r="BD804" s="38"/>
      <c r="BE804" s="38"/>
      <c r="BF804" s="38"/>
      <c r="BG804" s="38"/>
      <c r="BH804" s="38"/>
      <c r="BI804" s="38"/>
      <c r="BJ804" s="38"/>
      <c r="BK804" s="38"/>
      <c r="BL804" s="38"/>
      <c r="BM804" s="38"/>
      <c r="BN804" s="38"/>
      <c r="BO804" s="38"/>
      <c r="BP804" s="38"/>
      <c r="BQ804" s="38"/>
      <c r="BR804" s="38"/>
      <c r="BS804" s="38"/>
      <c r="BT804" s="38"/>
      <c r="BU804" s="38"/>
      <c r="BV804" s="38"/>
    </row>
    <row r="805" spans="1:74">
      <c r="A805" s="38"/>
      <c r="B805" s="38"/>
      <c r="C805" s="38"/>
      <c r="D805" s="38"/>
      <c r="E805" s="38"/>
      <c r="F805" s="296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  <c r="BD805" s="38"/>
      <c r="BE805" s="38"/>
      <c r="BF805" s="38"/>
      <c r="BG805" s="38"/>
      <c r="BH805" s="38"/>
      <c r="BI805" s="38"/>
      <c r="BJ805" s="38"/>
      <c r="BK805" s="38"/>
      <c r="BL805" s="38"/>
      <c r="BM805" s="38"/>
      <c r="BN805" s="38"/>
      <c r="BO805" s="38"/>
      <c r="BP805" s="38"/>
      <c r="BQ805" s="38"/>
      <c r="BR805" s="38"/>
      <c r="BS805" s="38"/>
      <c r="BT805" s="38"/>
      <c r="BU805" s="38"/>
      <c r="BV805" s="38"/>
    </row>
    <row r="806" spans="1:74">
      <c r="A806" s="38"/>
      <c r="B806" s="38"/>
      <c r="C806" s="38"/>
      <c r="D806" s="38"/>
      <c r="E806" s="38"/>
      <c r="F806" s="296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  <c r="BD806" s="38"/>
      <c r="BE806" s="38"/>
      <c r="BF806" s="38"/>
      <c r="BG806" s="38"/>
      <c r="BH806" s="38"/>
      <c r="BI806" s="38"/>
      <c r="BJ806" s="38"/>
      <c r="BK806" s="38"/>
      <c r="BL806" s="38"/>
      <c r="BM806" s="38"/>
      <c r="BN806" s="38"/>
      <c r="BO806" s="38"/>
      <c r="BP806" s="38"/>
      <c r="BQ806" s="38"/>
      <c r="BR806" s="38"/>
      <c r="BS806" s="38"/>
      <c r="BT806" s="38"/>
      <c r="BU806" s="38"/>
      <c r="BV806" s="38"/>
    </row>
    <row r="807" spans="1:74">
      <c r="A807" s="38"/>
      <c r="B807" s="38"/>
      <c r="C807" s="38"/>
      <c r="D807" s="38"/>
      <c r="E807" s="38"/>
      <c r="F807" s="296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  <c r="BD807" s="38"/>
      <c r="BE807" s="38"/>
      <c r="BF807" s="38"/>
      <c r="BG807" s="38"/>
      <c r="BH807" s="38"/>
      <c r="BI807" s="38"/>
      <c r="BJ807" s="38"/>
      <c r="BK807" s="38"/>
      <c r="BL807" s="38"/>
      <c r="BM807" s="38"/>
      <c r="BN807" s="38"/>
      <c r="BO807" s="38"/>
      <c r="BP807" s="38"/>
      <c r="BQ807" s="38"/>
      <c r="BR807" s="38"/>
      <c r="BS807" s="38"/>
      <c r="BT807" s="38"/>
      <c r="BU807" s="38"/>
      <c r="BV807" s="38"/>
    </row>
    <row r="808" spans="1:74">
      <c r="A808" s="38"/>
      <c r="B808" s="38"/>
      <c r="C808" s="38"/>
      <c r="D808" s="38"/>
      <c r="E808" s="38"/>
      <c r="F808" s="296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  <c r="BD808" s="38"/>
      <c r="BE808" s="38"/>
      <c r="BF808" s="38"/>
      <c r="BG808" s="38"/>
      <c r="BH808" s="38"/>
      <c r="BI808" s="38"/>
      <c r="BJ808" s="38"/>
      <c r="BK808" s="38"/>
      <c r="BL808" s="38"/>
      <c r="BM808" s="38"/>
      <c r="BN808" s="38"/>
      <c r="BO808" s="38"/>
      <c r="BP808" s="38"/>
      <c r="BQ808" s="38"/>
      <c r="BR808" s="38"/>
      <c r="BS808" s="38"/>
      <c r="BT808" s="38"/>
      <c r="BU808" s="38"/>
      <c r="BV808" s="38"/>
    </row>
    <row r="809" spans="1:74">
      <c r="A809" s="38"/>
      <c r="B809" s="38"/>
      <c r="C809" s="38"/>
      <c r="D809" s="38"/>
      <c r="E809" s="38"/>
      <c r="F809" s="296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  <c r="BD809" s="38"/>
      <c r="BE809" s="38"/>
      <c r="BF809" s="38"/>
      <c r="BG809" s="38"/>
      <c r="BH809" s="38"/>
      <c r="BI809" s="38"/>
      <c r="BJ809" s="38"/>
      <c r="BK809" s="38"/>
      <c r="BL809" s="38"/>
      <c r="BM809" s="38"/>
      <c r="BN809" s="38"/>
      <c r="BO809" s="38"/>
      <c r="BP809" s="38"/>
      <c r="BQ809" s="38"/>
      <c r="BR809" s="38"/>
      <c r="BS809" s="38"/>
      <c r="BT809" s="38"/>
      <c r="BU809" s="38"/>
      <c r="BV809" s="38"/>
    </row>
    <row r="810" spans="1:74">
      <c r="A810" s="38"/>
      <c r="B810" s="38"/>
      <c r="C810" s="38"/>
      <c r="D810" s="38"/>
      <c r="E810" s="38"/>
      <c r="F810" s="296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  <c r="BD810" s="38"/>
      <c r="BE810" s="38"/>
      <c r="BF810" s="38"/>
      <c r="BG810" s="38"/>
      <c r="BH810" s="38"/>
      <c r="BI810" s="38"/>
      <c r="BJ810" s="38"/>
      <c r="BK810" s="38"/>
      <c r="BL810" s="38"/>
      <c r="BM810" s="38"/>
      <c r="BN810" s="38"/>
      <c r="BO810" s="38"/>
      <c r="BP810" s="38"/>
      <c r="BQ810" s="38"/>
      <c r="BR810" s="38"/>
      <c r="BS810" s="38"/>
      <c r="BT810" s="38"/>
      <c r="BU810" s="38"/>
      <c r="BV810" s="38"/>
    </row>
    <row r="811" spans="1:74">
      <c r="A811" s="38"/>
      <c r="B811" s="38"/>
      <c r="C811" s="38"/>
      <c r="D811" s="38"/>
      <c r="E811" s="38"/>
      <c r="F811" s="296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  <c r="BD811" s="38"/>
      <c r="BE811" s="38"/>
      <c r="BF811" s="38"/>
      <c r="BG811" s="38"/>
      <c r="BH811" s="38"/>
      <c r="BI811" s="38"/>
      <c r="BJ811" s="38"/>
      <c r="BK811" s="38"/>
      <c r="BL811" s="38"/>
      <c r="BM811" s="38"/>
      <c r="BN811" s="38"/>
      <c r="BO811" s="38"/>
      <c r="BP811" s="38"/>
      <c r="BQ811" s="38"/>
      <c r="BR811" s="38"/>
      <c r="BS811" s="38"/>
      <c r="BT811" s="38"/>
      <c r="BU811" s="38"/>
      <c r="BV811" s="38"/>
    </row>
    <row r="812" spans="1:74">
      <c r="A812" s="38"/>
      <c r="B812" s="38"/>
      <c r="C812" s="38"/>
      <c r="D812" s="38"/>
      <c r="E812" s="38"/>
      <c r="F812" s="296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  <c r="BD812" s="38"/>
      <c r="BE812" s="38"/>
      <c r="BF812" s="38"/>
      <c r="BG812" s="38"/>
      <c r="BH812" s="38"/>
      <c r="BI812" s="38"/>
      <c r="BJ812" s="38"/>
      <c r="BK812" s="38"/>
      <c r="BL812" s="38"/>
      <c r="BM812" s="38"/>
      <c r="BN812" s="38"/>
      <c r="BO812" s="38"/>
      <c r="BP812" s="38"/>
      <c r="BQ812" s="38"/>
      <c r="BR812" s="38"/>
      <c r="BS812" s="38"/>
      <c r="BT812" s="38"/>
      <c r="BU812" s="38"/>
      <c r="BV812" s="38"/>
    </row>
    <row r="813" spans="1:74">
      <c r="A813" s="38"/>
      <c r="B813" s="38"/>
      <c r="C813" s="38"/>
      <c r="D813" s="38"/>
      <c r="E813" s="38"/>
      <c r="F813" s="296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  <c r="BD813" s="38"/>
      <c r="BE813" s="38"/>
      <c r="BF813" s="38"/>
      <c r="BG813" s="38"/>
      <c r="BH813" s="38"/>
      <c r="BI813" s="38"/>
      <c r="BJ813" s="38"/>
      <c r="BK813" s="38"/>
      <c r="BL813" s="38"/>
      <c r="BM813" s="38"/>
      <c r="BN813" s="38"/>
      <c r="BO813" s="38"/>
      <c r="BP813" s="38"/>
      <c r="BQ813" s="38"/>
      <c r="BR813" s="38"/>
      <c r="BS813" s="38"/>
      <c r="BT813" s="38"/>
      <c r="BU813" s="38"/>
      <c r="BV813" s="38"/>
    </row>
    <row r="814" spans="1:74">
      <c r="A814" s="38"/>
      <c r="B814" s="38"/>
      <c r="C814" s="38"/>
      <c r="D814" s="38"/>
      <c r="E814" s="38"/>
      <c r="F814" s="296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  <c r="BD814" s="38"/>
      <c r="BE814" s="38"/>
      <c r="BF814" s="38"/>
      <c r="BG814" s="38"/>
      <c r="BH814" s="38"/>
      <c r="BI814" s="38"/>
      <c r="BJ814" s="38"/>
      <c r="BK814" s="38"/>
      <c r="BL814" s="38"/>
      <c r="BM814" s="38"/>
      <c r="BN814" s="38"/>
      <c r="BO814" s="38"/>
      <c r="BP814" s="38"/>
      <c r="BQ814" s="38"/>
      <c r="BR814" s="38"/>
      <c r="BS814" s="38"/>
      <c r="BT814" s="38"/>
      <c r="BU814" s="38"/>
      <c r="BV814" s="38"/>
    </row>
    <row r="815" spans="1:74">
      <c r="A815" s="38"/>
      <c r="B815" s="38"/>
      <c r="C815" s="38"/>
      <c r="D815" s="38"/>
      <c r="E815" s="38"/>
      <c r="F815" s="296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  <c r="BD815" s="38"/>
      <c r="BE815" s="38"/>
      <c r="BF815" s="38"/>
      <c r="BG815" s="38"/>
      <c r="BH815" s="38"/>
      <c r="BI815" s="38"/>
      <c r="BJ815" s="38"/>
      <c r="BK815" s="38"/>
      <c r="BL815" s="38"/>
      <c r="BM815" s="38"/>
      <c r="BN815" s="38"/>
      <c r="BO815" s="38"/>
      <c r="BP815" s="38"/>
      <c r="BQ815" s="38"/>
      <c r="BR815" s="38"/>
      <c r="BS815" s="38"/>
      <c r="BT815" s="38"/>
      <c r="BU815" s="38"/>
      <c r="BV815" s="38"/>
    </row>
    <row r="816" spans="1:74">
      <c r="A816" s="38"/>
      <c r="B816" s="38"/>
      <c r="C816" s="38"/>
      <c r="D816" s="38"/>
      <c r="E816" s="38"/>
      <c r="F816" s="296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  <c r="BD816" s="38"/>
      <c r="BE816" s="38"/>
      <c r="BF816" s="38"/>
      <c r="BG816" s="38"/>
      <c r="BH816" s="38"/>
      <c r="BI816" s="38"/>
      <c r="BJ816" s="38"/>
      <c r="BK816" s="38"/>
      <c r="BL816" s="38"/>
      <c r="BM816" s="38"/>
      <c r="BN816" s="38"/>
      <c r="BO816" s="38"/>
      <c r="BP816" s="38"/>
      <c r="BQ816" s="38"/>
      <c r="BR816" s="38"/>
      <c r="BS816" s="38"/>
      <c r="BT816" s="38"/>
      <c r="BU816" s="38"/>
      <c r="BV816" s="38"/>
    </row>
    <row r="817" spans="1:74">
      <c r="A817" s="38"/>
      <c r="B817" s="38"/>
      <c r="C817" s="38"/>
      <c r="D817" s="38"/>
      <c r="E817" s="38"/>
      <c r="F817" s="296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  <c r="BD817" s="38"/>
      <c r="BE817" s="38"/>
      <c r="BF817" s="38"/>
      <c r="BG817" s="38"/>
      <c r="BH817" s="38"/>
      <c r="BI817" s="38"/>
      <c r="BJ817" s="38"/>
      <c r="BK817" s="38"/>
      <c r="BL817" s="38"/>
      <c r="BM817" s="38"/>
      <c r="BN817" s="38"/>
      <c r="BO817" s="38"/>
      <c r="BP817" s="38"/>
      <c r="BQ817" s="38"/>
      <c r="BR817" s="38"/>
      <c r="BS817" s="38"/>
      <c r="BT817" s="38"/>
      <c r="BU817" s="38"/>
      <c r="BV817" s="38"/>
    </row>
    <row r="818" spans="1:74">
      <c r="A818" s="38"/>
      <c r="B818" s="38"/>
      <c r="C818" s="38"/>
      <c r="D818" s="38"/>
      <c r="E818" s="38"/>
      <c r="F818" s="296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  <c r="BD818" s="38"/>
      <c r="BE818" s="38"/>
      <c r="BF818" s="38"/>
      <c r="BG818" s="38"/>
      <c r="BH818" s="38"/>
      <c r="BI818" s="38"/>
      <c r="BJ818" s="38"/>
      <c r="BK818" s="38"/>
      <c r="BL818" s="38"/>
      <c r="BM818" s="38"/>
      <c r="BN818" s="38"/>
      <c r="BO818" s="38"/>
      <c r="BP818" s="38"/>
      <c r="BQ818" s="38"/>
      <c r="BR818" s="38"/>
      <c r="BS818" s="38"/>
      <c r="BT818" s="38"/>
      <c r="BU818" s="38"/>
      <c r="BV818" s="38"/>
    </row>
    <row r="819" spans="1:74">
      <c r="A819" s="38"/>
      <c r="B819" s="38"/>
      <c r="C819" s="38"/>
      <c r="D819" s="38"/>
      <c r="E819" s="38"/>
      <c r="F819" s="296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  <c r="BD819" s="38"/>
      <c r="BE819" s="38"/>
      <c r="BF819" s="38"/>
      <c r="BG819" s="38"/>
      <c r="BH819" s="38"/>
      <c r="BI819" s="38"/>
      <c r="BJ819" s="38"/>
      <c r="BK819" s="38"/>
      <c r="BL819" s="38"/>
      <c r="BM819" s="38"/>
      <c r="BN819" s="38"/>
      <c r="BO819" s="38"/>
      <c r="BP819" s="38"/>
      <c r="BQ819" s="38"/>
      <c r="BR819" s="38"/>
      <c r="BS819" s="38"/>
      <c r="BT819" s="38"/>
      <c r="BU819" s="38"/>
      <c r="BV819" s="38"/>
    </row>
    <row r="820" spans="1:74">
      <c r="A820" s="38"/>
      <c r="B820" s="38"/>
      <c r="C820" s="38"/>
      <c r="D820" s="38"/>
      <c r="E820" s="38"/>
      <c r="F820" s="296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  <c r="BD820" s="38"/>
      <c r="BE820" s="38"/>
      <c r="BF820" s="38"/>
      <c r="BG820" s="38"/>
      <c r="BH820" s="38"/>
      <c r="BI820" s="38"/>
      <c r="BJ820" s="38"/>
      <c r="BK820" s="38"/>
      <c r="BL820" s="38"/>
      <c r="BM820" s="38"/>
      <c r="BN820" s="38"/>
      <c r="BO820" s="38"/>
      <c r="BP820" s="38"/>
      <c r="BQ820" s="38"/>
      <c r="BR820" s="38"/>
      <c r="BS820" s="38"/>
      <c r="BT820" s="38"/>
      <c r="BU820" s="38"/>
      <c r="BV820" s="38"/>
    </row>
    <row r="821" spans="1:74">
      <c r="A821" s="38"/>
      <c r="B821" s="38"/>
      <c r="C821" s="38"/>
      <c r="D821" s="38"/>
      <c r="E821" s="38"/>
      <c r="F821" s="296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  <c r="BD821" s="38"/>
      <c r="BE821" s="38"/>
      <c r="BF821" s="38"/>
      <c r="BG821" s="38"/>
      <c r="BH821" s="38"/>
      <c r="BI821" s="38"/>
      <c r="BJ821" s="38"/>
      <c r="BK821" s="38"/>
      <c r="BL821" s="38"/>
      <c r="BM821" s="38"/>
      <c r="BN821" s="38"/>
      <c r="BO821" s="38"/>
      <c r="BP821" s="38"/>
      <c r="BQ821" s="38"/>
      <c r="BR821" s="38"/>
      <c r="BS821" s="38"/>
      <c r="BT821" s="38"/>
      <c r="BU821" s="38"/>
      <c r="BV821" s="38"/>
    </row>
    <row r="822" spans="1:74">
      <c r="A822" s="38"/>
      <c r="B822" s="38"/>
      <c r="C822" s="38"/>
      <c r="D822" s="38"/>
      <c r="E822" s="38"/>
      <c r="F822" s="296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  <c r="BD822" s="38"/>
      <c r="BE822" s="38"/>
      <c r="BF822" s="38"/>
      <c r="BG822" s="38"/>
      <c r="BH822" s="38"/>
      <c r="BI822" s="38"/>
      <c r="BJ822" s="38"/>
      <c r="BK822" s="38"/>
      <c r="BL822" s="38"/>
      <c r="BM822" s="38"/>
      <c r="BN822" s="38"/>
      <c r="BO822" s="38"/>
      <c r="BP822" s="38"/>
      <c r="BQ822" s="38"/>
      <c r="BR822" s="38"/>
      <c r="BS822" s="38"/>
      <c r="BT822" s="38"/>
      <c r="BU822" s="38"/>
      <c r="BV822" s="38"/>
    </row>
    <row r="823" spans="1:74">
      <c r="A823" s="38"/>
      <c r="B823" s="38"/>
      <c r="C823" s="38"/>
      <c r="D823" s="38"/>
      <c r="E823" s="38"/>
      <c r="F823" s="296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  <c r="BD823" s="38"/>
      <c r="BE823" s="38"/>
      <c r="BF823" s="38"/>
      <c r="BG823" s="38"/>
      <c r="BH823" s="38"/>
      <c r="BI823" s="38"/>
      <c r="BJ823" s="38"/>
      <c r="BK823" s="38"/>
      <c r="BL823" s="38"/>
      <c r="BM823" s="38"/>
      <c r="BN823" s="38"/>
      <c r="BO823" s="38"/>
      <c r="BP823" s="38"/>
      <c r="BQ823" s="38"/>
      <c r="BR823" s="38"/>
      <c r="BS823" s="38"/>
      <c r="BT823" s="38"/>
      <c r="BU823" s="38"/>
      <c r="BV823" s="38"/>
    </row>
    <row r="824" spans="1:74">
      <c r="A824" s="38"/>
      <c r="B824" s="38"/>
      <c r="C824" s="38"/>
      <c r="D824" s="38"/>
      <c r="E824" s="38"/>
      <c r="F824" s="296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  <c r="BD824" s="38"/>
      <c r="BE824" s="38"/>
      <c r="BF824" s="38"/>
      <c r="BG824" s="38"/>
      <c r="BH824" s="38"/>
      <c r="BI824" s="38"/>
      <c r="BJ824" s="38"/>
      <c r="BK824" s="38"/>
      <c r="BL824" s="38"/>
      <c r="BM824" s="38"/>
      <c r="BN824" s="38"/>
      <c r="BO824" s="38"/>
      <c r="BP824" s="38"/>
      <c r="BQ824" s="38"/>
      <c r="BR824" s="38"/>
      <c r="BS824" s="38"/>
      <c r="BT824" s="38"/>
      <c r="BU824" s="38"/>
      <c r="BV824" s="38"/>
    </row>
    <row r="825" spans="1:74">
      <c r="A825" s="38"/>
      <c r="B825" s="38"/>
      <c r="C825" s="38"/>
      <c r="D825" s="38"/>
      <c r="E825" s="38"/>
      <c r="F825" s="296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  <c r="BD825" s="38"/>
      <c r="BE825" s="38"/>
      <c r="BF825" s="38"/>
      <c r="BG825" s="38"/>
      <c r="BH825" s="38"/>
      <c r="BI825" s="38"/>
      <c r="BJ825" s="38"/>
      <c r="BK825" s="38"/>
      <c r="BL825" s="38"/>
      <c r="BM825" s="38"/>
      <c r="BN825" s="38"/>
      <c r="BO825" s="38"/>
      <c r="BP825" s="38"/>
      <c r="BQ825" s="38"/>
      <c r="BR825" s="38"/>
      <c r="BS825" s="38"/>
      <c r="BT825" s="38"/>
      <c r="BU825" s="38"/>
      <c r="BV825" s="38"/>
    </row>
    <row r="826" spans="1:74">
      <c r="A826" s="38"/>
      <c r="B826" s="38"/>
      <c r="C826" s="38"/>
      <c r="D826" s="38"/>
      <c r="E826" s="38"/>
      <c r="F826" s="296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  <c r="BD826" s="38"/>
      <c r="BE826" s="38"/>
      <c r="BF826" s="38"/>
      <c r="BG826" s="38"/>
      <c r="BH826" s="38"/>
      <c r="BI826" s="38"/>
      <c r="BJ826" s="38"/>
      <c r="BK826" s="38"/>
      <c r="BL826" s="38"/>
      <c r="BM826" s="38"/>
      <c r="BN826" s="38"/>
      <c r="BO826" s="38"/>
      <c r="BP826" s="38"/>
      <c r="BQ826" s="38"/>
      <c r="BR826" s="38"/>
      <c r="BS826" s="38"/>
      <c r="BT826" s="38"/>
      <c r="BU826" s="38"/>
      <c r="BV826" s="38"/>
    </row>
    <row r="827" spans="1:74">
      <c r="A827" s="38"/>
      <c r="B827" s="38"/>
      <c r="C827" s="38"/>
      <c r="D827" s="38"/>
      <c r="E827" s="38"/>
      <c r="F827" s="296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  <c r="BD827" s="38"/>
      <c r="BE827" s="38"/>
      <c r="BF827" s="38"/>
      <c r="BG827" s="38"/>
      <c r="BH827" s="38"/>
      <c r="BI827" s="38"/>
      <c r="BJ827" s="38"/>
      <c r="BK827" s="38"/>
      <c r="BL827" s="38"/>
      <c r="BM827" s="38"/>
      <c r="BN827" s="38"/>
      <c r="BO827" s="38"/>
      <c r="BP827" s="38"/>
      <c r="BQ827" s="38"/>
      <c r="BR827" s="38"/>
      <c r="BS827" s="38"/>
      <c r="BT827" s="38"/>
      <c r="BU827" s="38"/>
      <c r="BV827" s="38"/>
    </row>
    <row r="828" spans="1:74">
      <c r="A828" s="38"/>
      <c r="B828" s="38"/>
      <c r="C828" s="38"/>
      <c r="D828" s="38"/>
      <c r="E828" s="38"/>
      <c r="F828" s="296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  <c r="BD828" s="38"/>
      <c r="BE828" s="38"/>
      <c r="BF828" s="38"/>
      <c r="BG828" s="38"/>
      <c r="BH828" s="38"/>
      <c r="BI828" s="38"/>
      <c r="BJ828" s="38"/>
      <c r="BK828" s="38"/>
      <c r="BL828" s="38"/>
      <c r="BM828" s="38"/>
      <c r="BN828" s="38"/>
      <c r="BO828" s="38"/>
      <c r="BP828" s="38"/>
      <c r="BQ828" s="38"/>
      <c r="BR828" s="38"/>
      <c r="BS828" s="38"/>
      <c r="BT828" s="38"/>
      <c r="BU828" s="38"/>
      <c r="BV828" s="38"/>
    </row>
    <row r="829" spans="1:74">
      <c r="A829" s="38"/>
      <c r="B829" s="38"/>
      <c r="C829" s="38"/>
      <c r="D829" s="38"/>
      <c r="E829" s="38"/>
      <c r="F829" s="296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  <c r="BD829" s="38"/>
      <c r="BE829" s="38"/>
      <c r="BF829" s="38"/>
      <c r="BG829" s="38"/>
      <c r="BH829" s="38"/>
      <c r="BI829" s="38"/>
      <c r="BJ829" s="38"/>
      <c r="BK829" s="38"/>
      <c r="BL829" s="38"/>
      <c r="BM829" s="38"/>
      <c r="BN829" s="38"/>
      <c r="BO829" s="38"/>
      <c r="BP829" s="38"/>
      <c r="BQ829" s="38"/>
      <c r="BR829" s="38"/>
      <c r="BS829" s="38"/>
      <c r="BT829" s="38"/>
      <c r="BU829" s="38"/>
      <c r="BV829" s="38"/>
    </row>
    <row r="830" spans="1:74">
      <c r="A830" s="38"/>
      <c r="B830" s="38"/>
      <c r="C830" s="38"/>
      <c r="D830" s="38"/>
      <c r="E830" s="38"/>
      <c r="F830" s="296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  <c r="BD830" s="38"/>
      <c r="BE830" s="38"/>
      <c r="BF830" s="38"/>
      <c r="BG830" s="38"/>
      <c r="BH830" s="38"/>
      <c r="BI830" s="38"/>
      <c r="BJ830" s="38"/>
      <c r="BK830" s="38"/>
      <c r="BL830" s="38"/>
      <c r="BM830" s="38"/>
      <c r="BN830" s="38"/>
      <c r="BO830" s="38"/>
      <c r="BP830" s="38"/>
      <c r="BQ830" s="38"/>
      <c r="BR830" s="38"/>
      <c r="BS830" s="38"/>
      <c r="BT830" s="38"/>
      <c r="BU830" s="38"/>
      <c r="BV830" s="38"/>
    </row>
    <row r="831" spans="1:74">
      <c r="A831" s="38"/>
      <c r="B831" s="38"/>
      <c r="C831" s="38"/>
      <c r="D831" s="38"/>
      <c r="E831" s="38"/>
      <c r="F831" s="296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  <c r="BD831" s="38"/>
      <c r="BE831" s="38"/>
      <c r="BF831" s="38"/>
      <c r="BG831" s="38"/>
      <c r="BH831" s="38"/>
      <c r="BI831" s="38"/>
      <c r="BJ831" s="38"/>
      <c r="BK831" s="38"/>
      <c r="BL831" s="38"/>
      <c r="BM831" s="38"/>
      <c r="BN831" s="38"/>
      <c r="BO831" s="38"/>
      <c r="BP831" s="38"/>
      <c r="BQ831" s="38"/>
      <c r="BR831" s="38"/>
      <c r="BS831" s="38"/>
      <c r="BT831" s="38"/>
      <c r="BU831" s="38"/>
      <c r="BV831" s="38"/>
    </row>
    <row r="832" spans="1:74">
      <c r="A832" s="38"/>
      <c r="B832" s="38"/>
      <c r="C832" s="38"/>
      <c r="D832" s="38"/>
      <c r="E832" s="38"/>
      <c r="F832" s="296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  <c r="BD832" s="38"/>
      <c r="BE832" s="38"/>
      <c r="BF832" s="38"/>
      <c r="BG832" s="38"/>
      <c r="BH832" s="38"/>
      <c r="BI832" s="38"/>
      <c r="BJ832" s="38"/>
      <c r="BK832" s="38"/>
      <c r="BL832" s="38"/>
      <c r="BM832" s="38"/>
      <c r="BN832" s="38"/>
      <c r="BO832" s="38"/>
      <c r="BP832" s="38"/>
      <c r="BQ832" s="38"/>
      <c r="BR832" s="38"/>
      <c r="BS832" s="38"/>
      <c r="BT832" s="38"/>
      <c r="BU832" s="38"/>
      <c r="BV832" s="38"/>
    </row>
    <row r="833" spans="1:74">
      <c r="A833" s="38"/>
      <c r="B833" s="38"/>
      <c r="C833" s="38"/>
      <c r="D833" s="38"/>
      <c r="E833" s="38"/>
      <c r="F833" s="296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  <c r="BD833" s="38"/>
      <c r="BE833" s="38"/>
      <c r="BF833" s="38"/>
      <c r="BG833" s="38"/>
      <c r="BH833" s="38"/>
      <c r="BI833" s="38"/>
      <c r="BJ833" s="38"/>
      <c r="BK833" s="38"/>
      <c r="BL833" s="38"/>
      <c r="BM833" s="38"/>
      <c r="BN833" s="38"/>
      <c r="BO833" s="38"/>
      <c r="BP833" s="38"/>
      <c r="BQ833" s="38"/>
      <c r="BR833" s="38"/>
      <c r="BS833" s="38"/>
      <c r="BT833" s="38"/>
      <c r="BU833" s="38"/>
      <c r="BV833" s="38"/>
    </row>
    <row r="834" spans="1:74">
      <c r="A834" s="38"/>
      <c r="B834" s="38"/>
      <c r="C834" s="38"/>
      <c r="D834" s="38"/>
      <c r="E834" s="38"/>
      <c r="F834" s="296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  <c r="BD834" s="38"/>
      <c r="BE834" s="38"/>
      <c r="BF834" s="38"/>
      <c r="BG834" s="38"/>
      <c r="BH834" s="38"/>
      <c r="BI834" s="38"/>
      <c r="BJ834" s="38"/>
      <c r="BK834" s="38"/>
      <c r="BL834" s="38"/>
      <c r="BM834" s="38"/>
      <c r="BN834" s="38"/>
      <c r="BO834" s="38"/>
      <c r="BP834" s="38"/>
      <c r="BQ834" s="38"/>
      <c r="BR834" s="38"/>
      <c r="BS834" s="38"/>
      <c r="BT834" s="38"/>
      <c r="BU834" s="38"/>
      <c r="BV834" s="38"/>
    </row>
    <row r="835" spans="1:74">
      <c r="A835" s="38"/>
      <c r="B835" s="38"/>
      <c r="C835" s="38"/>
      <c r="D835" s="38"/>
      <c r="E835" s="38"/>
      <c r="F835" s="296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  <c r="BD835" s="38"/>
      <c r="BE835" s="38"/>
      <c r="BF835" s="38"/>
      <c r="BG835" s="38"/>
      <c r="BH835" s="38"/>
      <c r="BI835" s="38"/>
      <c r="BJ835" s="38"/>
      <c r="BK835" s="38"/>
      <c r="BL835" s="38"/>
      <c r="BM835" s="38"/>
      <c r="BN835" s="38"/>
      <c r="BO835" s="38"/>
      <c r="BP835" s="38"/>
      <c r="BQ835" s="38"/>
      <c r="BR835" s="38"/>
      <c r="BS835" s="38"/>
      <c r="BT835" s="38"/>
      <c r="BU835" s="38"/>
      <c r="BV835" s="38"/>
    </row>
    <row r="836" spans="1:74">
      <c r="A836" s="38"/>
      <c r="B836" s="38"/>
      <c r="C836" s="38"/>
      <c r="D836" s="38"/>
      <c r="E836" s="38"/>
      <c r="F836" s="296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  <c r="BD836" s="38"/>
      <c r="BE836" s="38"/>
      <c r="BF836" s="38"/>
      <c r="BG836" s="38"/>
      <c r="BH836" s="38"/>
      <c r="BI836" s="38"/>
      <c r="BJ836" s="38"/>
      <c r="BK836" s="38"/>
      <c r="BL836" s="38"/>
      <c r="BM836" s="38"/>
      <c r="BN836" s="38"/>
      <c r="BO836" s="38"/>
      <c r="BP836" s="38"/>
      <c r="BQ836" s="38"/>
      <c r="BR836" s="38"/>
      <c r="BS836" s="38"/>
      <c r="BT836" s="38"/>
      <c r="BU836" s="38"/>
      <c r="BV836" s="38"/>
    </row>
    <row r="837" spans="1:74">
      <c r="A837" s="38"/>
      <c r="B837" s="38"/>
      <c r="C837" s="38"/>
      <c r="D837" s="38"/>
      <c r="E837" s="38"/>
      <c r="F837" s="296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  <c r="BD837" s="38"/>
      <c r="BE837" s="38"/>
      <c r="BF837" s="38"/>
      <c r="BG837" s="38"/>
      <c r="BH837" s="38"/>
      <c r="BI837" s="38"/>
      <c r="BJ837" s="38"/>
      <c r="BK837" s="38"/>
      <c r="BL837" s="38"/>
      <c r="BM837" s="38"/>
      <c r="BN837" s="38"/>
      <c r="BO837" s="38"/>
      <c r="BP837" s="38"/>
      <c r="BQ837" s="38"/>
      <c r="BR837" s="38"/>
      <c r="BS837" s="38"/>
      <c r="BT837" s="38"/>
      <c r="BU837" s="38"/>
      <c r="BV837" s="38"/>
    </row>
    <row r="838" spans="1:74">
      <c r="A838" s="38"/>
      <c r="B838" s="38"/>
      <c r="C838" s="38"/>
      <c r="D838" s="38"/>
      <c r="E838" s="38"/>
      <c r="F838" s="296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  <c r="BD838" s="38"/>
      <c r="BE838" s="38"/>
      <c r="BF838" s="38"/>
      <c r="BG838" s="38"/>
      <c r="BH838" s="38"/>
      <c r="BI838" s="38"/>
      <c r="BJ838" s="38"/>
      <c r="BK838" s="38"/>
      <c r="BL838" s="38"/>
      <c r="BM838" s="38"/>
      <c r="BN838" s="38"/>
      <c r="BO838" s="38"/>
      <c r="BP838" s="38"/>
      <c r="BQ838" s="38"/>
      <c r="BR838" s="38"/>
      <c r="BS838" s="38"/>
      <c r="BT838" s="38"/>
      <c r="BU838" s="38"/>
      <c r="BV838" s="38"/>
    </row>
    <row r="839" spans="1:74">
      <c r="A839" s="38"/>
      <c r="B839" s="38"/>
      <c r="C839" s="38"/>
      <c r="D839" s="38"/>
      <c r="E839" s="38"/>
      <c r="F839" s="296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  <c r="BD839" s="38"/>
      <c r="BE839" s="38"/>
      <c r="BF839" s="38"/>
      <c r="BG839" s="38"/>
      <c r="BH839" s="38"/>
      <c r="BI839" s="38"/>
      <c r="BJ839" s="38"/>
      <c r="BK839" s="38"/>
      <c r="BL839" s="38"/>
      <c r="BM839" s="38"/>
      <c r="BN839" s="38"/>
      <c r="BO839" s="38"/>
      <c r="BP839" s="38"/>
      <c r="BQ839" s="38"/>
      <c r="BR839" s="38"/>
      <c r="BS839" s="38"/>
      <c r="BT839" s="38"/>
      <c r="BU839" s="38"/>
      <c r="BV839" s="38"/>
    </row>
    <row r="840" spans="1:74">
      <c r="A840" s="38"/>
      <c r="B840" s="38"/>
      <c r="C840" s="38"/>
      <c r="D840" s="38"/>
      <c r="E840" s="38"/>
      <c r="F840" s="296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  <c r="BD840" s="38"/>
      <c r="BE840" s="38"/>
      <c r="BF840" s="38"/>
      <c r="BG840" s="38"/>
      <c r="BH840" s="38"/>
      <c r="BI840" s="38"/>
      <c r="BJ840" s="38"/>
      <c r="BK840" s="38"/>
      <c r="BL840" s="38"/>
      <c r="BM840" s="38"/>
      <c r="BN840" s="38"/>
      <c r="BO840" s="38"/>
      <c r="BP840" s="38"/>
      <c r="BQ840" s="38"/>
      <c r="BR840" s="38"/>
      <c r="BS840" s="38"/>
      <c r="BT840" s="38"/>
      <c r="BU840" s="38"/>
      <c r="BV840" s="38"/>
    </row>
    <row r="841" spans="1:74">
      <c r="A841" s="38"/>
      <c r="B841" s="38"/>
      <c r="C841" s="38"/>
      <c r="D841" s="38"/>
      <c r="E841" s="38"/>
      <c r="F841" s="296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  <c r="BD841" s="38"/>
      <c r="BE841" s="38"/>
      <c r="BF841" s="38"/>
      <c r="BG841" s="38"/>
      <c r="BH841" s="38"/>
      <c r="BI841" s="38"/>
      <c r="BJ841" s="38"/>
      <c r="BK841" s="38"/>
      <c r="BL841" s="38"/>
      <c r="BM841" s="38"/>
      <c r="BN841" s="38"/>
      <c r="BO841" s="38"/>
      <c r="BP841" s="38"/>
      <c r="BQ841" s="38"/>
      <c r="BR841" s="38"/>
      <c r="BS841" s="38"/>
      <c r="BT841" s="38"/>
      <c r="BU841" s="38"/>
      <c r="BV841" s="38"/>
    </row>
    <row r="842" spans="1:74">
      <c r="A842" s="38"/>
      <c r="B842" s="38"/>
      <c r="C842" s="38"/>
      <c r="D842" s="38"/>
      <c r="E842" s="38"/>
      <c r="F842" s="296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  <c r="BD842" s="38"/>
      <c r="BE842" s="38"/>
      <c r="BF842" s="38"/>
      <c r="BG842" s="38"/>
      <c r="BH842" s="38"/>
      <c r="BI842" s="38"/>
      <c r="BJ842" s="38"/>
      <c r="BK842" s="38"/>
      <c r="BL842" s="38"/>
      <c r="BM842" s="38"/>
      <c r="BN842" s="38"/>
      <c r="BO842" s="38"/>
      <c r="BP842" s="38"/>
      <c r="BQ842" s="38"/>
      <c r="BR842" s="38"/>
      <c r="BS842" s="38"/>
      <c r="BT842" s="38"/>
      <c r="BU842" s="38"/>
      <c r="BV842" s="38"/>
    </row>
    <row r="843" spans="1:74">
      <c r="A843" s="38"/>
      <c r="B843" s="38"/>
      <c r="C843" s="38"/>
      <c r="D843" s="38"/>
      <c r="E843" s="38"/>
      <c r="F843" s="296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  <c r="BD843" s="38"/>
      <c r="BE843" s="38"/>
      <c r="BF843" s="38"/>
      <c r="BG843" s="38"/>
      <c r="BH843" s="38"/>
      <c r="BI843" s="38"/>
      <c r="BJ843" s="38"/>
      <c r="BK843" s="38"/>
      <c r="BL843" s="38"/>
      <c r="BM843" s="38"/>
      <c r="BN843" s="38"/>
      <c r="BO843" s="38"/>
      <c r="BP843" s="38"/>
      <c r="BQ843" s="38"/>
      <c r="BR843" s="38"/>
      <c r="BS843" s="38"/>
      <c r="BT843" s="38"/>
      <c r="BU843" s="38"/>
      <c r="BV843" s="38"/>
    </row>
    <row r="844" spans="1:74">
      <c r="A844" s="38"/>
      <c r="B844" s="38"/>
      <c r="C844" s="38"/>
      <c r="D844" s="38"/>
      <c r="E844" s="38"/>
      <c r="F844" s="296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  <c r="BD844" s="38"/>
      <c r="BE844" s="38"/>
      <c r="BF844" s="38"/>
      <c r="BG844" s="38"/>
      <c r="BH844" s="38"/>
      <c r="BI844" s="38"/>
      <c r="BJ844" s="38"/>
      <c r="BK844" s="38"/>
      <c r="BL844" s="38"/>
      <c r="BM844" s="38"/>
      <c r="BN844" s="38"/>
      <c r="BO844" s="38"/>
      <c r="BP844" s="38"/>
      <c r="BQ844" s="38"/>
      <c r="BR844" s="38"/>
      <c r="BS844" s="38"/>
      <c r="BT844" s="38"/>
      <c r="BU844" s="38"/>
      <c r="BV844" s="38"/>
    </row>
    <row r="845" spans="1:74">
      <c r="A845" s="38"/>
      <c r="B845" s="38"/>
      <c r="C845" s="38"/>
      <c r="D845" s="38"/>
      <c r="E845" s="38"/>
      <c r="F845" s="296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  <c r="BD845" s="38"/>
      <c r="BE845" s="38"/>
      <c r="BF845" s="38"/>
      <c r="BG845" s="38"/>
      <c r="BH845" s="38"/>
      <c r="BI845" s="38"/>
      <c r="BJ845" s="38"/>
      <c r="BK845" s="38"/>
      <c r="BL845" s="38"/>
      <c r="BM845" s="38"/>
      <c r="BN845" s="38"/>
      <c r="BO845" s="38"/>
      <c r="BP845" s="38"/>
      <c r="BQ845" s="38"/>
      <c r="BR845" s="38"/>
      <c r="BS845" s="38"/>
      <c r="BT845" s="38"/>
      <c r="BU845" s="38"/>
      <c r="BV845" s="38"/>
    </row>
    <row r="846" spans="1:74">
      <c r="A846" s="38"/>
      <c r="B846" s="38"/>
      <c r="C846" s="38"/>
      <c r="D846" s="38"/>
      <c r="E846" s="38"/>
      <c r="F846" s="296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  <c r="BD846" s="38"/>
      <c r="BE846" s="38"/>
      <c r="BF846" s="38"/>
      <c r="BG846" s="38"/>
      <c r="BH846" s="38"/>
      <c r="BI846" s="38"/>
      <c r="BJ846" s="38"/>
      <c r="BK846" s="38"/>
      <c r="BL846" s="38"/>
      <c r="BM846" s="38"/>
      <c r="BN846" s="38"/>
      <c r="BO846" s="38"/>
      <c r="BP846" s="38"/>
      <c r="BQ846" s="38"/>
      <c r="BR846" s="38"/>
      <c r="BS846" s="38"/>
      <c r="BT846" s="38"/>
      <c r="BU846" s="38"/>
      <c r="BV846" s="38"/>
    </row>
    <row r="847" spans="1:74">
      <c r="A847" s="38"/>
      <c r="B847" s="38"/>
      <c r="C847" s="38"/>
      <c r="D847" s="38"/>
      <c r="E847" s="38"/>
      <c r="F847" s="296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  <c r="BD847" s="38"/>
      <c r="BE847" s="38"/>
      <c r="BF847" s="38"/>
      <c r="BG847" s="38"/>
      <c r="BH847" s="38"/>
      <c r="BI847" s="38"/>
      <c r="BJ847" s="38"/>
      <c r="BK847" s="38"/>
      <c r="BL847" s="38"/>
      <c r="BM847" s="38"/>
      <c r="BN847" s="38"/>
      <c r="BO847" s="38"/>
      <c r="BP847" s="38"/>
      <c r="BQ847" s="38"/>
      <c r="BR847" s="38"/>
      <c r="BS847" s="38"/>
      <c r="BT847" s="38"/>
      <c r="BU847" s="38"/>
      <c r="BV847" s="38"/>
    </row>
    <row r="848" spans="1:74">
      <c r="A848" s="38"/>
      <c r="B848" s="38"/>
      <c r="C848" s="38"/>
      <c r="D848" s="38"/>
      <c r="E848" s="38"/>
      <c r="F848" s="296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  <c r="BD848" s="38"/>
      <c r="BE848" s="38"/>
      <c r="BF848" s="38"/>
      <c r="BG848" s="38"/>
      <c r="BH848" s="38"/>
      <c r="BI848" s="38"/>
      <c r="BJ848" s="38"/>
      <c r="BK848" s="38"/>
      <c r="BL848" s="38"/>
      <c r="BM848" s="38"/>
      <c r="BN848" s="38"/>
      <c r="BO848" s="38"/>
      <c r="BP848" s="38"/>
      <c r="BQ848" s="38"/>
      <c r="BR848" s="38"/>
      <c r="BS848" s="38"/>
      <c r="BT848" s="38"/>
      <c r="BU848" s="38"/>
      <c r="BV848" s="38"/>
    </row>
    <row r="849" spans="1:74">
      <c r="A849" s="38"/>
      <c r="B849" s="38"/>
      <c r="C849" s="38"/>
      <c r="D849" s="38"/>
      <c r="E849" s="38"/>
      <c r="F849" s="296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  <c r="BD849" s="38"/>
      <c r="BE849" s="38"/>
      <c r="BF849" s="38"/>
      <c r="BG849" s="38"/>
      <c r="BH849" s="38"/>
      <c r="BI849" s="38"/>
      <c r="BJ849" s="38"/>
      <c r="BK849" s="38"/>
      <c r="BL849" s="38"/>
      <c r="BM849" s="38"/>
      <c r="BN849" s="38"/>
      <c r="BO849" s="38"/>
      <c r="BP849" s="38"/>
      <c r="BQ849" s="38"/>
      <c r="BR849" s="38"/>
      <c r="BS849" s="38"/>
      <c r="BT849" s="38"/>
      <c r="BU849" s="38"/>
      <c r="BV849" s="38"/>
    </row>
    <row r="850" spans="1:74">
      <c r="A850" s="38"/>
      <c r="B850" s="38"/>
      <c r="C850" s="38"/>
      <c r="D850" s="38"/>
      <c r="E850" s="38"/>
      <c r="F850" s="296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  <c r="BD850" s="38"/>
      <c r="BE850" s="38"/>
      <c r="BF850" s="38"/>
      <c r="BG850" s="38"/>
      <c r="BH850" s="38"/>
      <c r="BI850" s="38"/>
      <c r="BJ850" s="38"/>
      <c r="BK850" s="38"/>
      <c r="BL850" s="38"/>
      <c r="BM850" s="38"/>
      <c r="BN850" s="38"/>
      <c r="BO850" s="38"/>
      <c r="BP850" s="38"/>
      <c r="BQ850" s="38"/>
      <c r="BR850" s="38"/>
      <c r="BS850" s="38"/>
      <c r="BT850" s="38"/>
      <c r="BU850" s="38"/>
      <c r="BV850" s="38"/>
    </row>
    <row r="851" spans="1:74">
      <c r="A851" s="38"/>
      <c r="B851" s="38"/>
      <c r="C851" s="38"/>
      <c r="D851" s="38"/>
      <c r="E851" s="38"/>
      <c r="F851" s="296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  <c r="BD851" s="38"/>
      <c r="BE851" s="38"/>
      <c r="BF851" s="38"/>
      <c r="BG851" s="38"/>
      <c r="BH851" s="38"/>
      <c r="BI851" s="38"/>
      <c r="BJ851" s="38"/>
      <c r="BK851" s="38"/>
      <c r="BL851" s="38"/>
      <c r="BM851" s="38"/>
      <c r="BN851" s="38"/>
      <c r="BO851" s="38"/>
      <c r="BP851" s="38"/>
      <c r="BQ851" s="38"/>
      <c r="BR851" s="38"/>
      <c r="BS851" s="38"/>
      <c r="BT851" s="38"/>
      <c r="BU851" s="38"/>
      <c r="BV851" s="38"/>
    </row>
    <row r="852" spans="1:74">
      <c r="A852" s="38"/>
      <c r="B852" s="38"/>
      <c r="C852" s="38"/>
      <c r="D852" s="38"/>
      <c r="E852" s="38"/>
      <c r="F852" s="296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  <c r="BD852" s="38"/>
      <c r="BE852" s="38"/>
      <c r="BF852" s="38"/>
      <c r="BG852" s="38"/>
      <c r="BH852" s="38"/>
      <c r="BI852" s="38"/>
      <c r="BJ852" s="38"/>
      <c r="BK852" s="38"/>
      <c r="BL852" s="38"/>
      <c r="BM852" s="38"/>
      <c r="BN852" s="38"/>
      <c r="BO852" s="38"/>
      <c r="BP852" s="38"/>
      <c r="BQ852" s="38"/>
      <c r="BR852" s="38"/>
      <c r="BS852" s="38"/>
      <c r="BT852" s="38"/>
      <c r="BU852" s="38"/>
      <c r="BV852" s="38"/>
    </row>
    <row r="853" spans="1:74">
      <c r="A853" s="38"/>
      <c r="B853" s="38"/>
      <c r="C853" s="38"/>
      <c r="D853" s="38"/>
      <c r="E853" s="38"/>
      <c r="F853" s="296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  <c r="BD853" s="38"/>
      <c r="BE853" s="38"/>
      <c r="BF853" s="38"/>
      <c r="BG853" s="38"/>
      <c r="BH853" s="38"/>
      <c r="BI853" s="38"/>
      <c r="BJ853" s="38"/>
      <c r="BK853" s="38"/>
      <c r="BL853" s="38"/>
      <c r="BM853" s="38"/>
      <c r="BN853" s="38"/>
      <c r="BO853" s="38"/>
      <c r="BP853" s="38"/>
      <c r="BQ853" s="38"/>
      <c r="BR853" s="38"/>
      <c r="BS853" s="38"/>
      <c r="BT853" s="38"/>
      <c r="BU853" s="38"/>
      <c r="BV853" s="38"/>
    </row>
    <row r="854" spans="1:74">
      <c r="A854" s="38"/>
      <c r="B854" s="38"/>
      <c r="C854" s="38"/>
      <c r="D854" s="38"/>
      <c r="E854" s="38"/>
      <c r="F854" s="296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  <c r="BD854" s="38"/>
      <c r="BE854" s="38"/>
      <c r="BF854" s="38"/>
      <c r="BG854" s="38"/>
      <c r="BH854" s="38"/>
      <c r="BI854" s="38"/>
      <c r="BJ854" s="38"/>
      <c r="BK854" s="38"/>
      <c r="BL854" s="38"/>
      <c r="BM854" s="38"/>
      <c r="BN854" s="38"/>
      <c r="BO854" s="38"/>
      <c r="BP854" s="38"/>
      <c r="BQ854" s="38"/>
      <c r="BR854" s="38"/>
      <c r="BS854" s="38"/>
      <c r="BT854" s="38"/>
      <c r="BU854" s="38"/>
      <c r="BV854" s="38"/>
    </row>
    <row r="855" spans="1:74">
      <c r="A855" s="38"/>
      <c r="B855" s="38"/>
      <c r="C855" s="38"/>
      <c r="D855" s="38"/>
      <c r="E855" s="38"/>
      <c r="F855" s="296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  <c r="BD855" s="38"/>
      <c r="BE855" s="38"/>
      <c r="BF855" s="38"/>
      <c r="BG855" s="38"/>
      <c r="BH855" s="38"/>
      <c r="BI855" s="38"/>
      <c r="BJ855" s="38"/>
      <c r="BK855" s="38"/>
      <c r="BL855" s="38"/>
      <c r="BM855" s="38"/>
      <c r="BN855" s="38"/>
      <c r="BO855" s="38"/>
      <c r="BP855" s="38"/>
      <c r="BQ855" s="38"/>
      <c r="BR855" s="38"/>
      <c r="BS855" s="38"/>
      <c r="BT855" s="38"/>
      <c r="BU855" s="38"/>
      <c r="BV855" s="38"/>
    </row>
    <row r="856" spans="1:74">
      <c r="A856" s="38"/>
      <c r="B856" s="38"/>
      <c r="C856" s="38"/>
      <c r="D856" s="38"/>
      <c r="E856" s="38"/>
      <c r="F856" s="296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  <c r="BD856" s="38"/>
      <c r="BE856" s="38"/>
      <c r="BF856" s="38"/>
      <c r="BG856" s="38"/>
      <c r="BH856" s="38"/>
      <c r="BI856" s="38"/>
      <c r="BJ856" s="38"/>
      <c r="BK856" s="38"/>
      <c r="BL856" s="38"/>
      <c r="BM856" s="38"/>
      <c r="BN856" s="38"/>
      <c r="BO856" s="38"/>
      <c r="BP856" s="38"/>
      <c r="BQ856" s="38"/>
      <c r="BR856" s="38"/>
      <c r="BS856" s="38"/>
      <c r="BT856" s="38"/>
      <c r="BU856" s="38"/>
      <c r="BV856" s="38"/>
    </row>
    <row r="857" spans="1:74">
      <c r="A857" s="38"/>
      <c r="B857" s="38"/>
      <c r="C857" s="38"/>
      <c r="D857" s="38"/>
      <c r="E857" s="38"/>
      <c r="F857" s="296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  <c r="BD857" s="38"/>
      <c r="BE857" s="38"/>
      <c r="BF857" s="38"/>
      <c r="BG857" s="38"/>
      <c r="BH857" s="38"/>
      <c r="BI857" s="38"/>
      <c r="BJ857" s="38"/>
      <c r="BK857" s="38"/>
      <c r="BL857" s="38"/>
      <c r="BM857" s="38"/>
      <c r="BN857" s="38"/>
      <c r="BO857" s="38"/>
      <c r="BP857" s="38"/>
      <c r="BQ857" s="38"/>
      <c r="BR857" s="38"/>
      <c r="BS857" s="38"/>
      <c r="BT857" s="38"/>
      <c r="BU857" s="38"/>
      <c r="BV857" s="38"/>
    </row>
    <row r="858" spans="1:74">
      <c r="A858" s="38"/>
      <c r="B858" s="38"/>
      <c r="C858" s="38"/>
      <c r="D858" s="38"/>
      <c r="E858" s="38"/>
      <c r="F858" s="296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  <c r="BD858" s="38"/>
      <c r="BE858" s="38"/>
      <c r="BF858" s="38"/>
      <c r="BG858" s="38"/>
      <c r="BH858" s="38"/>
      <c r="BI858" s="38"/>
      <c r="BJ858" s="38"/>
      <c r="BK858" s="38"/>
      <c r="BL858" s="38"/>
      <c r="BM858" s="38"/>
      <c r="BN858" s="38"/>
      <c r="BO858" s="38"/>
      <c r="BP858" s="38"/>
      <c r="BQ858" s="38"/>
      <c r="BR858" s="38"/>
      <c r="BS858" s="38"/>
      <c r="BT858" s="38"/>
      <c r="BU858" s="38"/>
      <c r="BV858" s="38"/>
    </row>
    <row r="859" spans="1:74">
      <c r="A859" s="38"/>
      <c r="B859" s="38"/>
      <c r="C859" s="38"/>
      <c r="D859" s="38"/>
      <c r="E859" s="38"/>
      <c r="F859" s="296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  <c r="BD859" s="38"/>
      <c r="BE859" s="38"/>
      <c r="BF859" s="38"/>
      <c r="BG859" s="38"/>
      <c r="BH859" s="38"/>
      <c r="BI859" s="38"/>
      <c r="BJ859" s="38"/>
      <c r="BK859" s="38"/>
      <c r="BL859" s="38"/>
      <c r="BM859" s="38"/>
      <c r="BN859" s="38"/>
      <c r="BO859" s="38"/>
      <c r="BP859" s="38"/>
      <c r="BQ859" s="38"/>
      <c r="BR859" s="38"/>
      <c r="BS859" s="38"/>
      <c r="BT859" s="38"/>
      <c r="BU859" s="38"/>
      <c r="BV859" s="38"/>
    </row>
    <row r="860" spans="1:74">
      <c r="A860" s="38"/>
      <c r="B860" s="38"/>
      <c r="C860" s="38"/>
      <c r="D860" s="38"/>
      <c r="E860" s="38"/>
      <c r="F860" s="296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  <c r="BD860" s="38"/>
      <c r="BE860" s="38"/>
      <c r="BF860" s="38"/>
      <c r="BG860" s="38"/>
      <c r="BH860" s="38"/>
      <c r="BI860" s="38"/>
      <c r="BJ860" s="38"/>
      <c r="BK860" s="38"/>
      <c r="BL860" s="38"/>
      <c r="BM860" s="38"/>
      <c r="BN860" s="38"/>
      <c r="BO860" s="38"/>
      <c r="BP860" s="38"/>
      <c r="BQ860" s="38"/>
      <c r="BR860" s="38"/>
      <c r="BS860" s="38"/>
      <c r="BT860" s="38"/>
      <c r="BU860" s="38"/>
      <c r="BV860" s="38"/>
    </row>
    <row r="861" spans="1:74">
      <c r="A861" s="38"/>
      <c r="B861" s="38"/>
      <c r="C861" s="38"/>
      <c r="D861" s="38"/>
      <c r="E861" s="38"/>
      <c r="F861" s="296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  <c r="BD861" s="38"/>
      <c r="BE861" s="38"/>
      <c r="BF861" s="38"/>
      <c r="BG861" s="38"/>
      <c r="BH861" s="38"/>
      <c r="BI861" s="38"/>
      <c r="BJ861" s="38"/>
      <c r="BK861" s="38"/>
      <c r="BL861" s="38"/>
      <c r="BM861" s="38"/>
      <c r="BN861" s="38"/>
      <c r="BO861" s="38"/>
      <c r="BP861" s="38"/>
      <c r="BQ861" s="38"/>
      <c r="BR861" s="38"/>
      <c r="BS861" s="38"/>
      <c r="BT861" s="38"/>
      <c r="BU861" s="38"/>
      <c r="BV861" s="38"/>
    </row>
    <row r="862" spans="1:74">
      <c r="A862" s="38"/>
      <c r="B862" s="38"/>
      <c r="C862" s="38"/>
      <c r="D862" s="38"/>
      <c r="E862" s="38"/>
      <c r="F862" s="296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  <c r="BD862" s="38"/>
      <c r="BE862" s="38"/>
      <c r="BF862" s="38"/>
      <c r="BG862" s="38"/>
      <c r="BH862" s="38"/>
      <c r="BI862" s="38"/>
      <c r="BJ862" s="38"/>
      <c r="BK862" s="38"/>
      <c r="BL862" s="38"/>
      <c r="BM862" s="38"/>
      <c r="BN862" s="38"/>
      <c r="BO862" s="38"/>
      <c r="BP862" s="38"/>
      <c r="BQ862" s="38"/>
      <c r="BR862" s="38"/>
      <c r="BS862" s="38"/>
      <c r="BT862" s="38"/>
      <c r="BU862" s="38"/>
      <c r="BV862" s="38"/>
    </row>
    <row r="863" spans="1:74">
      <c r="A863" s="38"/>
      <c r="B863" s="38"/>
      <c r="C863" s="38"/>
      <c r="D863" s="38"/>
      <c r="E863" s="38"/>
      <c r="F863" s="296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  <c r="BD863" s="38"/>
      <c r="BE863" s="38"/>
      <c r="BF863" s="38"/>
      <c r="BG863" s="38"/>
      <c r="BH863" s="38"/>
      <c r="BI863" s="38"/>
      <c r="BJ863" s="38"/>
      <c r="BK863" s="38"/>
      <c r="BL863" s="38"/>
      <c r="BM863" s="38"/>
      <c r="BN863" s="38"/>
      <c r="BO863" s="38"/>
      <c r="BP863" s="38"/>
      <c r="BQ863" s="38"/>
      <c r="BR863" s="38"/>
      <c r="BS863" s="38"/>
      <c r="BT863" s="38"/>
      <c r="BU863" s="38"/>
      <c r="BV863" s="38"/>
    </row>
    <row r="864" spans="1:74">
      <c r="A864" s="38"/>
      <c r="B864" s="38"/>
      <c r="C864" s="38"/>
      <c r="D864" s="38"/>
      <c r="E864" s="38"/>
      <c r="F864" s="296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  <c r="BD864" s="38"/>
      <c r="BE864" s="38"/>
      <c r="BF864" s="38"/>
      <c r="BG864" s="38"/>
      <c r="BH864" s="38"/>
      <c r="BI864" s="38"/>
      <c r="BJ864" s="38"/>
      <c r="BK864" s="38"/>
      <c r="BL864" s="38"/>
      <c r="BM864" s="38"/>
      <c r="BN864" s="38"/>
      <c r="BO864" s="38"/>
      <c r="BP864" s="38"/>
      <c r="BQ864" s="38"/>
      <c r="BR864" s="38"/>
      <c r="BS864" s="38"/>
      <c r="BT864" s="38"/>
      <c r="BU864" s="38"/>
      <c r="BV864" s="38"/>
    </row>
    <row r="865" spans="1:74">
      <c r="A865" s="38"/>
      <c r="B865" s="38"/>
      <c r="C865" s="38"/>
      <c r="D865" s="38"/>
      <c r="E865" s="38"/>
      <c r="F865" s="296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  <c r="BD865" s="38"/>
      <c r="BE865" s="38"/>
      <c r="BF865" s="38"/>
      <c r="BG865" s="38"/>
      <c r="BH865" s="38"/>
      <c r="BI865" s="38"/>
      <c r="BJ865" s="38"/>
      <c r="BK865" s="38"/>
      <c r="BL865" s="38"/>
      <c r="BM865" s="38"/>
      <c r="BN865" s="38"/>
      <c r="BO865" s="38"/>
      <c r="BP865" s="38"/>
      <c r="BQ865" s="38"/>
      <c r="BR865" s="38"/>
      <c r="BS865" s="38"/>
      <c r="BT865" s="38"/>
      <c r="BU865" s="38"/>
      <c r="BV865" s="38"/>
    </row>
    <row r="866" spans="1:74">
      <c r="A866" s="38"/>
      <c r="B866" s="38"/>
      <c r="C866" s="38"/>
      <c r="D866" s="38"/>
      <c r="E866" s="38"/>
      <c r="F866" s="296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  <c r="BD866" s="38"/>
      <c r="BE866" s="38"/>
      <c r="BF866" s="38"/>
      <c r="BG866" s="38"/>
      <c r="BH866" s="38"/>
      <c r="BI866" s="38"/>
      <c r="BJ866" s="38"/>
      <c r="BK866" s="38"/>
      <c r="BL866" s="38"/>
      <c r="BM866" s="38"/>
      <c r="BN866" s="38"/>
      <c r="BO866" s="38"/>
      <c r="BP866" s="38"/>
      <c r="BQ866" s="38"/>
      <c r="BR866" s="38"/>
      <c r="BS866" s="38"/>
      <c r="BT866" s="38"/>
      <c r="BU866" s="38"/>
      <c r="BV866" s="38"/>
    </row>
    <row r="867" spans="1:74">
      <c r="A867" s="38"/>
      <c r="B867" s="38"/>
      <c r="C867" s="38"/>
      <c r="D867" s="38"/>
      <c r="E867" s="38"/>
      <c r="F867" s="296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  <c r="BD867" s="38"/>
      <c r="BE867" s="38"/>
      <c r="BF867" s="38"/>
      <c r="BG867" s="38"/>
      <c r="BH867" s="38"/>
      <c r="BI867" s="38"/>
      <c r="BJ867" s="38"/>
      <c r="BK867" s="38"/>
      <c r="BL867" s="38"/>
      <c r="BM867" s="38"/>
      <c r="BN867" s="38"/>
      <c r="BO867" s="38"/>
      <c r="BP867" s="38"/>
      <c r="BQ867" s="38"/>
      <c r="BR867" s="38"/>
      <c r="BS867" s="38"/>
      <c r="BT867" s="38"/>
      <c r="BU867" s="38"/>
      <c r="BV867" s="38"/>
    </row>
    <row r="868" spans="1:74">
      <c r="A868" s="38"/>
      <c r="B868" s="38"/>
      <c r="C868" s="38"/>
      <c r="D868" s="38"/>
      <c r="E868" s="38"/>
      <c r="F868" s="296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  <c r="BD868" s="38"/>
      <c r="BE868" s="38"/>
      <c r="BF868" s="38"/>
      <c r="BG868" s="38"/>
      <c r="BH868" s="38"/>
      <c r="BI868" s="38"/>
      <c r="BJ868" s="38"/>
      <c r="BK868" s="38"/>
      <c r="BL868" s="38"/>
      <c r="BM868" s="38"/>
      <c r="BN868" s="38"/>
      <c r="BO868" s="38"/>
      <c r="BP868" s="38"/>
      <c r="BQ868" s="38"/>
      <c r="BR868" s="38"/>
      <c r="BS868" s="38"/>
      <c r="BT868" s="38"/>
      <c r="BU868" s="38"/>
      <c r="BV868" s="38"/>
    </row>
    <row r="869" spans="1:74">
      <c r="A869" s="38"/>
      <c r="B869" s="38"/>
      <c r="C869" s="38"/>
      <c r="D869" s="38"/>
      <c r="E869" s="38"/>
      <c r="F869" s="296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  <c r="BD869" s="38"/>
      <c r="BE869" s="38"/>
      <c r="BF869" s="38"/>
      <c r="BG869" s="38"/>
      <c r="BH869" s="38"/>
      <c r="BI869" s="38"/>
      <c r="BJ869" s="38"/>
      <c r="BK869" s="38"/>
      <c r="BL869" s="38"/>
      <c r="BM869" s="38"/>
      <c r="BN869" s="38"/>
      <c r="BO869" s="38"/>
      <c r="BP869" s="38"/>
      <c r="BQ869" s="38"/>
      <c r="BR869" s="38"/>
      <c r="BS869" s="38"/>
      <c r="BT869" s="38"/>
      <c r="BU869" s="38"/>
      <c r="BV869" s="38"/>
    </row>
    <row r="870" spans="1:74">
      <c r="A870" s="38"/>
      <c r="B870" s="38"/>
      <c r="C870" s="38"/>
      <c r="D870" s="38"/>
      <c r="E870" s="38"/>
      <c r="F870" s="296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  <c r="BD870" s="38"/>
      <c r="BE870" s="38"/>
      <c r="BF870" s="38"/>
      <c r="BG870" s="38"/>
      <c r="BH870" s="38"/>
      <c r="BI870" s="38"/>
      <c r="BJ870" s="38"/>
      <c r="BK870" s="38"/>
      <c r="BL870" s="38"/>
      <c r="BM870" s="38"/>
      <c r="BN870" s="38"/>
      <c r="BO870" s="38"/>
      <c r="BP870" s="38"/>
      <c r="BQ870" s="38"/>
      <c r="BR870" s="38"/>
      <c r="BS870" s="38"/>
      <c r="BT870" s="38"/>
      <c r="BU870" s="38"/>
      <c r="BV870" s="38"/>
    </row>
    <row r="871" spans="1:74">
      <c r="A871" s="38"/>
      <c r="B871" s="38"/>
      <c r="C871" s="38"/>
      <c r="D871" s="38"/>
      <c r="E871" s="38"/>
      <c r="F871" s="296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  <c r="BD871" s="38"/>
      <c r="BE871" s="38"/>
      <c r="BF871" s="38"/>
      <c r="BG871" s="38"/>
      <c r="BH871" s="38"/>
      <c r="BI871" s="38"/>
      <c r="BJ871" s="38"/>
      <c r="BK871" s="38"/>
      <c r="BL871" s="38"/>
      <c r="BM871" s="38"/>
      <c r="BN871" s="38"/>
      <c r="BO871" s="38"/>
      <c r="BP871" s="38"/>
      <c r="BQ871" s="38"/>
      <c r="BR871" s="38"/>
      <c r="BS871" s="38"/>
      <c r="BT871" s="38"/>
      <c r="BU871" s="38"/>
      <c r="BV871" s="38"/>
    </row>
    <row r="872" spans="1:74">
      <c r="A872" s="38"/>
      <c r="B872" s="38"/>
      <c r="C872" s="38"/>
      <c r="D872" s="38"/>
      <c r="E872" s="38"/>
      <c r="F872" s="296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  <c r="BD872" s="38"/>
      <c r="BE872" s="38"/>
      <c r="BF872" s="38"/>
      <c r="BG872" s="38"/>
      <c r="BH872" s="38"/>
      <c r="BI872" s="38"/>
      <c r="BJ872" s="38"/>
      <c r="BK872" s="38"/>
      <c r="BL872" s="38"/>
      <c r="BM872" s="38"/>
      <c r="BN872" s="38"/>
      <c r="BO872" s="38"/>
      <c r="BP872" s="38"/>
      <c r="BQ872" s="38"/>
      <c r="BR872" s="38"/>
      <c r="BS872" s="38"/>
      <c r="BT872" s="38"/>
      <c r="BU872" s="38"/>
      <c r="BV872" s="38"/>
    </row>
    <row r="873" spans="1:74">
      <c r="A873" s="38"/>
      <c r="B873" s="38"/>
      <c r="C873" s="38"/>
      <c r="D873" s="38"/>
      <c r="E873" s="38"/>
      <c r="F873" s="296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  <c r="BD873" s="38"/>
      <c r="BE873" s="38"/>
      <c r="BF873" s="38"/>
      <c r="BG873" s="38"/>
      <c r="BH873" s="38"/>
      <c r="BI873" s="38"/>
      <c r="BJ873" s="38"/>
      <c r="BK873" s="38"/>
      <c r="BL873" s="38"/>
      <c r="BM873" s="38"/>
      <c r="BN873" s="38"/>
      <c r="BO873" s="38"/>
      <c r="BP873" s="38"/>
      <c r="BQ873" s="38"/>
      <c r="BR873" s="38"/>
      <c r="BS873" s="38"/>
      <c r="BT873" s="38"/>
      <c r="BU873" s="38"/>
      <c r="BV873" s="38"/>
    </row>
    <row r="874" spans="1:74">
      <c r="A874" s="38"/>
      <c r="B874" s="38"/>
      <c r="C874" s="38"/>
      <c r="D874" s="38"/>
      <c r="E874" s="38"/>
      <c r="F874" s="296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  <c r="BD874" s="38"/>
      <c r="BE874" s="38"/>
      <c r="BF874" s="38"/>
      <c r="BG874" s="38"/>
      <c r="BH874" s="38"/>
      <c r="BI874" s="38"/>
      <c r="BJ874" s="38"/>
      <c r="BK874" s="38"/>
      <c r="BL874" s="38"/>
      <c r="BM874" s="38"/>
      <c r="BN874" s="38"/>
      <c r="BO874" s="38"/>
      <c r="BP874" s="38"/>
      <c r="BQ874" s="38"/>
      <c r="BR874" s="38"/>
      <c r="BS874" s="38"/>
      <c r="BT874" s="38"/>
      <c r="BU874" s="38"/>
      <c r="BV874" s="38"/>
    </row>
    <row r="875" spans="1:74">
      <c r="A875" s="38"/>
      <c r="B875" s="38"/>
      <c r="C875" s="38"/>
      <c r="D875" s="38"/>
      <c r="E875" s="38"/>
      <c r="F875" s="296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  <c r="BD875" s="38"/>
      <c r="BE875" s="38"/>
      <c r="BF875" s="38"/>
      <c r="BG875" s="38"/>
      <c r="BH875" s="38"/>
      <c r="BI875" s="38"/>
      <c r="BJ875" s="38"/>
      <c r="BK875" s="38"/>
      <c r="BL875" s="38"/>
      <c r="BM875" s="38"/>
      <c r="BN875" s="38"/>
      <c r="BO875" s="38"/>
      <c r="BP875" s="38"/>
      <c r="BQ875" s="38"/>
      <c r="BR875" s="38"/>
      <c r="BS875" s="38"/>
      <c r="BT875" s="38"/>
      <c r="BU875" s="38"/>
      <c r="BV875" s="38"/>
    </row>
    <row r="876" spans="1:74">
      <c r="A876" s="38"/>
      <c r="B876" s="38"/>
      <c r="C876" s="38"/>
      <c r="D876" s="38"/>
      <c r="E876" s="38"/>
      <c r="F876" s="296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  <c r="BD876" s="38"/>
      <c r="BE876" s="38"/>
      <c r="BF876" s="38"/>
      <c r="BG876" s="38"/>
      <c r="BH876" s="38"/>
      <c r="BI876" s="38"/>
      <c r="BJ876" s="38"/>
      <c r="BK876" s="38"/>
      <c r="BL876" s="38"/>
      <c r="BM876" s="38"/>
      <c r="BN876" s="38"/>
      <c r="BO876" s="38"/>
      <c r="BP876" s="38"/>
      <c r="BQ876" s="38"/>
      <c r="BR876" s="38"/>
      <c r="BS876" s="38"/>
      <c r="BT876" s="38"/>
      <c r="BU876" s="38"/>
      <c r="BV876" s="38"/>
    </row>
    <row r="877" spans="1:74">
      <c r="A877" s="38"/>
      <c r="B877" s="38"/>
      <c r="C877" s="38"/>
      <c r="D877" s="38"/>
      <c r="E877" s="38"/>
      <c r="F877" s="296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  <c r="BD877" s="38"/>
      <c r="BE877" s="38"/>
      <c r="BF877" s="38"/>
      <c r="BG877" s="38"/>
      <c r="BH877" s="38"/>
      <c r="BI877" s="38"/>
      <c r="BJ877" s="38"/>
      <c r="BK877" s="38"/>
      <c r="BL877" s="38"/>
      <c r="BM877" s="38"/>
      <c r="BN877" s="38"/>
      <c r="BO877" s="38"/>
      <c r="BP877" s="38"/>
      <c r="BQ877" s="38"/>
      <c r="BR877" s="38"/>
      <c r="BS877" s="38"/>
      <c r="BT877" s="38"/>
      <c r="BU877" s="38"/>
      <c r="BV877" s="38"/>
    </row>
    <row r="878" spans="1:74">
      <c r="A878" s="38"/>
      <c r="B878" s="38"/>
      <c r="C878" s="38"/>
      <c r="D878" s="38"/>
      <c r="E878" s="38"/>
      <c r="F878" s="296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  <c r="BD878" s="38"/>
      <c r="BE878" s="38"/>
      <c r="BF878" s="38"/>
      <c r="BG878" s="38"/>
      <c r="BH878" s="38"/>
      <c r="BI878" s="38"/>
      <c r="BJ878" s="38"/>
      <c r="BK878" s="38"/>
      <c r="BL878" s="38"/>
      <c r="BM878" s="38"/>
      <c r="BN878" s="38"/>
      <c r="BO878" s="38"/>
      <c r="BP878" s="38"/>
      <c r="BQ878" s="38"/>
      <c r="BR878" s="38"/>
      <c r="BS878" s="38"/>
      <c r="BT878" s="38"/>
      <c r="BU878" s="38"/>
      <c r="BV878" s="38"/>
    </row>
    <row r="879" spans="1:74">
      <c r="A879" s="38"/>
      <c r="B879" s="38"/>
      <c r="C879" s="38"/>
      <c r="D879" s="38"/>
      <c r="E879" s="38"/>
      <c r="F879" s="296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  <c r="BD879" s="38"/>
      <c r="BE879" s="38"/>
      <c r="BF879" s="38"/>
      <c r="BG879" s="38"/>
      <c r="BH879" s="38"/>
      <c r="BI879" s="38"/>
      <c r="BJ879" s="38"/>
      <c r="BK879" s="38"/>
      <c r="BL879" s="38"/>
      <c r="BM879" s="38"/>
      <c r="BN879" s="38"/>
      <c r="BO879" s="38"/>
      <c r="BP879" s="38"/>
      <c r="BQ879" s="38"/>
      <c r="BR879" s="38"/>
      <c r="BS879" s="38"/>
      <c r="BT879" s="38"/>
      <c r="BU879" s="38"/>
      <c r="BV879" s="38"/>
    </row>
    <row r="880" spans="1:74">
      <c r="A880" s="38"/>
      <c r="B880" s="38"/>
      <c r="C880" s="38"/>
      <c r="D880" s="38"/>
      <c r="E880" s="38"/>
      <c r="F880" s="296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  <c r="BD880" s="38"/>
      <c r="BE880" s="38"/>
      <c r="BF880" s="38"/>
      <c r="BG880" s="38"/>
      <c r="BH880" s="38"/>
      <c r="BI880" s="38"/>
      <c r="BJ880" s="38"/>
      <c r="BK880" s="38"/>
      <c r="BL880" s="38"/>
      <c r="BM880" s="38"/>
      <c r="BN880" s="38"/>
      <c r="BO880" s="38"/>
      <c r="BP880" s="38"/>
      <c r="BQ880" s="38"/>
      <c r="BR880" s="38"/>
      <c r="BS880" s="38"/>
      <c r="BT880" s="38"/>
      <c r="BU880" s="38"/>
      <c r="BV880" s="38"/>
    </row>
    <row r="881" spans="1:74">
      <c r="A881" s="38"/>
      <c r="B881" s="38"/>
      <c r="C881" s="38"/>
      <c r="D881" s="38"/>
      <c r="E881" s="38"/>
      <c r="F881" s="296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  <c r="BD881" s="38"/>
      <c r="BE881" s="38"/>
      <c r="BF881" s="38"/>
      <c r="BG881" s="38"/>
      <c r="BH881" s="38"/>
      <c r="BI881" s="38"/>
      <c r="BJ881" s="38"/>
      <c r="BK881" s="38"/>
      <c r="BL881" s="38"/>
      <c r="BM881" s="38"/>
      <c r="BN881" s="38"/>
      <c r="BO881" s="38"/>
      <c r="BP881" s="38"/>
      <c r="BQ881" s="38"/>
      <c r="BR881" s="38"/>
      <c r="BS881" s="38"/>
      <c r="BT881" s="38"/>
      <c r="BU881" s="38"/>
      <c r="BV881" s="38"/>
    </row>
    <row r="882" spans="1:74">
      <c r="A882" s="38"/>
      <c r="B882" s="38"/>
      <c r="C882" s="38"/>
      <c r="D882" s="38"/>
      <c r="E882" s="38"/>
      <c r="F882" s="296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  <c r="BD882" s="38"/>
      <c r="BE882" s="38"/>
      <c r="BF882" s="38"/>
      <c r="BG882" s="38"/>
      <c r="BH882" s="38"/>
      <c r="BI882" s="38"/>
      <c r="BJ882" s="38"/>
      <c r="BK882" s="38"/>
      <c r="BL882" s="38"/>
      <c r="BM882" s="38"/>
      <c r="BN882" s="38"/>
      <c r="BO882" s="38"/>
      <c r="BP882" s="38"/>
      <c r="BQ882" s="38"/>
      <c r="BR882" s="38"/>
      <c r="BS882" s="38"/>
      <c r="BT882" s="38"/>
      <c r="BU882" s="38"/>
      <c r="BV882" s="38"/>
    </row>
    <row r="883" spans="1:74">
      <c r="A883" s="38"/>
      <c r="B883" s="38"/>
      <c r="C883" s="38"/>
      <c r="D883" s="38"/>
      <c r="E883" s="38"/>
      <c r="F883" s="296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  <c r="BD883" s="38"/>
      <c r="BE883" s="38"/>
      <c r="BF883" s="38"/>
      <c r="BG883" s="38"/>
      <c r="BH883" s="38"/>
      <c r="BI883" s="38"/>
      <c r="BJ883" s="38"/>
      <c r="BK883" s="38"/>
      <c r="BL883" s="38"/>
      <c r="BM883" s="38"/>
      <c r="BN883" s="38"/>
      <c r="BO883" s="38"/>
      <c r="BP883" s="38"/>
      <c r="BQ883" s="38"/>
      <c r="BR883" s="38"/>
      <c r="BS883" s="38"/>
      <c r="BT883" s="38"/>
      <c r="BU883" s="38"/>
      <c r="BV883" s="38"/>
    </row>
    <row r="884" spans="1:74">
      <c r="A884" s="38"/>
      <c r="B884" s="38"/>
      <c r="C884" s="38"/>
      <c r="D884" s="38"/>
      <c r="E884" s="38"/>
      <c r="F884" s="296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  <c r="BD884" s="38"/>
      <c r="BE884" s="38"/>
      <c r="BF884" s="38"/>
      <c r="BG884" s="38"/>
      <c r="BH884" s="38"/>
      <c r="BI884" s="38"/>
      <c r="BJ884" s="38"/>
      <c r="BK884" s="38"/>
      <c r="BL884" s="38"/>
      <c r="BM884" s="38"/>
      <c r="BN884" s="38"/>
      <c r="BO884" s="38"/>
      <c r="BP884" s="38"/>
      <c r="BQ884" s="38"/>
      <c r="BR884" s="38"/>
      <c r="BS884" s="38"/>
      <c r="BT884" s="38"/>
      <c r="BU884" s="38"/>
      <c r="BV884" s="38"/>
    </row>
    <row r="885" spans="1:74">
      <c r="A885" s="38"/>
      <c r="B885" s="38"/>
      <c r="C885" s="38"/>
      <c r="D885" s="38"/>
      <c r="E885" s="38"/>
      <c r="F885" s="296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  <c r="BD885" s="38"/>
      <c r="BE885" s="38"/>
      <c r="BF885" s="38"/>
      <c r="BG885" s="38"/>
      <c r="BH885" s="38"/>
      <c r="BI885" s="38"/>
      <c r="BJ885" s="38"/>
      <c r="BK885" s="38"/>
      <c r="BL885" s="38"/>
      <c r="BM885" s="38"/>
      <c r="BN885" s="38"/>
      <c r="BO885" s="38"/>
      <c r="BP885" s="38"/>
      <c r="BQ885" s="38"/>
      <c r="BR885" s="38"/>
      <c r="BS885" s="38"/>
      <c r="BT885" s="38"/>
      <c r="BU885" s="38"/>
      <c r="BV885" s="38"/>
    </row>
    <row r="886" spans="1:74">
      <c r="A886" s="38"/>
      <c r="B886" s="38"/>
      <c r="C886" s="38"/>
      <c r="D886" s="38"/>
      <c r="E886" s="38"/>
      <c r="F886" s="296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  <c r="BD886" s="38"/>
      <c r="BE886" s="38"/>
      <c r="BF886" s="38"/>
      <c r="BG886" s="38"/>
      <c r="BH886" s="38"/>
      <c r="BI886" s="38"/>
      <c r="BJ886" s="38"/>
      <c r="BK886" s="38"/>
      <c r="BL886" s="38"/>
      <c r="BM886" s="38"/>
      <c r="BN886" s="38"/>
      <c r="BO886" s="38"/>
      <c r="BP886" s="38"/>
      <c r="BQ886" s="38"/>
      <c r="BR886" s="38"/>
      <c r="BS886" s="38"/>
      <c r="BT886" s="38"/>
      <c r="BU886" s="38"/>
      <c r="BV886" s="38"/>
    </row>
    <row r="887" spans="1:74">
      <c r="A887" s="38"/>
      <c r="B887" s="38"/>
      <c r="C887" s="38"/>
      <c r="D887" s="38"/>
      <c r="E887" s="38"/>
      <c r="F887" s="296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  <c r="BD887" s="38"/>
      <c r="BE887" s="38"/>
      <c r="BF887" s="38"/>
      <c r="BG887" s="38"/>
      <c r="BH887" s="38"/>
      <c r="BI887" s="38"/>
      <c r="BJ887" s="38"/>
      <c r="BK887" s="38"/>
      <c r="BL887" s="38"/>
      <c r="BM887" s="38"/>
      <c r="BN887" s="38"/>
      <c r="BO887" s="38"/>
      <c r="BP887" s="38"/>
      <c r="BQ887" s="38"/>
      <c r="BR887" s="38"/>
      <c r="BS887" s="38"/>
      <c r="BT887" s="38"/>
      <c r="BU887" s="38"/>
      <c r="BV887" s="38"/>
    </row>
    <row r="888" spans="1:74">
      <c r="A888" s="38"/>
      <c r="B888" s="38"/>
      <c r="C888" s="38"/>
      <c r="D888" s="38"/>
      <c r="E888" s="38"/>
      <c r="F888" s="296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  <c r="BD888" s="38"/>
      <c r="BE888" s="38"/>
      <c r="BF888" s="38"/>
      <c r="BG888" s="38"/>
      <c r="BH888" s="38"/>
      <c r="BI888" s="38"/>
      <c r="BJ888" s="38"/>
      <c r="BK888" s="38"/>
      <c r="BL888" s="38"/>
      <c r="BM888" s="38"/>
      <c r="BN888" s="38"/>
      <c r="BO888" s="38"/>
      <c r="BP888" s="38"/>
      <c r="BQ888" s="38"/>
      <c r="BR888" s="38"/>
      <c r="BS888" s="38"/>
      <c r="BT888" s="38"/>
      <c r="BU888" s="38"/>
      <c r="BV888" s="38"/>
    </row>
    <row r="889" spans="1:74">
      <c r="A889" s="38"/>
      <c r="B889" s="38"/>
      <c r="C889" s="38"/>
      <c r="D889" s="38"/>
      <c r="E889" s="38"/>
      <c r="F889" s="296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  <c r="BD889" s="38"/>
      <c r="BE889" s="38"/>
      <c r="BF889" s="38"/>
      <c r="BG889" s="38"/>
      <c r="BH889" s="38"/>
      <c r="BI889" s="38"/>
      <c r="BJ889" s="38"/>
      <c r="BK889" s="38"/>
      <c r="BL889" s="38"/>
      <c r="BM889" s="38"/>
      <c r="BN889" s="38"/>
      <c r="BO889" s="38"/>
      <c r="BP889" s="38"/>
      <c r="BQ889" s="38"/>
      <c r="BR889" s="38"/>
      <c r="BS889" s="38"/>
      <c r="BT889" s="38"/>
      <c r="BU889" s="38"/>
      <c r="BV889" s="38"/>
    </row>
    <row r="890" spans="1:74">
      <c r="A890" s="38"/>
      <c r="B890" s="38"/>
      <c r="C890" s="38"/>
      <c r="D890" s="38"/>
      <c r="E890" s="38"/>
      <c r="F890" s="296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  <c r="BD890" s="38"/>
      <c r="BE890" s="38"/>
      <c r="BF890" s="38"/>
      <c r="BG890" s="38"/>
      <c r="BH890" s="38"/>
      <c r="BI890" s="38"/>
      <c r="BJ890" s="38"/>
      <c r="BK890" s="38"/>
      <c r="BL890" s="38"/>
      <c r="BM890" s="38"/>
      <c r="BN890" s="38"/>
      <c r="BO890" s="38"/>
      <c r="BP890" s="38"/>
      <c r="BQ890" s="38"/>
      <c r="BR890" s="38"/>
      <c r="BS890" s="38"/>
      <c r="BT890" s="38"/>
      <c r="BU890" s="38"/>
      <c r="BV890" s="38"/>
    </row>
    <row r="891" spans="1:74">
      <c r="A891" s="38"/>
      <c r="B891" s="38"/>
      <c r="C891" s="38"/>
      <c r="D891" s="38"/>
      <c r="E891" s="38"/>
      <c r="F891" s="296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  <c r="BD891" s="38"/>
      <c r="BE891" s="38"/>
      <c r="BF891" s="38"/>
      <c r="BG891" s="38"/>
      <c r="BH891" s="38"/>
      <c r="BI891" s="38"/>
      <c r="BJ891" s="38"/>
      <c r="BK891" s="38"/>
      <c r="BL891" s="38"/>
      <c r="BM891" s="38"/>
      <c r="BN891" s="38"/>
      <c r="BO891" s="38"/>
      <c r="BP891" s="38"/>
      <c r="BQ891" s="38"/>
      <c r="BR891" s="38"/>
      <c r="BS891" s="38"/>
      <c r="BT891" s="38"/>
      <c r="BU891" s="38"/>
      <c r="BV891" s="38"/>
    </row>
    <row r="892" spans="1:74">
      <c r="A892" s="38"/>
      <c r="B892" s="38"/>
      <c r="C892" s="38"/>
      <c r="D892" s="38"/>
      <c r="E892" s="38"/>
      <c r="F892" s="296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  <c r="BD892" s="38"/>
      <c r="BE892" s="38"/>
      <c r="BF892" s="38"/>
      <c r="BG892" s="38"/>
      <c r="BH892" s="38"/>
      <c r="BI892" s="38"/>
      <c r="BJ892" s="38"/>
      <c r="BK892" s="38"/>
      <c r="BL892" s="38"/>
      <c r="BM892" s="38"/>
      <c r="BN892" s="38"/>
      <c r="BO892" s="38"/>
      <c r="BP892" s="38"/>
      <c r="BQ892" s="38"/>
      <c r="BR892" s="38"/>
      <c r="BS892" s="38"/>
      <c r="BT892" s="38"/>
      <c r="BU892" s="38"/>
      <c r="BV892" s="38"/>
    </row>
    <row r="893" spans="1:74">
      <c r="A893" s="38"/>
      <c r="B893" s="38"/>
      <c r="C893" s="38"/>
      <c r="D893" s="38"/>
      <c r="E893" s="38"/>
      <c r="F893" s="296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  <c r="BD893" s="38"/>
      <c r="BE893" s="38"/>
      <c r="BF893" s="38"/>
      <c r="BG893" s="38"/>
      <c r="BH893" s="38"/>
      <c r="BI893" s="38"/>
      <c r="BJ893" s="38"/>
      <c r="BK893" s="38"/>
      <c r="BL893" s="38"/>
      <c r="BM893" s="38"/>
      <c r="BN893" s="38"/>
      <c r="BO893" s="38"/>
      <c r="BP893" s="38"/>
      <c r="BQ893" s="38"/>
      <c r="BR893" s="38"/>
      <c r="BS893" s="38"/>
      <c r="BT893" s="38"/>
      <c r="BU893" s="38"/>
      <c r="BV893" s="38"/>
    </row>
    <row r="894" spans="1:74">
      <c r="A894" s="38"/>
      <c r="B894" s="38"/>
      <c r="C894" s="38"/>
      <c r="D894" s="38"/>
      <c r="E894" s="38"/>
      <c r="F894" s="296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  <c r="BD894" s="38"/>
      <c r="BE894" s="38"/>
      <c r="BF894" s="38"/>
      <c r="BG894" s="38"/>
      <c r="BH894" s="38"/>
      <c r="BI894" s="38"/>
      <c r="BJ894" s="38"/>
      <c r="BK894" s="38"/>
      <c r="BL894" s="38"/>
      <c r="BM894" s="38"/>
      <c r="BN894" s="38"/>
      <c r="BO894" s="38"/>
      <c r="BP894" s="38"/>
      <c r="BQ894" s="38"/>
      <c r="BR894" s="38"/>
      <c r="BS894" s="38"/>
      <c r="BT894" s="38"/>
      <c r="BU894" s="38"/>
      <c r="BV894" s="38"/>
    </row>
    <row r="895" spans="1:74">
      <c r="A895" s="38"/>
      <c r="B895" s="38"/>
      <c r="C895" s="38"/>
      <c r="D895" s="38"/>
      <c r="E895" s="38"/>
      <c r="F895" s="296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  <c r="BD895" s="38"/>
      <c r="BE895" s="38"/>
      <c r="BF895" s="38"/>
      <c r="BG895" s="38"/>
      <c r="BH895" s="38"/>
      <c r="BI895" s="38"/>
      <c r="BJ895" s="38"/>
      <c r="BK895" s="38"/>
      <c r="BL895" s="38"/>
      <c r="BM895" s="38"/>
      <c r="BN895" s="38"/>
      <c r="BO895" s="38"/>
      <c r="BP895" s="38"/>
      <c r="BQ895" s="38"/>
      <c r="BR895" s="38"/>
      <c r="BS895" s="38"/>
      <c r="BT895" s="38"/>
      <c r="BU895" s="38"/>
      <c r="BV895" s="38"/>
    </row>
    <row r="896" spans="1:74">
      <c r="A896" s="38"/>
      <c r="B896" s="38"/>
      <c r="C896" s="38"/>
      <c r="D896" s="38"/>
      <c r="E896" s="38"/>
      <c r="F896" s="296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  <c r="BD896" s="38"/>
      <c r="BE896" s="38"/>
      <c r="BF896" s="38"/>
      <c r="BG896" s="38"/>
      <c r="BH896" s="38"/>
      <c r="BI896" s="38"/>
      <c r="BJ896" s="38"/>
      <c r="BK896" s="38"/>
      <c r="BL896" s="38"/>
      <c r="BM896" s="38"/>
      <c r="BN896" s="38"/>
      <c r="BO896" s="38"/>
      <c r="BP896" s="38"/>
      <c r="BQ896" s="38"/>
      <c r="BR896" s="38"/>
      <c r="BS896" s="38"/>
      <c r="BT896" s="38"/>
      <c r="BU896" s="38"/>
      <c r="BV896" s="38"/>
    </row>
    <row r="897" spans="1:74">
      <c r="A897" s="38"/>
      <c r="B897" s="38"/>
      <c r="C897" s="38"/>
      <c r="D897" s="38"/>
      <c r="E897" s="38"/>
      <c r="F897" s="296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  <c r="BD897" s="38"/>
      <c r="BE897" s="38"/>
      <c r="BF897" s="38"/>
      <c r="BG897" s="38"/>
      <c r="BH897" s="38"/>
      <c r="BI897" s="38"/>
      <c r="BJ897" s="38"/>
      <c r="BK897" s="38"/>
      <c r="BL897" s="38"/>
      <c r="BM897" s="38"/>
      <c r="BN897" s="38"/>
      <c r="BO897" s="38"/>
      <c r="BP897" s="38"/>
      <c r="BQ897" s="38"/>
      <c r="BR897" s="38"/>
      <c r="BS897" s="38"/>
      <c r="BT897" s="38"/>
      <c r="BU897" s="38"/>
      <c r="BV897" s="38"/>
    </row>
    <row r="898" spans="1:74">
      <c r="A898" s="38"/>
      <c r="B898" s="38"/>
      <c r="C898" s="38"/>
      <c r="D898" s="38"/>
      <c r="E898" s="38"/>
      <c r="F898" s="296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  <c r="BD898" s="38"/>
      <c r="BE898" s="38"/>
      <c r="BF898" s="38"/>
      <c r="BG898" s="38"/>
      <c r="BH898" s="38"/>
      <c r="BI898" s="38"/>
      <c r="BJ898" s="38"/>
      <c r="BK898" s="38"/>
      <c r="BL898" s="38"/>
      <c r="BM898" s="38"/>
      <c r="BN898" s="38"/>
      <c r="BO898" s="38"/>
      <c r="BP898" s="38"/>
      <c r="BQ898" s="38"/>
      <c r="BR898" s="38"/>
      <c r="BS898" s="38"/>
      <c r="BT898" s="38"/>
      <c r="BU898" s="38"/>
      <c r="BV898" s="38"/>
    </row>
    <row r="899" spans="1:74">
      <c r="A899" s="38"/>
      <c r="B899" s="38"/>
      <c r="C899" s="38"/>
      <c r="D899" s="38"/>
      <c r="E899" s="38"/>
      <c r="F899" s="296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  <c r="BD899" s="38"/>
      <c r="BE899" s="38"/>
      <c r="BF899" s="38"/>
      <c r="BG899" s="38"/>
      <c r="BH899" s="38"/>
      <c r="BI899" s="38"/>
      <c r="BJ899" s="38"/>
      <c r="BK899" s="38"/>
      <c r="BL899" s="38"/>
      <c r="BM899" s="38"/>
      <c r="BN899" s="38"/>
      <c r="BO899" s="38"/>
      <c r="BP899" s="38"/>
      <c r="BQ899" s="38"/>
      <c r="BR899" s="38"/>
      <c r="BS899" s="38"/>
      <c r="BT899" s="38"/>
      <c r="BU899" s="38"/>
      <c r="BV899" s="38"/>
    </row>
    <row r="900" spans="1:74">
      <c r="A900" s="38"/>
      <c r="B900" s="38"/>
      <c r="C900" s="38"/>
      <c r="D900" s="38"/>
      <c r="E900" s="38"/>
      <c r="F900" s="296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  <c r="BD900" s="38"/>
      <c r="BE900" s="38"/>
      <c r="BF900" s="38"/>
      <c r="BG900" s="38"/>
      <c r="BH900" s="38"/>
      <c r="BI900" s="38"/>
      <c r="BJ900" s="38"/>
      <c r="BK900" s="38"/>
      <c r="BL900" s="38"/>
      <c r="BM900" s="38"/>
      <c r="BN900" s="38"/>
      <c r="BO900" s="38"/>
      <c r="BP900" s="38"/>
      <c r="BQ900" s="38"/>
      <c r="BR900" s="38"/>
      <c r="BS900" s="38"/>
      <c r="BT900" s="38"/>
      <c r="BU900" s="38"/>
      <c r="BV900" s="38"/>
    </row>
    <row r="901" spans="1:74">
      <c r="A901" s="38"/>
      <c r="B901" s="38"/>
      <c r="C901" s="38"/>
      <c r="D901" s="38"/>
      <c r="E901" s="38"/>
      <c r="F901" s="296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  <c r="BD901" s="38"/>
      <c r="BE901" s="38"/>
      <c r="BF901" s="38"/>
      <c r="BG901" s="38"/>
      <c r="BH901" s="38"/>
      <c r="BI901" s="38"/>
      <c r="BJ901" s="38"/>
      <c r="BK901" s="38"/>
      <c r="BL901" s="38"/>
      <c r="BM901" s="38"/>
      <c r="BN901" s="38"/>
      <c r="BO901" s="38"/>
      <c r="BP901" s="38"/>
      <c r="BQ901" s="38"/>
      <c r="BR901" s="38"/>
      <c r="BS901" s="38"/>
      <c r="BT901" s="38"/>
      <c r="BU901" s="38"/>
      <c r="BV901" s="38"/>
    </row>
    <row r="902" spans="1:74">
      <c r="A902" s="38"/>
      <c r="B902" s="38"/>
      <c r="C902" s="38"/>
      <c r="D902" s="38"/>
      <c r="E902" s="38"/>
      <c r="F902" s="296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  <c r="BD902" s="38"/>
      <c r="BE902" s="38"/>
      <c r="BF902" s="38"/>
      <c r="BG902" s="38"/>
      <c r="BH902" s="38"/>
      <c r="BI902" s="38"/>
      <c r="BJ902" s="38"/>
      <c r="BK902" s="38"/>
      <c r="BL902" s="38"/>
      <c r="BM902" s="38"/>
      <c r="BN902" s="38"/>
      <c r="BO902" s="38"/>
      <c r="BP902" s="38"/>
      <c r="BQ902" s="38"/>
      <c r="BR902" s="38"/>
      <c r="BS902" s="38"/>
      <c r="BT902" s="38"/>
      <c r="BU902" s="38"/>
      <c r="BV902" s="38"/>
    </row>
    <row r="903" spans="1:74">
      <c r="A903" s="38"/>
      <c r="B903" s="38"/>
      <c r="C903" s="38"/>
      <c r="D903" s="38"/>
      <c r="E903" s="38"/>
      <c r="F903" s="296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  <c r="BD903" s="38"/>
      <c r="BE903" s="38"/>
      <c r="BF903" s="38"/>
      <c r="BG903" s="38"/>
      <c r="BH903" s="38"/>
      <c r="BI903" s="38"/>
      <c r="BJ903" s="38"/>
      <c r="BK903" s="38"/>
      <c r="BL903" s="38"/>
      <c r="BM903" s="38"/>
      <c r="BN903" s="38"/>
      <c r="BO903" s="38"/>
      <c r="BP903" s="38"/>
      <c r="BQ903" s="38"/>
      <c r="BR903" s="38"/>
      <c r="BS903" s="38"/>
      <c r="BT903" s="38"/>
      <c r="BU903" s="38"/>
      <c r="BV903" s="38"/>
    </row>
    <row r="904" spans="1:74">
      <c r="A904" s="38"/>
      <c r="B904" s="38"/>
      <c r="C904" s="38"/>
      <c r="D904" s="38"/>
      <c r="E904" s="38"/>
      <c r="F904" s="296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  <c r="BD904" s="38"/>
      <c r="BE904" s="38"/>
      <c r="BF904" s="38"/>
      <c r="BG904" s="38"/>
      <c r="BH904" s="38"/>
      <c r="BI904" s="38"/>
      <c r="BJ904" s="38"/>
      <c r="BK904" s="38"/>
      <c r="BL904" s="38"/>
      <c r="BM904" s="38"/>
      <c r="BN904" s="38"/>
      <c r="BO904" s="38"/>
      <c r="BP904" s="38"/>
      <c r="BQ904" s="38"/>
      <c r="BR904" s="38"/>
      <c r="BS904" s="38"/>
      <c r="BT904" s="38"/>
      <c r="BU904" s="38"/>
      <c r="BV904" s="38"/>
    </row>
    <row r="905" spans="1:74">
      <c r="A905" s="38"/>
      <c r="B905" s="38"/>
      <c r="C905" s="38"/>
      <c r="D905" s="38"/>
      <c r="E905" s="38"/>
      <c r="F905" s="296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  <c r="BD905" s="38"/>
      <c r="BE905" s="38"/>
      <c r="BF905" s="38"/>
      <c r="BG905" s="38"/>
      <c r="BH905" s="38"/>
      <c r="BI905" s="38"/>
      <c r="BJ905" s="38"/>
      <c r="BK905" s="38"/>
      <c r="BL905" s="38"/>
      <c r="BM905" s="38"/>
      <c r="BN905" s="38"/>
      <c r="BO905" s="38"/>
      <c r="BP905" s="38"/>
      <c r="BQ905" s="38"/>
      <c r="BR905" s="38"/>
      <c r="BS905" s="38"/>
      <c r="BT905" s="38"/>
      <c r="BU905" s="38"/>
      <c r="BV905" s="38"/>
    </row>
    <row r="906" spans="1:74">
      <c r="A906" s="38"/>
      <c r="B906" s="38"/>
      <c r="C906" s="38"/>
      <c r="D906" s="38"/>
      <c r="E906" s="38"/>
      <c r="F906" s="296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  <c r="BD906" s="38"/>
      <c r="BE906" s="38"/>
      <c r="BF906" s="38"/>
      <c r="BG906" s="38"/>
      <c r="BH906" s="38"/>
      <c r="BI906" s="38"/>
      <c r="BJ906" s="38"/>
      <c r="BK906" s="38"/>
      <c r="BL906" s="38"/>
      <c r="BM906" s="38"/>
      <c r="BN906" s="38"/>
      <c r="BO906" s="38"/>
      <c r="BP906" s="38"/>
      <c r="BQ906" s="38"/>
      <c r="BR906" s="38"/>
      <c r="BS906" s="38"/>
      <c r="BT906" s="38"/>
      <c r="BU906" s="38"/>
      <c r="BV906" s="38"/>
    </row>
    <row r="907" spans="1:74">
      <c r="A907" s="38"/>
      <c r="B907" s="38"/>
      <c r="C907" s="38"/>
      <c r="D907" s="38"/>
      <c r="E907" s="38"/>
      <c r="F907" s="296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  <c r="BD907" s="38"/>
      <c r="BE907" s="38"/>
      <c r="BF907" s="38"/>
      <c r="BG907" s="38"/>
      <c r="BH907" s="38"/>
      <c r="BI907" s="38"/>
      <c r="BJ907" s="38"/>
      <c r="BK907" s="38"/>
      <c r="BL907" s="38"/>
      <c r="BM907" s="38"/>
      <c r="BN907" s="38"/>
      <c r="BO907" s="38"/>
      <c r="BP907" s="38"/>
      <c r="BQ907" s="38"/>
      <c r="BR907" s="38"/>
      <c r="BS907" s="38"/>
      <c r="BT907" s="38"/>
      <c r="BU907" s="38"/>
      <c r="BV907" s="38"/>
    </row>
    <row r="908" spans="1:74">
      <c r="A908" s="38"/>
      <c r="B908" s="38"/>
      <c r="C908" s="38"/>
      <c r="D908" s="38"/>
      <c r="E908" s="38"/>
      <c r="F908" s="296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  <c r="BD908" s="38"/>
      <c r="BE908" s="38"/>
      <c r="BF908" s="38"/>
      <c r="BG908" s="38"/>
      <c r="BH908" s="38"/>
      <c r="BI908" s="38"/>
      <c r="BJ908" s="38"/>
      <c r="BK908" s="38"/>
      <c r="BL908" s="38"/>
      <c r="BM908" s="38"/>
      <c r="BN908" s="38"/>
      <c r="BO908" s="38"/>
      <c r="BP908" s="38"/>
      <c r="BQ908" s="38"/>
      <c r="BR908" s="38"/>
      <c r="BS908" s="38"/>
      <c r="BT908" s="38"/>
      <c r="BU908" s="38"/>
      <c r="BV908" s="38"/>
    </row>
    <row r="909" spans="1:74">
      <c r="A909" s="38"/>
      <c r="B909" s="38"/>
      <c r="C909" s="38"/>
      <c r="D909" s="38"/>
      <c r="E909" s="38"/>
      <c r="F909" s="296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  <c r="BD909" s="38"/>
      <c r="BE909" s="38"/>
      <c r="BF909" s="38"/>
      <c r="BG909" s="38"/>
      <c r="BH909" s="38"/>
      <c r="BI909" s="38"/>
      <c r="BJ909" s="38"/>
      <c r="BK909" s="38"/>
      <c r="BL909" s="38"/>
      <c r="BM909" s="38"/>
      <c r="BN909" s="38"/>
      <c r="BO909" s="38"/>
      <c r="BP909" s="38"/>
      <c r="BQ909" s="38"/>
      <c r="BR909" s="38"/>
      <c r="BS909" s="38"/>
      <c r="BT909" s="38"/>
      <c r="BU909" s="38"/>
      <c r="BV909" s="38"/>
    </row>
    <row r="910" spans="1:74">
      <c r="A910" s="38"/>
      <c r="B910" s="38"/>
      <c r="C910" s="38"/>
      <c r="D910" s="38"/>
      <c r="E910" s="38"/>
      <c r="F910" s="296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  <c r="BD910" s="38"/>
      <c r="BE910" s="38"/>
      <c r="BF910" s="38"/>
      <c r="BG910" s="38"/>
      <c r="BH910" s="38"/>
      <c r="BI910" s="38"/>
      <c r="BJ910" s="38"/>
      <c r="BK910" s="38"/>
      <c r="BL910" s="38"/>
      <c r="BM910" s="38"/>
      <c r="BN910" s="38"/>
      <c r="BO910" s="38"/>
      <c r="BP910" s="38"/>
      <c r="BQ910" s="38"/>
      <c r="BR910" s="38"/>
      <c r="BS910" s="38"/>
      <c r="BT910" s="38"/>
      <c r="BU910" s="38"/>
      <c r="BV910" s="38"/>
    </row>
    <row r="911" spans="1:74">
      <c r="A911" s="38"/>
      <c r="B911" s="38"/>
      <c r="C911" s="38"/>
      <c r="D911" s="38"/>
      <c r="E911" s="38"/>
      <c r="F911" s="296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  <c r="BD911" s="38"/>
      <c r="BE911" s="38"/>
      <c r="BF911" s="38"/>
      <c r="BG911" s="38"/>
      <c r="BH911" s="38"/>
      <c r="BI911" s="38"/>
      <c r="BJ911" s="38"/>
      <c r="BK911" s="38"/>
      <c r="BL911" s="38"/>
      <c r="BM911" s="38"/>
      <c r="BN911" s="38"/>
      <c r="BO911" s="38"/>
      <c r="BP911" s="38"/>
      <c r="BQ911" s="38"/>
      <c r="BR911" s="38"/>
      <c r="BS911" s="38"/>
      <c r="BT911" s="38"/>
      <c r="BU911" s="38"/>
      <c r="BV911" s="38"/>
    </row>
    <row r="912" spans="1:74">
      <c r="A912" s="38"/>
      <c r="B912" s="38"/>
      <c r="C912" s="38"/>
      <c r="D912" s="38"/>
      <c r="E912" s="38"/>
      <c r="F912" s="296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  <c r="BD912" s="38"/>
      <c r="BE912" s="38"/>
      <c r="BF912" s="38"/>
      <c r="BG912" s="38"/>
      <c r="BH912" s="38"/>
      <c r="BI912" s="38"/>
      <c r="BJ912" s="38"/>
      <c r="BK912" s="38"/>
      <c r="BL912" s="38"/>
      <c r="BM912" s="38"/>
      <c r="BN912" s="38"/>
      <c r="BO912" s="38"/>
      <c r="BP912" s="38"/>
      <c r="BQ912" s="38"/>
      <c r="BR912" s="38"/>
      <c r="BS912" s="38"/>
      <c r="BT912" s="38"/>
      <c r="BU912" s="38"/>
      <c r="BV912" s="38"/>
    </row>
    <row r="913" spans="1:74">
      <c r="A913" s="38"/>
      <c r="B913" s="38"/>
      <c r="C913" s="38"/>
      <c r="D913" s="38"/>
      <c r="E913" s="38"/>
      <c r="F913" s="296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  <c r="BD913" s="38"/>
      <c r="BE913" s="38"/>
      <c r="BF913" s="38"/>
      <c r="BG913" s="38"/>
      <c r="BH913" s="38"/>
      <c r="BI913" s="38"/>
      <c r="BJ913" s="38"/>
      <c r="BK913" s="38"/>
      <c r="BL913" s="38"/>
      <c r="BM913" s="38"/>
      <c r="BN913" s="38"/>
      <c r="BO913" s="38"/>
      <c r="BP913" s="38"/>
      <c r="BQ913" s="38"/>
      <c r="BR913" s="38"/>
      <c r="BS913" s="38"/>
      <c r="BT913" s="38"/>
      <c r="BU913" s="38"/>
      <c r="BV913" s="38"/>
    </row>
    <row r="914" spans="1:74">
      <c r="A914" s="38"/>
      <c r="B914" s="38"/>
      <c r="C914" s="38"/>
      <c r="D914" s="38"/>
      <c r="E914" s="38"/>
      <c r="F914" s="296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  <c r="BD914" s="38"/>
      <c r="BE914" s="38"/>
      <c r="BF914" s="38"/>
      <c r="BG914" s="38"/>
      <c r="BH914" s="38"/>
      <c r="BI914" s="38"/>
      <c r="BJ914" s="38"/>
      <c r="BK914" s="38"/>
      <c r="BL914" s="38"/>
      <c r="BM914" s="38"/>
      <c r="BN914" s="38"/>
      <c r="BO914" s="38"/>
      <c r="BP914" s="38"/>
      <c r="BQ914" s="38"/>
      <c r="BR914" s="38"/>
      <c r="BS914" s="38"/>
      <c r="BT914" s="38"/>
      <c r="BU914" s="38"/>
      <c r="BV914" s="38"/>
    </row>
    <row r="915" spans="1:74">
      <c r="A915" s="38"/>
      <c r="B915" s="38"/>
      <c r="C915" s="38"/>
      <c r="D915" s="38"/>
      <c r="E915" s="38"/>
      <c r="F915" s="296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  <c r="BD915" s="38"/>
      <c r="BE915" s="38"/>
      <c r="BF915" s="38"/>
      <c r="BG915" s="38"/>
      <c r="BH915" s="38"/>
      <c r="BI915" s="38"/>
      <c r="BJ915" s="38"/>
      <c r="BK915" s="38"/>
      <c r="BL915" s="38"/>
      <c r="BM915" s="38"/>
      <c r="BN915" s="38"/>
      <c r="BO915" s="38"/>
      <c r="BP915" s="38"/>
      <c r="BQ915" s="38"/>
      <c r="BR915" s="38"/>
      <c r="BS915" s="38"/>
      <c r="BT915" s="38"/>
      <c r="BU915" s="38"/>
      <c r="BV915" s="38"/>
    </row>
    <row r="916" spans="1:74">
      <c r="A916" s="38"/>
      <c r="B916" s="38"/>
      <c r="C916" s="38"/>
      <c r="D916" s="38"/>
      <c r="E916" s="38"/>
      <c r="F916" s="296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  <c r="BD916" s="38"/>
      <c r="BE916" s="38"/>
      <c r="BF916" s="38"/>
      <c r="BG916" s="38"/>
      <c r="BH916" s="38"/>
      <c r="BI916" s="38"/>
      <c r="BJ916" s="38"/>
      <c r="BK916" s="38"/>
      <c r="BL916" s="38"/>
      <c r="BM916" s="38"/>
      <c r="BN916" s="38"/>
      <c r="BO916" s="38"/>
      <c r="BP916" s="38"/>
      <c r="BQ916" s="38"/>
      <c r="BR916" s="38"/>
      <c r="BS916" s="38"/>
      <c r="BT916" s="38"/>
      <c r="BU916" s="38"/>
      <c r="BV916" s="38"/>
    </row>
    <row r="917" spans="1:74">
      <c r="A917" s="38"/>
      <c r="B917" s="38"/>
      <c r="C917" s="38"/>
      <c r="D917" s="38"/>
      <c r="E917" s="38"/>
      <c r="F917" s="296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  <c r="BD917" s="38"/>
      <c r="BE917" s="38"/>
      <c r="BF917" s="38"/>
      <c r="BG917" s="38"/>
      <c r="BH917" s="38"/>
      <c r="BI917" s="38"/>
      <c r="BJ917" s="38"/>
      <c r="BK917" s="38"/>
      <c r="BL917" s="38"/>
      <c r="BM917" s="38"/>
      <c r="BN917" s="38"/>
      <c r="BO917" s="38"/>
      <c r="BP917" s="38"/>
      <c r="BQ917" s="38"/>
      <c r="BR917" s="38"/>
      <c r="BS917" s="38"/>
      <c r="BT917" s="38"/>
      <c r="BU917" s="38"/>
      <c r="BV917" s="38"/>
    </row>
    <row r="918" spans="1:74">
      <c r="A918" s="38"/>
      <c r="B918" s="38"/>
      <c r="C918" s="38"/>
      <c r="D918" s="38"/>
      <c r="E918" s="38"/>
      <c r="F918" s="296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  <c r="BD918" s="38"/>
      <c r="BE918" s="38"/>
      <c r="BF918" s="38"/>
      <c r="BG918" s="38"/>
      <c r="BH918" s="38"/>
      <c r="BI918" s="38"/>
      <c r="BJ918" s="38"/>
      <c r="BK918" s="38"/>
      <c r="BL918" s="38"/>
      <c r="BM918" s="38"/>
      <c r="BN918" s="38"/>
      <c r="BO918" s="38"/>
      <c r="BP918" s="38"/>
      <c r="BQ918" s="38"/>
      <c r="BR918" s="38"/>
      <c r="BS918" s="38"/>
      <c r="BT918" s="38"/>
      <c r="BU918" s="38"/>
      <c r="BV918" s="38"/>
    </row>
    <row r="919" spans="1:74">
      <c r="A919" s="38"/>
      <c r="B919" s="38"/>
      <c r="C919" s="38"/>
      <c r="D919" s="38"/>
      <c r="E919" s="38"/>
      <c r="F919" s="296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  <c r="BD919" s="38"/>
      <c r="BE919" s="38"/>
      <c r="BF919" s="38"/>
      <c r="BG919" s="38"/>
      <c r="BH919" s="38"/>
      <c r="BI919" s="38"/>
      <c r="BJ919" s="38"/>
      <c r="BK919" s="38"/>
      <c r="BL919" s="38"/>
      <c r="BM919" s="38"/>
      <c r="BN919" s="38"/>
      <c r="BO919" s="38"/>
      <c r="BP919" s="38"/>
      <c r="BQ919" s="38"/>
      <c r="BR919" s="38"/>
      <c r="BS919" s="38"/>
      <c r="BT919" s="38"/>
      <c r="BU919" s="38"/>
      <c r="BV919" s="38"/>
    </row>
    <row r="920" spans="1:74">
      <c r="A920" s="38"/>
      <c r="B920" s="38"/>
      <c r="C920" s="38"/>
      <c r="D920" s="38"/>
      <c r="E920" s="38"/>
      <c r="F920" s="296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  <c r="BD920" s="38"/>
      <c r="BE920" s="38"/>
      <c r="BF920" s="38"/>
      <c r="BG920" s="38"/>
      <c r="BH920" s="38"/>
      <c r="BI920" s="38"/>
      <c r="BJ920" s="38"/>
      <c r="BK920" s="38"/>
      <c r="BL920" s="38"/>
      <c r="BM920" s="38"/>
      <c r="BN920" s="38"/>
      <c r="BO920" s="38"/>
      <c r="BP920" s="38"/>
      <c r="BQ920" s="38"/>
      <c r="BR920" s="38"/>
      <c r="BS920" s="38"/>
      <c r="BT920" s="38"/>
      <c r="BU920" s="38"/>
      <c r="BV920" s="38"/>
    </row>
    <row r="921" spans="1:74">
      <c r="A921" s="38"/>
      <c r="B921" s="38"/>
      <c r="C921" s="38"/>
      <c r="D921" s="38"/>
      <c r="E921" s="38"/>
      <c r="F921" s="296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  <c r="BD921" s="38"/>
      <c r="BE921" s="38"/>
      <c r="BF921" s="38"/>
      <c r="BG921" s="38"/>
      <c r="BH921" s="38"/>
      <c r="BI921" s="38"/>
      <c r="BJ921" s="38"/>
      <c r="BK921" s="38"/>
      <c r="BL921" s="38"/>
      <c r="BM921" s="38"/>
      <c r="BN921" s="38"/>
      <c r="BO921" s="38"/>
      <c r="BP921" s="38"/>
      <c r="BQ921" s="38"/>
      <c r="BR921" s="38"/>
      <c r="BS921" s="38"/>
      <c r="BT921" s="38"/>
      <c r="BU921" s="38"/>
      <c r="BV921" s="38"/>
    </row>
    <row r="922" spans="1:74">
      <c r="A922" s="38"/>
      <c r="B922" s="38"/>
      <c r="C922" s="38"/>
      <c r="D922" s="38"/>
      <c r="E922" s="38"/>
      <c r="F922" s="296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  <c r="BD922" s="38"/>
      <c r="BE922" s="38"/>
      <c r="BF922" s="38"/>
      <c r="BG922" s="38"/>
      <c r="BH922" s="38"/>
      <c r="BI922" s="38"/>
      <c r="BJ922" s="38"/>
      <c r="BK922" s="38"/>
      <c r="BL922" s="38"/>
      <c r="BM922" s="38"/>
      <c r="BN922" s="38"/>
      <c r="BO922" s="38"/>
      <c r="BP922" s="38"/>
      <c r="BQ922" s="38"/>
      <c r="BR922" s="38"/>
      <c r="BS922" s="38"/>
      <c r="BT922" s="38"/>
      <c r="BU922" s="38"/>
      <c r="BV922" s="38"/>
    </row>
    <row r="923" spans="1:74">
      <c r="A923" s="38"/>
      <c r="B923" s="38"/>
      <c r="C923" s="38"/>
      <c r="D923" s="38"/>
      <c r="E923" s="38"/>
      <c r="F923" s="296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  <c r="BD923" s="38"/>
      <c r="BE923" s="38"/>
      <c r="BF923" s="38"/>
      <c r="BG923" s="38"/>
      <c r="BH923" s="38"/>
      <c r="BI923" s="38"/>
      <c r="BJ923" s="38"/>
      <c r="BK923" s="38"/>
      <c r="BL923" s="38"/>
      <c r="BM923" s="38"/>
      <c r="BN923" s="38"/>
      <c r="BO923" s="38"/>
      <c r="BP923" s="38"/>
      <c r="BQ923" s="38"/>
      <c r="BR923" s="38"/>
      <c r="BS923" s="38"/>
      <c r="BT923" s="38"/>
      <c r="BU923" s="38"/>
      <c r="BV923" s="38"/>
    </row>
    <row r="924" spans="1:74">
      <c r="A924" s="38"/>
      <c r="B924" s="38"/>
      <c r="C924" s="38"/>
      <c r="D924" s="38"/>
      <c r="E924" s="38"/>
      <c r="F924" s="296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  <c r="BD924" s="38"/>
      <c r="BE924" s="38"/>
      <c r="BF924" s="38"/>
      <c r="BG924" s="38"/>
      <c r="BH924" s="38"/>
      <c r="BI924" s="38"/>
      <c r="BJ924" s="38"/>
      <c r="BK924" s="38"/>
      <c r="BL924" s="38"/>
      <c r="BM924" s="38"/>
      <c r="BN924" s="38"/>
      <c r="BO924" s="38"/>
      <c r="BP924" s="38"/>
      <c r="BQ924" s="38"/>
      <c r="BR924" s="38"/>
      <c r="BS924" s="38"/>
      <c r="BT924" s="38"/>
      <c r="BU924" s="38"/>
      <c r="BV924" s="38"/>
    </row>
    <row r="925" spans="1:74">
      <c r="A925" s="38"/>
      <c r="B925" s="38"/>
      <c r="C925" s="38"/>
      <c r="D925" s="38"/>
      <c r="E925" s="38"/>
      <c r="F925" s="296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  <c r="BD925" s="38"/>
      <c r="BE925" s="38"/>
      <c r="BF925" s="38"/>
      <c r="BG925" s="38"/>
      <c r="BH925" s="38"/>
      <c r="BI925" s="38"/>
      <c r="BJ925" s="38"/>
      <c r="BK925" s="38"/>
      <c r="BL925" s="38"/>
      <c r="BM925" s="38"/>
      <c r="BN925" s="38"/>
      <c r="BO925" s="38"/>
      <c r="BP925" s="38"/>
      <c r="BQ925" s="38"/>
      <c r="BR925" s="38"/>
      <c r="BS925" s="38"/>
      <c r="BT925" s="38"/>
      <c r="BU925" s="38"/>
      <c r="BV925" s="38"/>
    </row>
    <row r="926" spans="1:74">
      <c r="A926" s="38"/>
      <c r="B926" s="38"/>
      <c r="C926" s="38"/>
      <c r="D926" s="38"/>
      <c r="E926" s="38"/>
      <c r="F926" s="296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  <c r="BD926" s="38"/>
      <c r="BE926" s="38"/>
      <c r="BF926" s="38"/>
      <c r="BG926" s="38"/>
      <c r="BH926" s="38"/>
      <c r="BI926" s="38"/>
      <c r="BJ926" s="38"/>
      <c r="BK926" s="38"/>
      <c r="BL926" s="38"/>
      <c r="BM926" s="38"/>
      <c r="BN926" s="38"/>
      <c r="BO926" s="38"/>
      <c r="BP926" s="38"/>
      <c r="BQ926" s="38"/>
      <c r="BR926" s="38"/>
      <c r="BS926" s="38"/>
      <c r="BT926" s="38"/>
      <c r="BU926" s="38"/>
      <c r="BV926" s="38"/>
    </row>
    <row r="927" spans="1:74">
      <c r="A927" s="38"/>
      <c r="B927" s="38"/>
      <c r="C927" s="38"/>
      <c r="D927" s="38"/>
      <c r="E927" s="38"/>
      <c r="F927" s="296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  <c r="BD927" s="38"/>
      <c r="BE927" s="38"/>
      <c r="BF927" s="38"/>
      <c r="BG927" s="38"/>
      <c r="BH927" s="38"/>
      <c r="BI927" s="38"/>
      <c r="BJ927" s="38"/>
      <c r="BK927" s="38"/>
      <c r="BL927" s="38"/>
      <c r="BM927" s="38"/>
      <c r="BN927" s="38"/>
      <c r="BO927" s="38"/>
      <c r="BP927" s="38"/>
      <c r="BQ927" s="38"/>
      <c r="BR927" s="38"/>
      <c r="BS927" s="38"/>
      <c r="BT927" s="38"/>
      <c r="BU927" s="38"/>
      <c r="BV927" s="38"/>
    </row>
    <row r="928" spans="1:74">
      <c r="A928" s="38"/>
      <c r="B928" s="38"/>
      <c r="C928" s="38"/>
      <c r="D928" s="38"/>
      <c r="E928" s="38"/>
      <c r="F928" s="296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  <c r="BD928" s="38"/>
      <c r="BE928" s="38"/>
      <c r="BF928" s="38"/>
      <c r="BG928" s="38"/>
      <c r="BH928" s="38"/>
      <c r="BI928" s="38"/>
      <c r="BJ928" s="38"/>
      <c r="BK928" s="38"/>
      <c r="BL928" s="38"/>
      <c r="BM928" s="38"/>
      <c r="BN928" s="38"/>
      <c r="BO928" s="38"/>
      <c r="BP928" s="38"/>
      <c r="BQ928" s="38"/>
      <c r="BR928" s="38"/>
      <c r="BS928" s="38"/>
      <c r="BT928" s="38"/>
      <c r="BU928" s="38"/>
      <c r="BV928" s="38"/>
    </row>
    <row r="929" spans="1:74">
      <c r="A929" s="38"/>
      <c r="B929" s="38"/>
      <c r="C929" s="38"/>
      <c r="D929" s="38"/>
      <c r="E929" s="38"/>
      <c r="F929" s="296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  <c r="BD929" s="38"/>
      <c r="BE929" s="38"/>
      <c r="BF929" s="38"/>
      <c r="BG929" s="38"/>
      <c r="BH929" s="38"/>
      <c r="BI929" s="38"/>
      <c r="BJ929" s="38"/>
      <c r="BK929" s="38"/>
      <c r="BL929" s="38"/>
      <c r="BM929" s="38"/>
      <c r="BN929" s="38"/>
      <c r="BO929" s="38"/>
      <c r="BP929" s="38"/>
      <c r="BQ929" s="38"/>
      <c r="BR929" s="38"/>
      <c r="BS929" s="38"/>
      <c r="BT929" s="38"/>
      <c r="BU929" s="38"/>
      <c r="BV929" s="38"/>
    </row>
    <row r="930" spans="1:74">
      <c r="A930" s="38"/>
      <c r="B930" s="38"/>
      <c r="C930" s="38"/>
      <c r="D930" s="38"/>
      <c r="E930" s="38"/>
      <c r="F930" s="296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  <c r="BD930" s="38"/>
      <c r="BE930" s="38"/>
      <c r="BF930" s="38"/>
      <c r="BG930" s="38"/>
      <c r="BH930" s="38"/>
      <c r="BI930" s="38"/>
      <c r="BJ930" s="38"/>
      <c r="BK930" s="38"/>
      <c r="BL930" s="38"/>
      <c r="BM930" s="38"/>
      <c r="BN930" s="38"/>
      <c r="BO930" s="38"/>
      <c r="BP930" s="38"/>
      <c r="BQ930" s="38"/>
      <c r="BR930" s="38"/>
      <c r="BS930" s="38"/>
      <c r="BT930" s="38"/>
      <c r="BU930" s="38"/>
      <c r="BV930" s="38"/>
    </row>
    <row r="931" spans="1:74">
      <c r="A931" s="38"/>
      <c r="B931" s="38"/>
      <c r="C931" s="38"/>
      <c r="D931" s="38"/>
      <c r="E931" s="38"/>
      <c r="F931" s="296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  <c r="BD931" s="38"/>
      <c r="BE931" s="38"/>
      <c r="BF931" s="38"/>
      <c r="BG931" s="38"/>
      <c r="BH931" s="38"/>
      <c r="BI931" s="38"/>
      <c r="BJ931" s="38"/>
      <c r="BK931" s="38"/>
      <c r="BL931" s="38"/>
      <c r="BM931" s="38"/>
      <c r="BN931" s="38"/>
      <c r="BO931" s="38"/>
      <c r="BP931" s="38"/>
      <c r="BQ931" s="38"/>
      <c r="BR931" s="38"/>
      <c r="BS931" s="38"/>
      <c r="BT931" s="38"/>
      <c r="BU931" s="38"/>
      <c r="BV931" s="38"/>
    </row>
    <row r="932" spans="1:74">
      <c r="A932" s="38"/>
      <c r="B932" s="38"/>
      <c r="C932" s="38"/>
      <c r="D932" s="38"/>
      <c r="E932" s="38"/>
      <c r="F932" s="296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  <c r="BD932" s="38"/>
      <c r="BE932" s="38"/>
      <c r="BF932" s="38"/>
      <c r="BG932" s="38"/>
      <c r="BH932" s="38"/>
      <c r="BI932" s="38"/>
      <c r="BJ932" s="38"/>
      <c r="BK932" s="38"/>
      <c r="BL932" s="38"/>
      <c r="BM932" s="38"/>
      <c r="BN932" s="38"/>
      <c r="BO932" s="38"/>
      <c r="BP932" s="38"/>
      <c r="BQ932" s="38"/>
      <c r="BR932" s="38"/>
      <c r="BS932" s="38"/>
      <c r="BT932" s="38"/>
      <c r="BU932" s="38"/>
      <c r="BV932" s="38"/>
    </row>
    <row r="933" spans="1:74">
      <c r="A933" s="38"/>
      <c r="B933" s="38"/>
      <c r="C933" s="38"/>
      <c r="D933" s="38"/>
      <c r="E933" s="38"/>
      <c r="F933" s="296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  <c r="BD933" s="38"/>
      <c r="BE933" s="38"/>
      <c r="BF933" s="38"/>
      <c r="BG933" s="38"/>
      <c r="BH933" s="38"/>
      <c r="BI933" s="38"/>
      <c r="BJ933" s="38"/>
      <c r="BK933" s="38"/>
      <c r="BL933" s="38"/>
      <c r="BM933" s="38"/>
      <c r="BN933" s="38"/>
      <c r="BO933" s="38"/>
      <c r="BP933" s="38"/>
      <c r="BQ933" s="38"/>
      <c r="BR933" s="38"/>
      <c r="BS933" s="38"/>
      <c r="BT933" s="38"/>
      <c r="BU933" s="38"/>
      <c r="BV933" s="38"/>
    </row>
    <row r="934" spans="1:74">
      <c r="A934" s="38"/>
      <c r="B934" s="38"/>
      <c r="C934" s="38"/>
      <c r="D934" s="38"/>
      <c r="E934" s="38"/>
      <c r="F934" s="296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  <c r="BD934" s="38"/>
      <c r="BE934" s="38"/>
      <c r="BF934" s="38"/>
      <c r="BG934" s="38"/>
      <c r="BH934" s="38"/>
      <c r="BI934" s="38"/>
      <c r="BJ934" s="38"/>
      <c r="BK934" s="38"/>
      <c r="BL934" s="38"/>
      <c r="BM934" s="38"/>
      <c r="BN934" s="38"/>
      <c r="BO934" s="38"/>
      <c r="BP934" s="38"/>
      <c r="BQ934" s="38"/>
      <c r="BR934" s="38"/>
      <c r="BS934" s="38"/>
      <c r="BT934" s="38"/>
      <c r="BU934" s="38"/>
      <c r="BV934" s="38"/>
    </row>
    <row r="935" spans="1:74">
      <c r="A935" s="38"/>
      <c r="B935" s="38"/>
      <c r="C935" s="38"/>
      <c r="D935" s="38"/>
      <c r="E935" s="38"/>
      <c r="F935" s="296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  <c r="BD935" s="38"/>
      <c r="BE935" s="38"/>
      <c r="BF935" s="38"/>
      <c r="BG935" s="38"/>
      <c r="BH935" s="38"/>
      <c r="BI935" s="38"/>
      <c r="BJ935" s="38"/>
      <c r="BK935" s="38"/>
      <c r="BL935" s="38"/>
      <c r="BM935" s="38"/>
      <c r="BN935" s="38"/>
      <c r="BO935" s="38"/>
      <c r="BP935" s="38"/>
      <c r="BQ935" s="38"/>
      <c r="BR935" s="38"/>
      <c r="BS935" s="38"/>
      <c r="BT935" s="38"/>
      <c r="BU935" s="38"/>
      <c r="BV935" s="38"/>
    </row>
    <row r="936" spans="1:74">
      <c r="A936" s="38"/>
      <c r="B936" s="38"/>
      <c r="C936" s="38"/>
      <c r="D936" s="38"/>
      <c r="E936" s="38"/>
      <c r="F936" s="296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  <c r="BD936" s="38"/>
      <c r="BE936" s="38"/>
      <c r="BF936" s="38"/>
      <c r="BG936" s="38"/>
      <c r="BH936" s="38"/>
      <c r="BI936" s="38"/>
      <c r="BJ936" s="38"/>
      <c r="BK936" s="38"/>
      <c r="BL936" s="38"/>
      <c r="BM936" s="38"/>
      <c r="BN936" s="38"/>
      <c r="BO936" s="38"/>
      <c r="BP936" s="38"/>
      <c r="BQ936" s="38"/>
      <c r="BR936" s="38"/>
      <c r="BS936" s="38"/>
      <c r="BT936" s="38"/>
      <c r="BU936" s="38"/>
      <c r="BV936" s="38"/>
    </row>
    <row r="937" spans="1:74">
      <c r="A937" s="38"/>
      <c r="B937" s="38"/>
      <c r="C937" s="38"/>
      <c r="D937" s="38"/>
      <c r="E937" s="38"/>
      <c r="F937" s="296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  <c r="BD937" s="38"/>
      <c r="BE937" s="38"/>
      <c r="BF937" s="38"/>
      <c r="BG937" s="38"/>
      <c r="BH937" s="38"/>
      <c r="BI937" s="38"/>
      <c r="BJ937" s="38"/>
      <c r="BK937" s="38"/>
      <c r="BL937" s="38"/>
      <c r="BM937" s="38"/>
      <c r="BN937" s="38"/>
      <c r="BO937" s="38"/>
      <c r="BP937" s="38"/>
      <c r="BQ937" s="38"/>
      <c r="BR937" s="38"/>
      <c r="BS937" s="38"/>
      <c r="BT937" s="38"/>
      <c r="BU937" s="38"/>
      <c r="BV937" s="38"/>
    </row>
    <row r="938" spans="1:74">
      <c r="A938" s="38"/>
      <c r="B938" s="38"/>
      <c r="C938" s="38"/>
      <c r="D938" s="38"/>
      <c r="E938" s="38"/>
      <c r="F938" s="296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  <c r="BD938" s="38"/>
      <c r="BE938" s="38"/>
      <c r="BF938" s="38"/>
      <c r="BG938" s="38"/>
      <c r="BH938" s="38"/>
      <c r="BI938" s="38"/>
      <c r="BJ938" s="38"/>
      <c r="BK938" s="38"/>
      <c r="BL938" s="38"/>
      <c r="BM938" s="38"/>
      <c r="BN938" s="38"/>
      <c r="BO938" s="38"/>
      <c r="BP938" s="38"/>
      <c r="BQ938" s="38"/>
      <c r="BR938" s="38"/>
      <c r="BS938" s="38"/>
      <c r="BT938" s="38"/>
      <c r="BU938" s="38"/>
      <c r="BV938" s="38"/>
    </row>
    <row r="939" spans="1:74">
      <c r="A939" s="38"/>
      <c r="B939" s="38"/>
      <c r="C939" s="38"/>
      <c r="D939" s="38"/>
      <c r="E939" s="38"/>
      <c r="F939" s="296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  <c r="BD939" s="38"/>
      <c r="BE939" s="38"/>
      <c r="BF939" s="38"/>
      <c r="BG939" s="38"/>
      <c r="BH939" s="38"/>
      <c r="BI939" s="38"/>
      <c r="BJ939" s="38"/>
      <c r="BK939" s="38"/>
      <c r="BL939" s="38"/>
      <c r="BM939" s="38"/>
      <c r="BN939" s="38"/>
      <c r="BO939" s="38"/>
      <c r="BP939" s="38"/>
      <c r="BQ939" s="38"/>
      <c r="BR939" s="38"/>
      <c r="BS939" s="38"/>
      <c r="BT939" s="38"/>
      <c r="BU939" s="38"/>
      <c r="BV939" s="38"/>
    </row>
    <row r="940" spans="1:74">
      <c r="A940" s="38"/>
      <c r="B940" s="38"/>
      <c r="C940" s="38"/>
      <c r="D940" s="38"/>
      <c r="E940" s="38"/>
      <c r="F940" s="296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  <c r="BD940" s="38"/>
      <c r="BE940" s="38"/>
      <c r="BF940" s="38"/>
      <c r="BG940" s="38"/>
      <c r="BH940" s="38"/>
      <c r="BI940" s="38"/>
      <c r="BJ940" s="38"/>
      <c r="BK940" s="38"/>
      <c r="BL940" s="38"/>
      <c r="BM940" s="38"/>
      <c r="BN940" s="38"/>
      <c r="BO940" s="38"/>
      <c r="BP940" s="38"/>
      <c r="BQ940" s="38"/>
      <c r="BR940" s="38"/>
      <c r="BS940" s="38"/>
      <c r="BT940" s="38"/>
      <c r="BU940" s="38"/>
      <c r="BV940" s="38"/>
    </row>
    <row r="941" spans="1:74">
      <c r="A941" s="38"/>
      <c r="B941" s="38"/>
      <c r="C941" s="38"/>
      <c r="D941" s="38"/>
      <c r="E941" s="38"/>
      <c r="F941" s="296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  <c r="BD941" s="38"/>
      <c r="BE941" s="38"/>
      <c r="BF941" s="38"/>
      <c r="BG941" s="38"/>
      <c r="BH941" s="38"/>
      <c r="BI941" s="38"/>
      <c r="BJ941" s="38"/>
      <c r="BK941" s="38"/>
      <c r="BL941" s="38"/>
      <c r="BM941" s="38"/>
      <c r="BN941" s="38"/>
      <c r="BO941" s="38"/>
      <c r="BP941" s="38"/>
      <c r="BQ941" s="38"/>
      <c r="BR941" s="38"/>
      <c r="BS941" s="38"/>
      <c r="BT941" s="38"/>
      <c r="BU941" s="38"/>
      <c r="BV941" s="38"/>
    </row>
    <row r="942" spans="1:74">
      <c r="A942" s="38"/>
      <c r="B942" s="38"/>
      <c r="C942" s="38"/>
      <c r="D942" s="38"/>
      <c r="E942" s="38"/>
      <c r="F942" s="296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  <c r="BD942" s="38"/>
      <c r="BE942" s="38"/>
      <c r="BF942" s="38"/>
      <c r="BG942" s="38"/>
      <c r="BH942" s="38"/>
      <c r="BI942" s="38"/>
      <c r="BJ942" s="38"/>
      <c r="BK942" s="38"/>
      <c r="BL942" s="38"/>
      <c r="BM942" s="38"/>
      <c r="BN942" s="38"/>
      <c r="BO942" s="38"/>
      <c r="BP942" s="38"/>
      <c r="BQ942" s="38"/>
      <c r="BR942" s="38"/>
      <c r="BS942" s="38"/>
      <c r="BT942" s="38"/>
      <c r="BU942" s="38"/>
      <c r="BV942" s="38"/>
    </row>
    <row r="943" spans="1:74">
      <c r="A943" s="38"/>
      <c r="B943" s="38"/>
      <c r="C943" s="38"/>
      <c r="D943" s="38"/>
      <c r="E943" s="38"/>
      <c r="F943" s="296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  <c r="BD943" s="38"/>
      <c r="BE943" s="38"/>
      <c r="BF943" s="38"/>
      <c r="BG943" s="38"/>
      <c r="BH943" s="38"/>
      <c r="BI943" s="38"/>
      <c r="BJ943" s="38"/>
      <c r="BK943" s="38"/>
      <c r="BL943" s="38"/>
      <c r="BM943" s="38"/>
      <c r="BN943" s="38"/>
      <c r="BO943" s="38"/>
      <c r="BP943" s="38"/>
      <c r="BQ943" s="38"/>
      <c r="BR943" s="38"/>
      <c r="BS943" s="38"/>
      <c r="BT943" s="38"/>
      <c r="BU943" s="38"/>
      <c r="BV943" s="38"/>
    </row>
    <row r="944" spans="1:74">
      <c r="A944" s="38"/>
      <c r="B944" s="38"/>
      <c r="C944" s="38"/>
      <c r="D944" s="38"/>
      <c r="E944" s="38"/>
      <c r="F944" s="296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  <c r="BD944" s="38"/>
      <c r="BE944" s="38"/>
      <c r="BF944" s="38"/>
      <c r="BG944" s="38"/>
      <c r="BH944" s="38"/>
      <c r="BI944" s="38"/>
      <c r="BJ944" s="38"/>
      <c r="BK944" s="38"/>
      <c r="BL944" s="38"/>
      <c r="BM944" s="38"/>
      <c r="BN944" s="38"/>
      <c r="BO944" s="38"/>
      <c r="BP944" s="38"/>
      <c r="BQ944" s="38"/>
      <c r="BR944" s="38"/>
      <c r="BS944" s="38"/>
      <c r="BT944" s="38"/>
      <c r="BU944" s="38"/>
      <c r="BV944" s="38"/>
    </row>
    <row r="945" spans="1:74">
      <c r="A945" s="38"/>
      <c r="B945" s="38"/>
      <c r="C945" s="38"/>
      <c r="D945" s="38"/>
      <c r="E945" s="38"/>
      <c r="F945" s="296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  <c r="BD945" s="38"/>
      <c r="BE945" s="38"/>
      <c r="BF945" s="38"/>
      <c r="BG945" s="38"/>
      <c r="BH945" s="38"/>
      <c r="BI945" s="38"/>
      <c r="BJ945" s="38"/>
      <c r="BK945" s="38"/>
      <c r="BL945" s="38"/>
      <c r="BM945" s="38"/>
      <c r="BN945" s="38"/>
      <c r="BO945" s="38"/>
      <c r="BP945" s="38"/>
      <c r="BQ945" s="38"/>
      <c r="BR945" s="38"/>
      <c r="BS945" s="38"/>
      <c r="BT945" s="38"/>
      <c r="BU945" s="38"/>
      <c r="BV945" s="38"/>
    </row>
    <row r="946" spans="1:74">
      <c r="A946" s="38"/>
      <c r="B946" s="38"/>
      <c r="C946" s="38"/>
      <c r="D946" s="38"/>
      <c r="E946" s="38"/>
      <c r="F946" s="296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  <c r="BD946" s="38"/>
      <c r="BE946" s="38"/>
      <c r="BF946" s="38"/>
      <c r="BG946" s="38"/>
      <c r="BH946" s="38"/>
      <c r="BI946" s="38"/>
      <c r="BJ946" s="38"/>
      <c r="BK946" s="38"/>
      <c r="BL946" s="38"/>
      <c r="BM946" s="38"/>
      <c r="BN946" s="38"/>
      <c r="BO946" s="38"/>
      <c r="BP946" s="38"/>
      <c r="BQ946" s="38"/>
      <c r="BR946" s="38"/>
      <c r="BS946" s="38"/>
      <c r="BT946" s="38"/>
      <c r="BU946" s="38"/>
      <c r="BV946" s="38"/>
    </row>
    <row r="947" spans="1:74">
      <c r="A947" s="38"/>
      <c r="B947" s="38"/>
      <c r="C947" s="38"/>
      <c r="D947" s="38"/>
      <c r="E947" s="38"/>
      <c r="F947" s="296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  <c r="BD947" s="38"/>
      <c r="BE947" s="38"/>
      <c r="BF947" s="38"/>
      <c r="BG947" s="38"/>
      <c r="BH947" s="38"/>
      <c r="BI947" s="38"/>
      <c r="BJ947" s="38"/>
      <c r="BK947" s="38"/>
      <c r="BL947" s="38"/>
      <c r="BM947" s="38"/>
      <c r="BN947" s="38"/>
      <c r="BO947" s="38"/>
      <c r="BP947" s="38"/>
      <c r="BQ947" s="38"/>
      <c r="BR947" s="38"/>
      <c r="BS947" s="38"/>
      <c r="BT947" s="38"/>
      <c r="BU947" s="38"/>
      <c r="BV947" s="38"/>
    </row>
    <row r="948" spans="1:74">
      <c r="A948" s="38"/>
      <c r="B948" s="38"/>
      <c r="C948" s="38"/>
      <c r="D948" s="38"/>
      <c r="E948" s="38"/>
      <c r="F948" s="296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  <c r="BD948" s="38"/>
      <c r="BE948" s="38"/>
      <c r="BF948" s="38"/>
      <c r="BG948" s="38"/>
      <c r="BH948" s="38"/>
      <c r="BI948" s="38"/>
      <c r="BJ948" s="38"/>
      <c r="BK948" s="38"/>
      <c r="BL948" s="38"/>
      <c r="BM948" s="38"/>
      <c r="BN948" s="38"/>
      <c r="BO948" s="38"/>
      <c r="BP948" s="38"/>
      <c r="BQ948" s="38"/>
      <c r="BR948" s="38"/>
      <c r="BS948" s="38"/>
      <c r="BT948" s="38"/>
      <c r="BU948" s="38"/>
      <c r="BV948" s="38"/>
    </row>
    <row r="949" spans="1:74">
      <c r="A949" s="38"/>
      <c r="B949" s="38"/>
      <c r="C949" s="38"/>
      <c r="D949" s="38"/>
      <c r="E949" s="38"/>
      <c r="F949" s="296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  <c r="BD949" s="38"/>
      <c r="BE949" s="38"/>
      <c r="BF949" s="38"/>
      <c r="BG949" s="38"/>
      <c r="BH949" s="38"/>
      <c r="BI949" s="38"/>
      <c r="BJ949" s="38"/>
      <c r="BK949" s="38"/>
      <c r="BL949" s="38"/>
      <c r="BM949" s="38"/>
      <c r="BN949" s="38"/>
      <c r="BO949" s="38"/>
      <c r="BP949" s="38"/>
      <c r="BQ949" s="38"/>
      <c r="BR949" s="38"/>
      <c r="BS949" s="38"/>
      <c r="BT949" s="38"/>
      <c r="BU949" s="38"/>
      <c r="BV949" s="38"/>
    </row>
    <row r="950" spans="1:74">
      <c r="A950" s="38"/>
      <c r="B950" s="38"/>
      <c r="C950" s="38"/>
      <c r="D950" s="38"/>
      <c r="E950" s="38"/>
      <c r="F950" s="296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  <c r="BD950" s="38"/>
      <c r="BE950" s="38"/>
      <c r="BF950" s="38"/>
      <c r="BG950" s="38"/>
      <c r="BH950" s="38"/>
      <c r="BI950" s="38"/>
      <c r="BJ950" s="38"/>
      <c r="BK950" s="38"/>
      <c r="BL950" s="38"/>
      <c r="BM950" s="38"/>
      <c r="BN950" s="38"/>
      <c r="BO950" s="38"/>
      <c r="BP950" s="38"/>
      <c r="BQ950" s="38"/>
      <c r="BR950" s="38"/>
      <c r="BS950" s="38"/>
      <c r="BT950" s="38"/>
      <c r="BU950" s="38"/>
      <c r="BV950" s="38"/>
    </row>
    <row r="951" spans="1:74">
      <c r="A951" s="38"/>
      <c r="B951" s="38"/>
      <c r="C951" s="38"/>
      <c r="D951" s="38"/>
      <c r="E951" s="38"/>
      <c r="F951" s="296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  <c r="BD951" s="38"/>
      <c r="BE951" s="38"/>
      <c r="BF951" s="38"/>
      <c r="BG951" s="38"/>
      <c r="BH951" s="38"/>
      <c r="BI951" s="38"/>
      <c r="BJ951" s="38"/>
      <c r="BK951" s="38"/>
      <c r="BL951" s="38"/>
      <c r="BM951" s="38"/>
      <c r="BN951" s="38"/>
      <c r="BO951" s="38"/>
      <c r="BP951" s="38"/>
      <c r="BQ951" s="38"/>
      <c r="BR951" s="38"/>
      <c r="BS951" s="38"/>
      <c r="BT951" s="38"/>
      <c r="BU951" s="38"/>
      <c r="BV951" s="38"/>
    </row>
    <row r="952" spans="1:74">
      <c r="A952" s="38"/>
      <c r="B952" s="38"/>
      <c r="C952" s="38"/>
      <c r="D952" s="38"/>
      <c r="E952" s="38"/>
      <c r="F952" s="296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  <c r="BD952" s="38"/>
      <c r="BE952" s="38"/>
      <c r="BF952" s="38"/>
      <c r="BG952" s="38"/>
      <c r="BH952" s="38"/>
      <c r="BI952" s="38"/>
      <c r="BJ952" s="38"/>
      <c r="BK952" s="38"/>
      <c r="BL952" s="38"/>
      <c r="BM952" s="38"/>
      <c r="BN952" s="38"/>
      <c r="BO952" s="38"/>
      <c r="BP952" s="38"/>
      <c r="BQ952" s="38"/>
      <c r="BR952" s="38"/>
      <c r="BS952" s="38"/>
      <c r="BT952" s="38"/>
      <c r="BU952" s="38"/>
      <c r="BV952" s="38"/>
    </row>
    <row r="953" spans="1:74">
      <c r="A953" s="38"/>
      <c r="B953" s="38"/>
      <c r="C953" s="38"/>
      <c r="D953" s="38"/>
      <c r="E953" s="38"/>
      <c r="F953" s="296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  <c r="BD953" s="38"/>
      <c r="BE953" s="38"/>
      <c r="BF953" s="38"/>
      <c r="BG953" s="38"/>
      <c r="BH953" s="38"/>
      <c r="BI953" s="38"/>
      <c r="BJ953" s="38"/>
      <c r="BK953" s="38"/>
      <c r="BL953" s="38"/>
      <c r="BM953" s="38"/>
      <c r="BN953" s="38"/>
      <c r="BO953" s="38"/>
      <c r="BP953" s="38"/>
      <c r="BQ953" s="38"/>
      <c r="BR953" s="38"/>
      <c r="BS953" s="38"/>
      <c r="BT953" s="38"/>
      <c r="BU953" s="38"/>
      <c r="BV953" s="38"/>
    </row>
    <row r="954" spans="1:74">
      <c r="A954" s="38"/>
      <c r="B954" s="38"/>
      <c r="C954" s="38"/>
      <c r="D954" s="38"/>
      <c r="E954" s="38"/>
      <c r="F954" s="296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  <c r="BD954" s="38"/>
      <c r="BE954" s="38"/>
      <c r="BF954" s="38"/>
      <c r="BG954" s="38"/>
      <c r="BH954" s="38"/>
      <c r="BI954" s="38"/>
      <c r="BJ954" s="38"/>
      <c r="BK954" s="38"/>
      <c r="BL954" s="38"/>
      <c r="BM954" s="38"/>
      <c r="BN954" s="38"/>
      <c r="BO954" s="38"/>
      <c r="BP954" s="38"/>
      <c r="BQ954" s="38"/>
      <c r="BR954" s="38"/>
      <c r="BS954" s="38"/>
      <c r="BT954" s="38"/>
      <c r="BU954" s="38"/>
      <c r="BV954" s="38"/>
    </row>
    <row r="955" spans="1:74">
      <c r="A955" s="38"/>
      <c r="B955" s="38"/>
      <c r="C955" s="38"/>
      <c r="D955" s="38"/>
      <c r="E955" s="38"/>
      <c r="F955" s="296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  <c r="BD955" s="38"/>
      <c r="BE955" s="38"/>
      <c r="BF955" s="38"/>
      <c r="BG955" s="38"/>
      <c r="BH955" s="38"/>
      <c r="BI955" s="38"/>
      <c r="BJ955" s="38"/>
      <c r="BK955" s="38"/>
      <c r="BL955" s="38"/>
      <c r="BM955" s="38"/>
      <c r="BN955" s="38"/>
      <c r="BO955" s="38"/>
      <c r="BP955" s="38"/>
      <c r="BQ955" s="38"/>
      <c r="BR955" s="38"/>
      <c r="BS955" s="38"/>
      <c r="BT955" s="38"/>
      <c r="BU955" s="38"/>
      <c r="BV955" s="38"/>
    </row>
    <row r="956" spans="1:74">
      <c r="A956" s="38"/>
      <c r="B956" s="38"/>
      <c r="C956" s="38"/>
      <c r="D956" s="38"/>
      <c r="E956" s="38"/>
      <c r="F956" s="296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  <c r="BD956" s="38"/>
      <c r="BE956" s="38"/>
      <c r="BF956" s="38"/>
      <c r="BG956" s="38"/>
      <c r="BH956" s="38"/>
      <c r="BI956" s="38"/>
      <c r="BJ956" s="38"/>
      <c r="BK956" s="38"/>
      <c r="BL956" s="38"/>
      <c r="BM956" s="38"/>
      <c r="BN956" s="38"/>
      <c r="BO956" s="38"/>
      <c r="BP956" s="38"/>
      <c r="BQ956" s="38"/>
      <c r="BR956" s="38"/>
      <c r="BS956" s="38"/>
      <c r="BT956" s="38"/>
      <c r="BU956" s="38"/>
      <c r="BV956" s="38"/>
    </row>
    <row r="957" spans="1:74">
      <c r="A957" s="38"/>
      <c r="B957" s="38"/>
      <c r="C957" s="38"/>
      <c r="D957" s="38"/>
      <c r="E957" s="38"/>
      <c r="F957" s="296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  <c r="BD957" s="38"/>
      <c r="BE957" s="38"/>
      <c r="BF957" s="38"/>
      <c r="BG957" s="38"/>
      <c r="BH957" s="38"/>
      <c r="BI957" s="38"/>
      <c r="BJ957" s="38"/>
      <c r="BK957" s="38"/>
      <c r="BL957" s="38"/>
      <c r="BM957" s="38"/>
      <c r="BN957" s="38"/>
      <c r="BO957" s="38"/>
      <c r="BP957" s="38"/>
      <c r="BQ957" s="38"/>
      <c r="BR957" s="38"/>
      <c r="BS957" s="38"/>
      <c r="BT957" s="38"/>
      <c r="BU957" s="38"/>
      <c r="BV957" s="38"/>
    </row>
    <row r="958" spans="1:74">
      <c r="A958" s="38"/>
      <c r="B958" s="38"/>
      <c r="C958" s="38"/>
      <c r="D958" s="38"/>
      <c r="E958" s="38"/>
      <c r="F958" s="296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  <c r="BD958" s="38"/>
      <c r="BE958" s="38"/>
      <c r="BF958" s="38"/>
      <c r="BG958" s="38"/>
      <c r="BH958" s="38"/>
      <c r="BI958" s="38"/>
      <c r="BJ958" s="38"/>
      <c r="BK958" s="38"/>
      <c r="BL958" s="38"/>
      <c r="BM958" s="38"/>
      <c r="BN958" s="38"/>
      <c r="BO958" s="38"/>
      <c r="BP958" s="38"/>
      <c r="BQ958" s="38"/>
      <c r="BR958" s="38"/>
      <c r="BS958" s="38"/>
      <c r="BT958" s="38"/>
      <c r="BU958" s="38"/>
      <c r="BV958" s="38"/>
    </row>
    <row r="959" spans="1:74">
      <c r="A959" s="38"/>
      <c r="B959" s="38"/>
      <c r="C959" s="38"/>
      <c r="D959" s="38"/>
      <c r="E959" s="38"/>
      <c r="F959" s="296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  <c r="BD959" s="38"/>
      <c r="BE959" s="38"/>
      <c r="BF959" s="38"/>
      <c r="BG959" s="38"/>
      <c r="BH959" s="38"/>
      <c r="BI959" s="38"/>
      <c r="BJ959" s="38"/>
      <c r="BK959" s="38"/>
      <c r="BL959" s="38"/>
      <c r="BM959" s="38"/>
      <c r="BN959" s="38"/>
      <c r="BO959" s="38"/>
      <c r="BP959" s="38"/>
      <c r="BQ959" s="38"/>
      <c r="BR959" s="38"/>
      <c r="BS959" s="38"/>
      <c r="BT959" s="38"/>
      <c r="BU959" s="38"/>
      <c r="BV959" s="38"/>
    </row>
    <row r="960" spans="1:74">
      <c r="A960" s="38"/>
      <c r="B960" s="38"/>
      <c r="C960" s="38"/>
      <c r="D960" s="38"/>
      <c r="E960" s="38"/>
      <c r="F960" s="296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  <c r="BD960" s="38"/>
      <c r="BE960" s="38"/>
      <c r="BF960" s="38"/>
      <c r="BG960" s="38"/>
      <c r="BH960" s="38"/>
      <c r="BI960" s="38"/>
      <c r="BJ960" s="38"/>
      <c r="BK960" s="38"/>
      <c r="BL960" s="38"/>
      <c r="BM960" s="38"/>
      <c r="BN960" s="38"/>
      <c r="BO960" s="38"/>
      <c r="BP960" s="38"/>
      <c r="BQ960" s="38"/>
      <c r="BR960" s="38"/>
      <c r="BS960" s="38"/>
      <c r="BT960" s="38"/>
      <c r="BU960" s="38"/>
      <c r="BV960" s="38"/>
    </row>
    <row r="961" spans="1:74">
      <c r="A961" s="38"/>
      <c r="B961" s="38"/>
      <c r="C961" s="38"/>
      <c r="D961" s="38"/>
      <c r="E961" s="38"/>
      <c r="F961" s="296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  <c r="BD961" s="38"/>
      <c r="BE961" s="38"/>
      <c r="BF961" s="38"/>
      <c r="BG961" s="38"/>
      <c r="BH961" s="38"/>
      <c r="BI961" s="38"/>
      <c r="BJ961" s="38"/>
      <c r="BK961" s="38"/>
      <c r="BL961" s="38"/>
      <c r="BM961" s="38"/>
      <c r="BN961" s="38"/>
      <c r="BO961" s="38"/>
      <c r="BP961" s="38"/>
      <c r="BQ961" s="38"/>
      <c r="BR961" s="38"/>
      <c r="BS961" s="38"/>
      <c r="BT961" s="38"/>
      <c r="BU961" s="38"/>
      <c r="BV961" s="38"/>
    </row>
    <row r="962" spans="1:74">
      <c r="A962" s="38"/>
      <c r="B962" s="38"/>
      <c r="C962" s="38"/>
      <c r="D962" s="38"/>
      <c r="E962" s="38"/>
      <c r="F962" s="296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  <c r="BD962" s="38"/>
      <c r="BE962" s="38"/>
      <c r="BF962" s="38"/>
      <c r="BG962" s="38"/>
      <c r="BH962" s="38"/>
      <c r="BI962" s="38"/>
      <c r="BJ962" s="38"/>
      <c r="BK962" s="38"/>
      <c r="BL962" s="38"/>
      <c r="BM962" s="38"/>
      <c r="BN962" s="38"/>
      <c r="BO962" s="38"/>
      <c r="BP962" s="38"/>
      <c r="BQ962" s="38"/>
      <c r="BR962" s="38"/>
      <c r="BS962" s="38"/>
      <c r="BT962" s="38"/>
      <c r="BU962" s="38"/>
      <c r="BV962" s="38"/>
    </row>
    <row r="963" spans="1:74">
      <c r="A963" s="38"/>
      <c r="B963" s="38"/>
      <c r="C963" s="38"/>
      <c r="D963" s="38"/>
      <c r="E963" s="38"/>
      <c r="F963" s="296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  <c r="BD963" s="38"/>
      <c r="BE963" s="38"/>
      <c r="BF963" s="38"/>
      <c r="BG963" s="38"/>
      <c r="BH963" s="38"/>
      <c r="BI963" s="38"/>
      <c r="BJ963" s="38"/>
      <c r="BK963" s="38"/>
      <c r="BL963" s="38"/>
      <c r="BM963" s="38"/>
      <c r="BN963" s="38"/>
      <c r="BO963" s="38"/>
      <c r="BP963" s="38"/>
      <c r="BQ963" s="38"/>
      <c r="BR963" s="38"/>
      <c r="BS963" s="38"/>
      <c r="BT963" s="38"/>
      <c r="BU963" s="38"/>
      <c r="BV963" s="38"/>
    </row>
    <row r="964" spans="1:74">
      <c r="A964" s="38"/>
      <c r="B964" s="38"/>
      <c r="C964" s="38"/>
      <c r="D964" s="38"/>
      <c r="E964" s="38"/>
      <c r="F964" s="296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  <c r="BD964" s="38"/>
      <c r="BE964" s="38"/>
      <c r="BF964" s="38"/>
      <c r="BG964" s="38"/>
      <c r="BH964" s="38"/>
      <c r="BI964" s="38"/>
      <c r="BJ964" s="38"/>
      <c r="BK964" s="38"/>
      <c r="BL964" s="38"/>
      <c r="BM964" s="38"/>
      <c r="BN964" s="38"/>
      <c r="BO964" s="38"/>
      <c r="BP964" s="38"/>
      <c r="BQ964" s="38"/>
      <c r="BR964" s="38"/>
      <c r="BS964" s="38"/>
      <c r="BT964" s="38"/>
      <c r="BU964" s="38"/>
      <c r="BV964" s="38"/>
    </row>
    <row r="965" spans="1:74">
      <c r="A965" s="38"/>
      <c r="B965" s="38"/>
      <c r="C965" s="38"/>
      <c r="D965" s="38"/>
      <c r="E965" s="38"/>
      <c r="F965" s="296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  <c r="BD965" s="38"/>
      <c r="BE965" s="38"/>
      <c r="BF965" s="38"/>
      <c r="BG965" s="38"/>
      <c r="BH965" s="38"/>
      <c r="BI965" s="38"/>
      <c r="BJ965" s="38"/>
      <c r="BK965" s="38"/>
      <c r="BL965" s="38"/>
      <c r="BM965" s="38"/>
      <c r="BN965" s="38"/>
      <c r="BO965" s="38"/>
      <c r="BP965" s="38"/>
      <c r="BQ965" s="38"/>
      <c r="BR965" s="38"/>
      <c r="BS965" s="38"/>
      <c r="BT965" s="38"/>
      <c r="BU965" s="38"/>
      <c r="BV965" s="38"/>
    </row>
    <row r="966" spans="1:74">
      <c r="A966" s="38"/>
      <c r="B966" s="38"/>
      <c r="C966" s="38"/>
      <c r="D966" s="38"/>
      <c r="E966" s="38"/>
      <c r="F966" s="296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  <c r="BD966" s="38"/>
      <c r="BE966" s="38"/>
      <c r="BF966" s="38"/>
      <c r="BG966" s="38"/>
      <c r="BH966" s="38"/>
      <c r="BI966" s="38"/>
      <c r="BJ966" s="38"/>
      <c r="BK966" s="38"/>
      <c r="BL966" s="38"/>
      <c r="BM966" s="38"/>
      <c r="BN966" s="38"/>
      <c r="BO966" s="38"/>
      <c r="BP966" s="38"/>
      <c r="BQ966" s="38"/>
      <c r="BR966" s="38"/>
      <c r="BS966" s="38"/>
      <c r="BT966" s="38"/>
      <c r="BU966" s="38"/>
      <c r="BV966" s="38"/>
    </row>
    <row r="967" spans="1:74">
      <c r="A967" s="38"/>
      <c r="B967" s="38"/>
      <c r="C967" s="38"/>
      <c r="D967" s="38"/>
      <c r="E967" s="38"/>
      <c r="F967" s="296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  <c r="BD967" s="38"/>
      <c r="BE967" s="38"/>
      <c r="BF967" s="38"/>
      <c r="BG967" s="38"/>
      <c r="BH967" s="38"/>
      <c r="BI967" s="38"/>
      <c r="BJ967" s="38"/>
      <c r="BK967" s="38"/>
      <c r="BL967" s="38"/>
      <c r="BM967" s="38"/>
      <c r="BN967" s="38"/>
      <c r="BO967" s="38"/>
      <c r="BP967" s="38"/>
      <c r="BQ967" s="38"/>
      <c r="BR967" s="38"/>
      <c r="BS967" s="38"/>
      <c r="BT967" s="38"/>
      <c r="BU967" s="38"/>
      <c r="BV967" s="38"/>
    </row>
    <row r="968" spans="1:74">
      <c r="A968" s="38"/>
      <c r="B968" s="38"/>
      <c r="C968" s="38"/>
      <c r="D968" s="38"/>
      <c r="E968" s="38"/>
      <c r="F968" s="296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  <c r="BD968" s="38"/>
      <c r="BE968" s="38"/>
      <c r="BF968" s="38"/>
      <c r="BG968" s="38"/>
      <c r="BH968" s="38"/>
      <c r="BI968" s="38"/>
      <c r="BJ968" s="38"/>
      <c r="BK968" s="38"/>
      <c r="BL968" s="38"/>
      <c r="BM968" s="38"/>
      <c r="BN968" s="38"/>
      <c r="BO968" s="38"/>
      <c r="BP968" s="38"/>
      <c r="BQ968" s="38"/>
      <c r="BR968" s="38"/>
      <c r="BS968" s="38"/>
      <c r="BT968" s="38"/>
      <c r="BU968" s="38"/>
      <c r="BV968" s="38"/>
    </row>
    <row r="969" spans="1:74">
      <c r="A969" s="38"/>
      <c r="B969" s="38"/>
      <c r="C969" s="38"/>
      <c r="D969" s="38"/>
      <c r="E969" s="38"/>
      <c r="F969" s="296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  <c r="BD969" s="38"/>
      <c r="BE969" s="38"/>
      <c r="BF969" s="38"/>
      <c r="BG969" s="38"/>
      <c r="BH969" s="38"/>
      <c r="BI969" s="38"/>
      <c r="BJ969" s="38"/>
      <c r="BK969" s="38"/>
      <c r="BL969" s="38"/>
      <c r="BM969" s="38"/>
      <c r="BN969" s="38"/>
      <c r="BO969" s="38"/>
      <c r="BP969" s="38"/>
      <c r="BQ969" s="38"/>
      <c r="BR969" s="38"/>
      <c r="BS969" s="38"/>
      <c r="BT969" s="38"/>
      <c r="BU969" s="38"/>
      <c r="BV969" s="38"/>
    </row>
    <row r="970" spans="1:74">
      <c r="A970" s="38"/>
      <c r="B970" s="38"/>
      <c r="C970" s="38"/>
      <c r="D970" s="38"/>
      <c r="E970" s="38"/>
      <c r="F970" s="296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  <c r="BD970" s="38"/>
      <c r="BE970" s="38"/>
      <c r="BF970" s="38"/>
      <c r="BG970" s="38"/>
      <c r="BH970" s="38"/>
      <c r="BI970" s="38"/>
      <c r="BJ970" s="38"/>
      <c r="BK970" s="38"/>
      <c r="BL970" s="38"/>
      <c r="BM970" s="38"/>
      <c r="BN970" s="38"/>
      <c r="BO970" s="38"/>
      <c r="BP970" s="38"/>
      <c r="BQ970" s="38"/>
      <c r="BR970" s="38"/>
      <c r="BS970" s="38"/>
      <c r="BT970" s="38"/>
      <c r="BU970" s="38"/>
      <c r="BV970" s="38"/>
    </row>
    <row r="971" spans="1:74">
      <c r="A971" s="38"/>
      <c r="B971" s="38"/>
      <c r="C971" s="38"/>
      <c r="D971" s="38"/>
      <c r="E971" s="38"/>
      <c r="F971" s="296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  <c r="BD971" s="38"/>
      <c r="BE971" s="38"/>
      <c r="BF971" s="38"/>
      <c r="BG971" s="38"/>
      <c r="BH971" s="38"/>
      <c r="BI971" s="38"/>
      <c r="BJ971" s="38"/>
      <c r="BK971" s="38"/>
      <c r="BL971" s="38"/>
      <c r="BM971" s="38"/>
      <c r="BN971" s="38"/>
      <c r="BO971" s="38"/>
      <c r="BP971" s="38"/>
      <c r="BQ971" s="38"/>
      <c r="BR971" s="38"/>
      <c r="BS971" s="38"/>
      <c r="BT971" s="38"/>
      <c r="BU971" s="38"/>
      <c r="BV971" s="38"/>
    </row>
    <row r="972" spans="1:74">
      <c r="A972" s="38"/>
      <c r="B972" s="38"/>
      <c r="C972" s="38"/>
      <c r="D972" s="38"/>
      <c r="E972" s="38"/>
      <c r="F972" s="296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  <c r="BD972" s="38"/>
      <c r="BE972" s="38"/>
      <c r="BF972" s="38"/>
      <c r="BG972" s="38"/>
      <c r="BH972" s="38"/>
      <c r="BI972" s="38"/>
      <c r="BJ972" s="38"/>
      <c r="BK972" s="38"/>
      <c r="BL972" s="38"/>
      <c r="BM972" s="38"/>
      <c r="BN972" s="38"/>
      <c r="BO972" s="38"/>
      <c r="BP972" s="38"/>
      <c r="BQ972" s="38"/>
      <c r="BR972" s="38"/>
      <c r="BS972" s="38"/>
      <c r="BT972" s="38"/>
      <c r="BU972" s="38"/>
      <c r="BV972" s="38"/>
    </row>
    <row r="973" spans="1:74">
      <c r="A973" s="38"/>
      <c r="B973" s="38"/>
      <c r="C973" s="38"/>
      <c r="D973" s="38"/>
      <c r="E973" s="38"/>
      <c r="F973" s="296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  <c r="BD973" s="38"/>
      <c r="BE973" s="38"/>
      <c r="BF973" s="38"/>
      <c r="BG973" s="38"/>
      <c r="BH973" s="38"/>
      <c r="BI973" s="38"/>
      <c r="BJ973" s="38"/>
      <c r="BK973" s="38"/>
      <c r="BL973" s="38"/>
      <c r="BM973" s="38"/>
      <c r="BN973" s="38"/>
      <c r="BO973" s="38"/>
      <c r="BP973" s="38"/>
      <c r="BQ973" s="38"/>
      <c r="BR973" s="38"/>
      <c r="BS973" s="38"/>
      <c r="BT973" s="38"/>
      <c r="BU973" s="38"/>
      <c r="BV973" s="38"/>
    </row>
    <row r="974" spans="1:74">
      <c r="A974" s="38"/>
      <c r="B974" s="38"/>
      <c r="C974" s="38"/>
      <c r="D974" s="38"/>
      <c r="E974" s="38"/>
      <c r="F974" s="296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  <c r="BD974" s="38"/>
      <c r="BE974" s="38"/>
      <c r="BF974" s="38"/>
      <c r="BG974" s="38"/>
      <c r="BH974" s="38"/>
      <c r="BI974" s="38"/>
      <c r="BJ974" s="38"/>
      <c r="BK974" s="38"/>
      <c r="BL974" s="38"/>
      <c r="BM974" s="38"/>
      <c r="BN974" s="38"/>
      <c r="BO974" s="38"/>
      <c r="BP974" s="38"/>
      <c r="BQ974" s="38"/>
      <c r="BR974" s="38"/>
      <c r="BS974" s="38"/>
      <c r="BT974" s="38"/>
      <c r="BU974" s="38"/>
      <c r="BV974" s="38"/>
    </row>
    <row r="975" spans="1:74">
      <c r="A975" s="38"/>
      <c r="B975" s="38"/>
      <c r="C975" s="38"/>
      <c r="D975" s="38"/>
      <c r="E975" s="38"/>
      <c r="F975" s="296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  <c r="BD975" s="38"/>
      <c r="BE975" s="38"/>
      <c r="BF975" s="38"/>
      <c r="BG975" s="38"/>
      <c r="BH975" s="38"/>
      <c r="BI975" s="38"/>
      <c r="BJ975" s="38"/>
      <c r="BK975" s="38"/>
      <c r="BL975" s="38"/>
      <c r="BM975" s="38"/>
      <c r="BN975" s="38"/>
      <c r="BO975" s="38"/>
      <c r="BP975" s="38"/>
      <c r="BQ975" s="38"/>
      <c r="BR975" s="38"/>
      <c r="BS975" s="38"/>
      <c r="BT975" s="38"/>
      <c r="BU975" s="38"/>
      <c r="BV975" s="38"/>
    </row>
    <row r="976" spans="1:74">
      <c r="A976" s="38"/>
      <c r="B976" s="38"/>
      <c r="C976" s="38"/>
      <c r="D976" s="38"/>
      <c r="E976" s="38"/>
      <c r="F976" s="296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  <c r="BD976" s="38"/>
      <c r="BE976" s="38"/>
      <c r="BF976" s="38"/>
      <c r="BG976" s="38"/>
      <c r="BH976" s="38"/>
      <c r="BI976" s="38"/>
      <c r="BJ976" s="38"/>
      <c r="BK976" s="38"/>
      <c r="BL976" s="38"/>
      <c r="BM976" s="38"/>
      <c r="BN976" s="38"/>
      <c r="BO976" s="38"/>
      <c r="BP976" s="38"/>
      <c r="BQ976" s="38"/>
      <c r="BR976" s="38"/>
      <c r="BS976" s="38"/>
      <c r="BT976" s="38"/>
      <c r="BU976" s="38"/>
      <c r="BV976" s="38"/>
    </row>
    <row r="977" spans="1:74">
      <c r="A977" s="38"/>
      <c r="B977" s="38"/>
      <c r="C977" s="38"/>
      <c r="D977" s="38"/>
      <c r="E977" s="38"/>
      <c r="F977" s="296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  <c r="BD977" s="38"/>
      <c r="BE977" s="38"/>
      <c r="BF977" s="38"/>
      <c r="BG977" s="38"/>
      <c r="BH977" s="38"/>
      <c r="BI977" s="38"/>
      <c r="BJ977" s="38"/>
      <c r="BK977" s="38"/>
      <c r="BL977" s="38"/>
      <c r="BM977" s="38"/>
      <c r="BN977" s="38"/>
      <c r="BO977" s="38"/>
      <c r="BP977" s="38"/>
      <c r="BQ977" s="38"/>
      <c r="BR977" s="38"/>
      <c r="BS977" s="38"/>
      <c r="BT977" s="38"/>
      <c r="BU977" s="38"/>
      <c r="BV977" s="38"/>
    </row>
    <row r="978" spans="1:74">
      <c r="A978" s="38"/>
      <c r="B978" s="38"/>
      <c r="C978" s="38"/>
      <c r="D978" s="38"/>
      <c r="E978" s="38"/>
      <c r="F978" s="296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  <c r="BD978" s="38"/>
      <c r="BE978" s="38"/>
      <c r="BF978" s="38"/>
      <c r="BG978" s="38"/>
      <c r="BH978" s="38"/>
      <c r="BI978" s="38"/>
      <c r="BJ978" s="38"/>
      <c r="BK978" s="38"/>
      <c r="BL978" s="38"/>
      <c r="BM978" s="38"/>
      <c r="BN978" s="38"/>
      <c r="BO978" s="38"/>
      <c r="BP978" s="38"/>
      <c r="BQ978" s="38"/>
      <c r="BR978" s="38"/>
      <c r="BS978" s="38"/>
      <c r="BT978" s="38"/>
      <c r="BU978" s="38"/>
      <c r="BV978" s="38"/>
    </row>
    <row r="979" spans="1:74">
      <c r="A979" s="38"/>
      <c r="B979" s="38"/>
      <c r="C979" s="38"/>
      <c r="D979" s="38"/>
      <c r="E979" s="38"/>
      <c r="F979" s="296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  <c r="BD979" s="38"/>
      <c r="BE979" s="38"/>
      <c r="BF979" s="38"/>
      <c r="BG979" s="38"/>
      <c r="BH979" s="38"/>
      <c r="BI979" s="38"/>
      <c r="BJ979" s="38"/>
      <c r="BK979" s="38"/>
      <c r="BL979" s="38"/>
      <c r="BM979" s="38"/>
      <c r="BN979" s="38"/>
      <c r="BO979" s="38"/>
      <c r="BP979" s="38"/>
      <c r="BQ979" s="38"/>
      <c r="BR979" s="38"/>
      <c r="BS979" s="38"/>
      <c r="BT979" s="38"/>
      <c r="BU979" s="38"/>
      <c r="BV979" s="38"/>
    </row>
    <row r="980" spans="1:74">
      <c r="A980" s="38"/>
      <c r="B980" s="38"/>
      <c r="C980" s="38"/>
      <c r="D980" s="38"/>
      <c r="E980" s="38"/>
      <c r="F980" s="296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  <c r="BD980" s="38"/>
      <c r="BE980" s="38"/>
      <c r="BF980" s="38"/>
      <c r="BG980" s="38"/>
      <c r="BH980" s="38"/>
      <c r="BI980" s="38"/>
      <c r="BJ980" s="38"/>
      <c r="BK980" s="38"/>
      <c r="BL980" s="38"/>
      <c r="BM980" s="38"/>
      <c r="BN980" s="38"/>
      <c r="BO980" s="38"/>
      <c r="BP980" s="38"/>
      <c r="BQ980" s="38"/>
      <c r="BR980" s="38"/>
      <c r="BS980" s="38"/>
      <c r="BT980" s="38"/>
      <c r="BU980" s="38"/>
      <c r="BV980" s="38"/>
    </row>
    <row r="981" spans="1:74">
      <c r="A981" s="38"/>
      <c r="B981" s="38"/>
      <c r="C981" s="38"/>
      <c r="D981" s="38"/>
      <c r="E981" s="38"/>
      <c r="F981" s="296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  <c r="BD981" s="38"/>
      <c r="BE981" s="38"/>
      <c r="BF981" s="38"/>
      <c r="BG981" s="38"/>
      <c r="BH981" s="38"/>
      <c r="BI981" s="38"/>
      <c r="BJ981" s="38"/>
      <c r="BK981" s="38"/>
      <c r="BL981" s="38"/>
      <c r="BM981" s="38"/>
      <c r="BN981" s="38"/>
      <c r="BO981" s="38"/>
      <c r="BP981" s="38"/>
      <c r="BQ981" s="38"/>
      <c r="BR981" s="38"/>
      <c r="BS981" s="38"/>
      <c r="BT981" s="38"/>
      <c r="BU981" s="38"/>
      <c r="BV981" s="38"/>
    </row>
    <row r="982" spans="1:74">
      <c r="A982" s="38"/>
      <c r="B982" s="38"/>
      <c r="C982" s="38"/>
      <c r="D982" s="38"/>
      <c r="E982" s="38"/>
      <c r="F982" s="296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  <c r="BD982" s="38"/>
      <c r="BE982" s="38"/>
      <c r="BF982" s="38"/>
      <c r="BG982" s="38"/>
      <c r="BH982" s="38"/>
      <c r="BI982" s="38"/>
      <c r="BJ982" s="38"/>
      <c r="BK982" s="38"/>
      <c r="BL982" s="38"/>
      <c r="BM982" s="38"/>
      <c r="BN982" s="38"/>
      <c r="BO982" s="38"/>
      <c r="BP982" s="38"/>
      <c r="BQ982" s="38"/>
      <c r="BR982" s="38"/>
      <c r="BS982" s="38"/>
      <c r="BT982" s="38"/>
      <c r="BU982" s="38"/>
      <c r="BV982" s="38"/>
    </row>
    <row r="983" spans="1:74">
      <c r="A983" s="38"/>
      <c r="B983" s="38"/>
      <c r="C983" s="38"/>
      <c r="D983" s="38"/>
      <c r="E983" s="38"/>
      <c r="F983" s="296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  <c r="BD983" s="38"/>
      <c r="BE983" s="38"/>
      <c r="BF983" s="38"/>
      <c r="BG983" s="38"/>
      <c r="BH983" s="38"/>
      <c r="BI983" s="38"/>
      <c r="BJ983" s="38"/>
      <c r="BK983" s="38"/>
      <c r="BL983" s="38"/>
      <c r="BM983" s="38"/>
      <c r="BN983" s="38"/>
      <c r="BO983" s="38"/>
      <c r="BP983" s="38"/>
      <c r="BQ983" s="38"/>
      <c r="BR983" s="38"/>
      <c r="BS983" s="38"/>
      <c r="BT983" s="38"/>
      <c r="BU983" s="38"/>
      <c r="BV983" s="38"/>
    </row>
    <row r="984" spans="1:74">
      <c r="A984" s="38"/>
      <c r="B984" s="38"/>
      <c r="C984" s="38"/>
      <c r="D984" s="38"/>
      <c r="E984" s="38"/>
      <c r="F984" s="296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  <c r="BD984" s="38"/>
      <c r="BE984" s="38"/>
      <c r="BF984" s="38"/>
      <c r="BG984" s="38"/>
      <c r="BH984" s="38"/>
      <c r="BI984" s="38"/>
      <c r="BJ984" s="38"/>
      <c r="BK984" s="38"/>
      <c r="BL984" s="38"/>
      <c r="BM984" s="38"/>
      <c r="BN984" s="38"/>
      <c r="BO984" s="38"/>
      <c r="BP984" s="38"/>
      <c r="BQ984" s="38"/>
      <c r="BR984" s="38"/>
      <c r="BS984" s="38"/>
      <c r="BT984" s="38"/>
      <c r="BU984" s="38"/>
      <c r="BV984" s="38"/>
    </row>
    <row r="985" spans="1:74">
      <c r="A985" s="38"/>
      <c r="B985" s="38"/>
      <c r="C985" s="38"/>
      <c r="D985" s="38"/>
      <c r="E985" s="38"/>
      <c r="F985" s="296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  <c r="BD985" s="38"/>
      <c r="BE985" s="38"/>
      <c r="BF985" s="38"/>
      <c r="BG985" s="38"/>
      <c r="BH985" s="38"/>
      <c r="BI985" s="38"/>
      <c r="BJ985" s="38"/>
      <c r="BK985" s="38"/>
      <c r="BL985" s="38"/>
      <c r="BM985" s="38"/>
      <c r="BN985" s="38"/>
      <c r="BO985" s="38"/>
      <c r="BP985" s="38"/>
      <c r="BQ985" s="38"/>
      <c r="BR985" s="38"/>
      <c r="BS985" s="38"/>
      <c r="BT985" s="38"/>
      <c r="BU985" s="38"/>
      <c r="BV985" s="38"/>
    </row>
    <row r="986" spans="1:74">
      <c r="A986" s="38"/>
      <c r="B986" s="38"/>
      <c r="C986" s="38"/>
      <c r="D986" s="38"/>
      <c r="E986" s="38"/>
      <c r="F986" s="296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  <c r="BD986" s="38"/>
      <c r="BE986" s="38"/>
      <c r="BF986" s="38"/>
      <c r="BG986" s="38"/>
      <c r="BH986" s="38"/>
      <c r="BI986" s="38"/>
      <c r="BJ986" s="38"/>
      <c r="BK986" s="38"/>
      <c r="BL986" s="38"/>
      <c r="BM986" s="38"/>
      <c r="BN986" s="38"/>
      <c r="BO986" s="38"/>
      <c r="BP986" s="38"/>
      <c r="BQ986" s="38"/>
      <c r="BR986" s="38"/>
      <c r="BS986" s="38"/>
      <c r="BT986" s="38"/>
      <c r="BU986" s="38"/>
      <c r="BV986" s="38"/>
    </row>
    <row r="987" spans="1:74">
      <c r="A987" s="38"/>
      <c r="B987" s="38"/>
      <c r="C987" s="38"/>
      <c r="D987" s="38"/>
      <c r="E987" s="38"/>
      <c r="F987" s="296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  <c r="BD987" s="38"/>
      <c r="BE987" s="38"/>
      <c r="BF987" s="38"/>
      <c r="BG987" s="38"/>
      <c r="BH987" s="38"/>
      <c r="BI987" s="38"/>
      <c r="BJ987" s="38"/>
      <c r="BK987" s="38"/>
      <c r="BL987" s="38"/>
      <c r="BM987" s="38"/>
      <c r="BN987" s="38"/>
      <c r="BO987" s="38"/>
      <c r="BP987" s="38"/>
      <c r="BQ987" s="38"/>
      <c r="BR987" s="38"/>
      <c r="BS987" s="38"/>
      <c r="BT987" s="38"/>
      <c r="BU987" s="38"/>
      <c r="BV987" s="38"/>
    </row>
    <row r="988" spans="1:74">
      <c r="A988" s="38"/>
      <c r="B988" s="38"/>
      <c r="C988" s="38"/>
      <c r="D988" s="38"/>
      <c r="E988" s="38"/>
      <c r="F988" s="296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  <c r="BD988" s="38"/>
      <c r="BE988" s="38"/>
      <c r="BF988" s="38"/>
      <c r="BG988" s="38"/>
      <c r="BH988" s="38"/>
      <c r="BI988" s="38"/>
      <c r="BJ988" s="38"/>
      <c r="BK988" s="38"/>
      <c r="BL988" s="38"/>
      <c r="BM988" s="38"/>
      <c r="BN988" s="38"/>
      <c r="BO988" s="38"/>
      <c r="BP988" s="38"/>
      <c r="BQ988" s="38"/>
      <c r="BR988" s="38"/>
      <c r="BS988" s="38"/>
      <c r="BT988" s="38"/>
      <c r="BU988" s="38"/>
      <c r="BV988" s="38"/>
    </row>
    <row r="989" spans="1:74">
      <c r="A989" s="38"/>
      <c r="B989" s="38"/>
      <c r="C989" s="38"/>
      <c r="D989" s="38"/>
      <c r="E989" s="38"/>
      <c r="F989" s="296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  <c r="BD989" s="38"/>
      <c r="BE989" s="38"/>
      <c r="BF989" s="38"/>
      <c r="BG989" s="38"/>
      <c r="BH989" s="38"/>
      <c r="BI989" s="38"/>
      <c r="BJ989" s="38"/>
      <c r="BK989" s="38"/>
      <c r="BL989" s="38"/>
      <c r="BM989" s="38"/>
      <c r="BN989" s="38"/>
      <c r="BO989" s="38"/>
      <c r="BP989" s="38"/>
      <c r="BQ989" s="38"/>
      <c r="BR989" s="38"/>
      <c r="BS989" s="38"/>
      <c r="BT989" s="38"/>
      <c r="BU989" s="38"/>
      <c r="BV989" s="38"/>
    </row>
    <row r="990" spans="1:74">
      <c r="A990" s="38"/>
      <c r="B990" s="38"/>
      <c r="C990" s="38"/>
      <c r="D990" s="38"/>
      <c r="E990" s="38"/>
      <c r="F990" s="296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  <c r="BD990" s="38"/>
      <c r="BE990" s="38"/>
      <c r="BF990" s="38"/>
      <c r="BG990" s="38"/>
      <c r="BH990" s="38"/>
      <c r="BI990" s="38"/>
      <c r="BJ990" s="38"/>
      <c r="BK990" s="38"/>
      <c r="BL990" s="38"/>
      <c r="BM990" s="38"/>
      <c r="BN990" s="38"/>
      <c r="BO990" s="38"/>
      <c r="BP990" s="38"/>
      <c r="BQ990" s="38"/>
      <c r="BR990" s="38"/>
      <c r="BS990" s="38"/>
      <c r="BT990" s="38"/>
      <c r="BU990" s="38"/>
      <c r="BV990" s="38"/>
    </row>
    <row r="991" spans="1:74">
      <c r="A991" s="38"/>
      <c r="B991" s="38"/>
      <c r="C991" s="38"/>
      <c r="D991" s="38"/>
      <c r="E991" s="38"/>
      <c r="F991" s="296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  <c r="BD991" s="38"/>
      <c r="BE991" s="38"/>
      <c r="BF991" s="38"/>
      <c r="BG991" s="38"/>
      <c r="BH991" s="38"/>
      <c r="BI991" s="38"/>
      <c r="BJ991" s="38"/>
      <c r="BK991" s="38"/>
      <c r="BL991" s="38"/>
      <c r="BM991" s="38"/>
      <c r="BN991" s="38"/>
      <c r="BO991" s="38"/>
      <c r="BP991" s="38"/>
      <c r="BQ991" s="38"/>
      <c r="BR991" s="38"/>
      <c r="BS991" s="38"/>
      <c r="BT991" s="38"/>
      <c r="BU991" s="38"/>
      <c r="BV991" s="38"/>
    </row>
    <row r="992" spans="1:74">
      <c r="A992" s="38"/>
      <c r="B992" s="38"/>
      <c r="C992" s="38"/>
      <c r="D992" s="38"/>
      <c r="E992" s="38"/>
      <c r="F992" s="296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  <c r="BD992" s="38"/>
      <c r="BE992" s="38"/>
      <c r="BF992" s="38"/>
      <c r="BG992" s="38"/>
      <c r="BH992" s="38"/>
      <c r="BI992" s="38"/>
      <c r="BJ992" s="38"/>
      <c r="BK992" s="38"/>
      <c r="BL992" s="38"/>
      <c r="BM992" s="38"/>
      <c r="BN992" s="38"/>
      <c r="BO992" s="38"/>
      <c r="BP992" s="38"/>
      <c r="BQ992" s="38"/>
      <c r="BR992" s="38"/>
      <c r="BS992" s="38"/>
      <c r="BT992" s="38"/>
      <c r="BU992" s="38"/>
      <c r="BV992" s="38"/>
    </row>
    <row r="993" spans="1:74">
      <c r="A993" s="38"/>
      <c r="B993" s="38"/>
      <c r="C993" s="38"/>
      <c r="D993" s="38"/>
      <c r="E993" s="38"/>
      <c r="F993" s="296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  <c r="BD993" s="38"/>
      <c r="BE993" s="38"/>
      <c r="BF993" s="38"/>
      <c r="BG993" s="38"/>
      <c r="BH993" s="38"/>
      <c r="BI993" s="38"/>
      <c r="BJ993" s="38"/>
      <c r="BK993" s="38"/>
      <c r="BL993" s="38"/>
      <c r="BM993" s="38"/>
      <c r="BN993" s="38"/>
      <c r="BO993" s="38"/>
      <c r="BP993" s="38"/>
      <c r="BQ993" s="38"/>
      <c r="BR993" s="38"/>
      <c r="BS993" s="38"/>
      <c r="BT993" s="38"/>
      <c r="BU993" s="38"/>
      <c r="BV993" s="38"/>
    </row>
    <row r="994" spans="1:74">
      <c r="A994" s="38"/>
      <c r="B994" s="38"/>
      <c r="C994" s="38"/>
      <c r="D994" s="38"/>
      <c r="E994" s="38"/>
      <c r="F994" s="296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  <c r="BD994" s="38"/>
      <c r="BE994" s="38"/>
      <c r="BF994" s="38"/>
      <c r="BG994" s="38"/>
      <c r="BH994" s="38"/>
      <c r="BI994" s="38"/>
      <c r="BJ994" s="38"/>
      <c r="BK994" s="38"/>
      <c r="BL994" s="38"/>
      <c r="BM994" s="38"/>
      <c r="BN994" s="38"/>
      <c r="BO994" s="38"/>
      <c r="BP994" s="38"/>
      <c r="BQ994" s="38"/>
      <c r="BR994" s="38"/>
      <c r="BS994" s="38"/>
      <c r="BT994" s="38"/>
      <c r="BU994" s="38"/>
      <c r="BV994" s="38"/>
    </row>
    <row r="995" spans="1:74">
      <c r="A995" s="38"/>
      <c r="B995" s="38"/>
      <c r="C995" s="38"/>
      <c r="D995" s="38"/>
      <c r="E995" s="38"/>
      <c r="F995" s="296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  <c r="BD995" s="38"/>
      <c r="BE995" s="38"/>
      <c r="BF995" s="38"/>
      <c r="BG995" s="38"/>
      <c r="BH995" s="38"/>
      <c r="BI995" s="38"/>
      <c r="BJ995" s="38"/>
      <c r="BK995" s="38"/>
      <c r="BL995" s="38"/>
      <c r="BM995" s="38"/>
      <c r="BN995" s="38"/>
      <c r="BO995" s="38"/>
      <c r="BP995" s="38"/>
      <c r="BQ995" s="38"/>
      <c r="BR995" s="38"/>
      <c r="BS995" s="38"/>
      <c r="BT995" s="38"/>
      <c r="BU995" s="38"/>
      <c r="BV995" s="38"/>
    </row>
    <row r="996" spans="1:74">
      <c r="A996" s="38"/>
      <c r="B996" s="38"/>
      <c r="C996" s="38"/>
      <c r="D996" s="38"/>
      <c r="E996" s="38"/>
      <c r="F996" s="296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  <c r="BD996" s="38"/>
      <c r="BE996" s="38"/>
      <c r="BF996" s="38"/>
      <c r="BG996" s="38"/>
      <c r="BH996" s="38"/>
      <c r="BI996" s="38"/>
      <c r="BJ996" s="38"/>
      <c r="BK996" s="38"/>
      <c r="BL996" s="38"/>
      <c r="BM996" s="38"/>
      <c r="BN996" s="38"/>
      <c r="BO996" s="38"/>
      <c r="BP996" s="38"/>
      <c r="BQ996" s="38"/>
      <c r="BR996" s="38"/>
      <c r="BS996" s="38"/>
      <c r="BT996" s="38"/>
      <c r="BU996" s="38"/>
      <c r="BV996" s="38"/>
    </row>
    <row r="997" spans="1:74">
      <c r="A997" s="38"/>
      <c r="B997" s="38"/>
      <c r="C997" s="38"/>
      <c r="D997" s="38"/>
      <c r="E997" s="38"/>
      <c r="F997" s="296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  <c r="BD997" s="38"/>
      <c r="BE997" s="38"/>
      <c r="BF997" s="38"/>
      <c r="BG997" s="38"/>
      <c r="BH997" s="38"/>
      <c r="BI997" s="38"/>
      <c r="BJ997" s="38"/>
      <c r="BK997" s="38"/>
      <c r="BL997" s="38"/>
      <c r="BM997" s="38"/>
      <c r="BN997" s="38"/>
      <c r="BO997" s="38"/>
      <c r="BP997" s="38"/>
      <c r="BQ997" s="38"/>
      <c r="BR997" s="38"/>
      <c r="BS997" s="38"/>
      <c r="BT997" s="38"/>
      <c r="BU997" s="38"/>
      <c r="BV997" s="38"/>
    </row>
    <row r="998" spans="1:74">
      <c r="A998" s="38"/>
      <c r="B998" s="38"/>
      <c r="C998" s="38"/>
      <c r="D998" s="38"/>
      <c r="E998" s="38"/>
      <c r="F998" s="296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  <c r="BD998" s="38"/>
      <c r="BE998" s="38"/>
      <c r="BF998" s="38"/>
      <c r="BG998" s="38"/>
      <c r="BH998" s="38"/>
      <c r="BI998" s="38"/>
      <c r="BJ998" s="38"/>
      <c r="BK998" s="38"/>
      <c r="BL998" s="38"/>
      <c r="BM998" s="38"/>
      <c r="BN998" s="38"/>
      <c r="BO998" s="38"/>
      <c r="BP998" s="38"/>
      <c r="BQ998" s="38"/>
      <c r="BR998" s="38"/>
      <c r="BS998" s="38"/>
      <c r="BT998" s="38"/>
      <c r="BU998" s="38"/>
      <c r="BV998" s="38"/>
    </row>
    <row r="999" spans="1:74">
      <c r="A999" s="38"/>
      <c r="B999" s="38"/>
      <c r="C999" s="38"/>
      <c r="D999" s="38"/>
      <c r="E999" s="38"/>
      <c r="F999" s="296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  <c r="BD999" s="38"/>
      <c r="BE999" s="38"/>
      <c r="BF999" s="38"/>
      <c r="BG999" s="38"/>
      <c r="BH999" s="38"/>
      <c r="BI999" s="38"/>
      <c r="BJ999" s="38"/>
      <c r="BK999" s="38"/>
      <c r="BL999" s="38"/>
      <c r="BM999" s="38"/>
      <c r="BN999" s="38"/>
      <c r="BO999" s="38"/>
      <c r="BP999" s="38"/>
      <c r="BQ999" s="38"/>
      <c r="BR999" s="38"/>
      <c r="BS999" s="38"/>
      <c r="BT999" s="38"/>
      <c r="BU999" s="38"/>
      <c r="BV999" s="38"/>
    </row>
    <row r="1000" spans="1:74">
      <c r="A1000" s="38"/>
      <c r="B1000" s="38"/>
      <c r="C1000" s="38"/>
      <c r="D1000" s="38"/>
      <c r="E1000" s="38"/>
      <c r="F1000" s="296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  <c r="BD1000" s="38"/>
      <c r="BE1000" s="38"/>
      <c r="BF1000" s="38"/>
      <c r="BG1000" s="38"/>
      <c r="BH1000" s="38"/>
      <c r="BI1000" s="38"/>
      <c r="BJ1000" s="38"/>
      <c r="BK1000" s="38"/>
      <c r="BL1000" s="38"/>
      <c r="BM1000" s="38"/>
      <c r="BN1000" s="38"/>
      <c r="BO1000" s="38"/>
      <c r="BP1000" s="38"/>
      <c r="BQ1000" s="38"/>
      <c r="BR1000" s="38"/>
      <c r="BS1000" s="38"/>
      <c r="BT1000" s="38"/>
      <c r="BU1000" s="38"/>
      <c r="BV1000" s="38"/>
    </row>
  </sheetData>
  <mergeCells count="582">
    <mergeCell ref="Y57:Z57"/>
    <mergeCell ref="M48:N48"/>
    <mergeCell ref="M49:N49"/>
    <mergeCell ref="M50:N50"/>
    <mergeCell ref="M51:N51"/>
    <mergeCell ref="M52:N52"/>
    <mergeCell ref="M53:N53"/>
    <mergeCell ref="M54:N54"/>
    <mergeCell ref="M57:N57"/>
    <mergeCell ref="AE41:AF41"/>
    <mergeCell ref="AE42:AF42"/>
    <mergeCell ref="AE43:AF43"/>
    <mergeCell ref="AE44:AF44"/>
    <mergeCell ref="AE45:AF45"/>
    <mergeCell ref="M55:N55"/>
    <mergeCell ref="M56:N56"/>
    <mergeCell ref="S56:T56"/>
    <mergeCell ref="Y56:Z56"/>
    <mergeCell ref="AE32:AF32"/>
    <mergeCell ref="AE33:AF33"/>
    <mergeCell ref="AE34:AF34"/>
    <mergeCell ref="AE35:AF35"/>
    <mergeCell ref="AE36:AF36"/>
    <mergeCell ref="AE37:AF37"/>
    <mergeCell ref="AE38:AF38"/>
    <mergeCell ref="AE39:AF39"/>
    <mergeCell ref="AE40:AF40"/>
    <mergeCell ref="AE28:AF28"/>
    <mergeCell ref="AE29:AF29"/>
    <mergeCell ref="AE30:AF30"/>
    <mergeCell ref="AE31:AF31"/>
    <mergeCell ref="M20:N20"/>
    <mergeCell ref="M21:N21"/>
    <mergeCell ref="M22:N22"/>
    <mergeCell ref="M23:N23"/>
    <mergeCell ref="M24:N24"/>
    <mergeCell ref="M25:N25"/>
    <mergeCell ref="M26:N26"/>
    <mergeCell ref="AE19:AF19"/>
    <mergeCell ref="AE20:AF20"/>
    <mergeCell ref="AE21:AF21"/>
    <mergeCell ref="AE22:AF22"/>
    <mergeCell ref="AE23:AF23"/>
    <mergeCell ref="AE24:AF24"/>
    <mergeCell ref="AE25:AF25"/>
    <mergeCell ref="AE26:AF26"/>
    <mergeCell ref="AE27:AF27"/>
    <mergeCell ref="AE53:AF53"/>
    <mergeCell ref="AE54:AF54"/>
    <mergeCell ref="AE55:AF55"/>
    <mergeCell ref="AE56:AF56"/>
    <mergeCell ref="AE57:AF57"/>
    <mergeCell ref="AE59:AF59"/>
    <mergeCell ref="AE60:AF60"/>
    <mergeCell ref="AE61:AF61"/>
    <mergeCell ref="AE46:AF46"/>
    <mergeCell ref="AE47:AF47"/>
    <mergeCell ref="AE48:AF48"/>
    <mergeCell ref="AE49:AF49"/>
    <mergeCell ref="AE50:AF50"/>
    <mergeCell ref="AE51:AF51"/>
    <mergeCell ref="AE52:AF52"/>
    <mergeCell ref="B52:B54"/>
    <mergeCell ref="B55:B57"/>
    <mergeCell ref="B63:B65"/>
    <mergeCell ref="A37:A45"/>
    <mergeCell ref="B37:B39"/>
    <mergeCell ref="B40:B42"/>
    <mergeCell ref="B43:B45"/>
    <mergeCell ref="A46:A57"/>
    <mergeCell ref="B46:B48"/>
    <mergeCell ref="B49:B51"/>
    <mergeCell ref="S28:T28"/>
    <mergeCell ref="S29:T29"/>
    <mergeCell ref="S30:T30"/>
    <mergeCell ref="M31:N31"/>
    <mergeCell ref="M32:N32"/>
    <mergeCell ref="B31:B33"/>
    <mergeCell ref="B34:B36"/>
    <mergeCell ref="A16:A24"/>
    <mergeCell ref="B16:B18"/>
    <mergeCell ref="B19:B21"/>
    <mergeCell ref="B22:B24"/>
    <mergeCell ref="A25:A36"/>
    <mergeCell ref="B25:B27"/>
    <mergeCell ref="B28:B30"/>
    <mergeCell ref="S35:T35"/>
    <mergeCell ref="S36:T36"/>
    <mergeCell ref="S31:T31"/>
    <mergeCell ref="S32:T32"/>
    <mergeCell ref="S33:T33"/>
    <mergeCell ref="S34:T34"/>
    <mergeCell ref="Y59:Z59"/>
    <mergeCell ref="Y60:Z60"/>
    <mergeCell ref="Y61:Z61"/>
    <mergeCell ref="M16:N16"/>
    <mergeCell ref="S16:T16"/>
    <mergeCell ref="Y16:Z16"/>
    <mergeCell ref="AE16:AF16"/>
    <mergeCell ref="S17:T17"/>
    <mergeCell ref="Y17:Z17"/>
    <mergeCell ref="AE17:AF17"/>
    <mergeCell ref="M17:N17"/>
    <mergeCell ref="M18:N18"/>
    <mergeCell ref="S18:T18"/>
    <mergeCell ref="Y18:Z18"/>
    <mergeCell ref="M19:N19"/>
    <mergeCell ref="Y19:Z19"/>
    <mergeCell ref="Y20:Z20"/>
    <mergeCell ref="M29:N29"/>
    <mergeCell ref="M30:N30"/>
    <mergeCell ref="Y30:Z30"/>
    <mergeCell ref="Y31:Z31"/>
    <mergeCell ref="Y32:Z32"/>
    <mergeCell ref="M27:N27"/>
    <mergeCell ref="M28:N28"/>
    <mergeCell ref="M59:N59"/>
    <mergeCell ref="M60:N60"/>
    <mergeCell ref="M61:N61"/>
    <mergeCell ref="M41:N41"/>
    <mergeCell ref="M42:N42"/>
    <mergeCell ref="M43:N43"/>
    <mergeCell ref="M44:N44"/>
    <mergeCell ref="M45:N45"/>
    <mergeCell ref="M46:N46"/>
    <mergeCell ref="M47:N47"/>
    <mergeCell ref="S59:T59"/>
    <mergeCell ref="S60:T60"/>
    <mergeCell ref="S61:T61"/>
    <mergeCell ref="S47:T47"/>
    <mergeCell ref="S48:T48"/>
    <mergeCell ref="S49:T49"/>
    <mergeCell ref="S50:T50"/>
    <mergeCell ref="S51:T51"/>
    <mergeCell ref="S52:T52"/>
    <mergeCell ref="S53:T53"/>
    <mergeCell ref="S57:T57"/>
    <mergeCell ref="Y51:Z51"/>
    <mergeCell ref="Y52:Z52"/>
    <mergeCell ref="Y53:Z53"/>
    <mergeCell ref="Y54:Z54"/>
    <mergeCell ref="Y55:Z55"/>
    <mergeCell ref="M38:N38"/>
    <mergeCell ref="M39:N39"/>
    <mergeCell ref="S39:T39"/>
    <mergeCell ref="Y39:Z39"/>
    <mergeCell ref="M40:N40"/>
    <mergeCell ref="Y40:Z40"/>
    <mergeCell ref="Y41:Z41"/>
    <mergeCell ref="S40:T40"/>
    <mergeCell ref="S41:T41"/>
    <mergeCell ref="S42:T42"/>
    <mergeCell ref="S43:T43"/>
    <mergeCell ref="S44:T44"/>
    <mergeCell ref="S45:T45"/>
    <mergeCell ref="S46:T46"/>
    <mergeCell ref="S54:T54"/>
    <mergeCell ref="S55:T55"/>
    <mergeCell ref="Y42:Z42"/>
    <mergeCell ref="Y43:Z43"/>
    <mergeCell ref="Y44:Z44"/>
    <mergeCell ref="Y45:Z45"/>
    <mergeCell ref="Y46:Z46"/>
    <mergeCell ref="Y47:Z47"/>
    <mergeCell ref="Y48:Z48"/>
    <mergeCell ref="Y49:Z49"/>
    <mergeCell ref="Y50:Z50"/>
    <mergeCell ref="S37:T37"/>
    <mergeCell ref="S38:T38"/>
    <mergeCell ref="M33:N33"/>
    <mergeCell ref="M34:N34"/>
    <mergeCell ref="M35:N35"/>
    <mergeCell ref="M36:N36"/>
    <mergeCell ref="M37:N37"/>
    <mergeCell ref="Y37:Z37"/>
    <mergeCell ref="Y38:Z38"/>
    <mergeCell ref="Y33:Z33"/>
    <mergeCell ref="Y34:Z34"/>
    <mergeCell ref="Y35:Z35"/>
    <mergeCell ref="Y36:Z36"/>
    <mergeCell ref="Y28:Z28"/>
    <mergeCell ref="Y29:Z29"/>
    <mergeCell ref="Y21:Z21"/>
    <mergeCell ref="Y22:Z22"/>
    <mergeCell ref="Y23:Z23"/>
    <mergeCell ref="Y24:Z24"/>
    <mergeCell ref="Y25:Z25"/>
    <mergeCell ref="Y26:Z26"/>
    <mergeCell ref="Y27:Z27"/>
    <mergeCell ref="BO9:BP9"/>
    <mergeCell ref="BQ9:BQ13"/>
    <mergeCell ref="BR9:BT13"/>
    <mergeCell ref="BU9:BU12"/>
    <mergeCell ref="BV9:BV12"/>
    <mergeCell ref="BN10:BP10"/>
    <mergeCell ref="S26:T26"/>
    <mergeCell ref="S27:T27"/>
    <mergeCell ref="S19:T19"/>
    <mergeCell ref="S20:T20"/>
    <mergeCell ref="S21:T21"/>
    <mergeCell ref="S22:T22"/>
    <mergeCell ref="S23:T23"/>
    <mergeCell ref="S24:T24"/>
    <mergeCell ref="S25:T25"/>
    <mergeCell ref="AQ22:AR22"/>
    <mergeCell ref="AQ23:AR23"/>
    <mergeCell ref="AQ27:AR27"/>
    <mergeCell ref="R10:T10"/>
    <mergeCell ref="U10:W10"/>
    <mergeCell ref="X10:Z10"/>
    <mergeCell ref="AA10:AC10"/>
    <mergeCell ref="AD10:AF10"/>
    <mergeCell ref="Q9:R9"/>
    <mergeCell ref="AQ9:AR9"/>
    <mergeCell ref="AS9:AT9"/>
    <mergeCell ref="AU9:AV9"/>
    <mergeCell ref="AW9:AX9"/>
    <mergeCell ref="BB10:BD10"/>
    <mergeCell ref="BE10:BG10"/>
    <mergeCell ref="BH10:BJ10"/>
    <mergeCell ref="BK10:BM10"/>
    <mergeCell ref="AY9:AZ9"/>
    <mergeCell ref="BA9:BB9"/>
    <mergeCell ref="BC9:BD9"/>
    <mergeCell ref="BE9:BF9"/>
    <mergeCell ref="BG9:BH9"/>
    <mergeCell ref="BI9:BJ9"/>
    <mergeCell ref="BK9:BL9"/>
    <mergeCell ref="BM9:BN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2:C2"/>
    <mergeCell ref="G2:H2"/>
    <mergeCell ref="A3:C3"/>
    <mergeCell ref="A4:C4"/>
    <mergeCell ref="A5:C5"/>
    <mergeCell ref="A6:C6"/>
    <mergeCell ref="F9:H10"/>
    <mergeCell ref="F11:H11"/>
    <mergeCell ref="W9:X9"/>
    <mergeCell ref="I10:N10"/>
    <mergeCell ref="O10:Q10"/>
    <mergeCell ref="I9:J9"/>
    <mergeCell ref="K9:L9"/>
    <mergeCell ref="M9:N9"/>
    <mergeCell ref="O9:P9"/>
    <mergeCell ref="S9:T9"/>
    <mergeCell ref="U9:V9"/>
    <mergeCell ref="AY11:BD11"/>
    <mergeCell ref="BE11:BJ11"/>
    <mergeCell ref="BK11:BP11"/>
    <mergeCell ref="I11:N11"/>
    <mergeCell ref="O11:T11"/>
    <mergeCell ref="U11:Z11"/>
    <mergeCell ref="AA11:AF11"/>
    <mergeCell ref="AG11:AL11"/>
    <mergeCell ref="AM11:AR11"/>
    <mergeCell ref="AS11:AX11"/>
    <mergeCell ref="AW10:AX10"/>
    <mergeCell ref="AY10:BA10"/>
    <mergeCell ref="AG10:AI10"/>
    <mergeCell ref="AJ10:AL10"/>
    <mergeCell ref="AM10:AN10"/>
    <mergeCell ref="AO10:AP10"/>
    <mergeCell ref="AQ10:AR10"/>
    <mergeCell ref="AS10:AT10"/>
    <mergeCell ref="AU10:AV10"/>
    <mergeCell ref="BI37:BJ37"/>
    <mergeCell ref="BI38:BJ38"/>
    <mergeCell ref="BI39:BJ39"/>
    <mergeCell ref="BI40:BJ40"/>
    <mergeCell ref="BI41:BJ41"/>
    <mergeCell ref="BI42:BJ42"/>
    <mergeCell ref="BO59:BP59"/>
    <mergeCell ref="BO60:BP60"/>
    <mergeCell ref="BO61:BP61"/>
    <mergeCell ref="BO37:BP37"/>
    <mergeCell ref="BO38:BP38"/>
    <mergeCell ref="BI50:BJ50"/>
    <mergeCell ref="BI51:BJ51"/>
    <mergeCell ref="BO51:BP51"/>
    <mergeCell ref="BI43:BJ43"/>
    <mergeCell ref="BI44:BJ44"/>
    <mergeCell ref="BI45:BJ45"/>
    <mergeCell ref="BI46:BJ46"/>
    <mergeCell ref="BI47:BJ47"/>
    <mergeCell ref="BI48:BJ48"/>
    <mergeCell ref="BI49:BJ49"/>
    <mergeCell ref="BO31:BP31"/>
    <mergeCell ref="BI29:BJ29"/>
    <mergeCell ref="BI30:BJ30"/>
    <mergeCell ref="BI31:BJ31"/>
    <mergeCell ref="BI32:BJ32"/>
    <mergeCell ref="BI33:BJ33"/>
    <mergeCell ref="BI34:BJ34"/>
    <mergeCell ref="BI35:BJ35"/>
    <mergeCell ref="BI36:BJ36"/>
    <mergeCell ref="BO32:BP32"/>
    <mergeCell ref="BO33:BP33"/>
    <mergeCell ref="BO34:BP34"/>
    <mergeCell ref="BO35:BP35"/>
    <mergeCell ref="BO36:BP36"/>
    <mergeCell ref="BI20:BJ20"/>
    <mergeCell ref="BO20:BP20"/>
    <mergeCell ref="BI21:BJ21"/>
    <mergeCell ref="BO21:BP21"/>
    <mergeCell ref="BO22:BP22"/>
    <mergeCell ref="BI22:BJ22"/>
    <mergeCell ref="BI23:BJ23"/>
    <mergeCell ref="BI24:BJ24"/>
    <mergeCell ref="BI25:BJ25"/>
    <mergeCell ref="BO25:BP25"/>
    <mergeCell ref="BI60:BJ60"/>
    <mergeCell ref="BI61:BJ61"/>
    <mergeCell ref="BI52:BJ52"/>
    <mergeCell ref="BI53:BJ53"/>
    <mergeCell ref="BI54:BJ54"/>
    <mergeCell ref="BI55:BJ55"/>
    <mergeCell ref="BI56:BJ56"/>
    <mergeCell ref="BI57:BJ57"/>
    <mergeCell ref="BI59:BJ59"/>
    <mergeCell ref="BO56:BP56"/>
    <mergeCell ref="BO57:BP57"/>
    <mergeCell ref="BO48:BP48"/>
    <mergeCell ref="BO49:BP49"/>
    <mergeCell ref="BO50:BP50"/>
    <mergeCell ref="BO52:BP52"/>
    <mergeCell ref="BO53:BP53"/>
    <mergeCell ref="BO54:BP54"/>
    <mergeCell ref="BO55:BP55"/>
    <mergeCell ref="BC43:BD43"/>
    <mergeCell ref="BC44:BD44"/>
    <mergeCell ref="BC45:BD45"/>
    <mergeCell ref="BO46:BP46"/>
    <mergeCell ref="BO47:BP47"/>
    <mergeCell ref="BO39:BP39"/>
    <mergeCell ref="BO40:BP40"/>
    <mergeCell ref="BO41:BP41"/>
    <mergeCell ref="BO42:BP42"/>
    <mergeCell ref="BO43:BP43"/>
    <mergeCell ref="BO44:BP44"/>
    <mergeCell ref="BO45:BP45"/>
    <mergeCell ref="BC34:BD34"/>
    <mergeCell ref="BC35:BD35"/>
    <mergeCell ref="BC36:BD36"/>
    <mergeCell ref="BC37:BD37"/>
    <mergeCell ref="BC38:BD38"/>
    <mergeCell ref="BC39:BD39"/>
    <mergeCell ref="BC40:BD40"/>
    <mergeCell ref="BC41:BD41"/>
    <mergeCell ref="BC42:BD42"/>
    <mergeCell ref="AK28:AL28"/>
    <mergeCell ref="AK29:AL29"/>
    <mergeCell ref="AK30:AL30"/>
    <mergeCell ref="AK31:AL31"/>
    <mergeCell ref="AK32:AL32"/>
    <mergeCell ref="AW38:AX38"/>
    <mergeCell ref="AW39:AX39"/>
    <mergeCell ref="AQ40:AR40"/>
    <mergeCell ref="AW40:AX40"/>
    <mergeCell ref="AQ35:AR35"/>
    <mergeCell ref="AQ36:AR36"/>
    <mergeCell ref="AQ28:AR28"/>
    <mergeCell ref="AQ29:AR29"/>
    <mergeCell ref="AQ30:AR30"/>
    <mergeCell ref="AQ31:AR31"/>
    <mergeCell ref="AK25:AL25"/>
    <mergeCell ref="AQ25:AR25"/>
    <mergeCell ref="AW25:AX25"/>
    <mergeCell ref="BC25:BD25"/>
    <mergeCell ref="AQ26:AR26"/>
    <mergeCell ref="AW26:AX26"/>
    <mergeCell ref="AW27:AX27"/>
    <mergeCell ref="AK26:AL26"/>
    <mergeCell ref="AK27:AL27"/>
    <mergeCell ref="BC53:BD53"/>
    <mergeCell ref="BC54:BD54"/>
    <mergeCell ref="BC55:BD55"/>
    <mergeCell ref="BC56:BD56"/>
    <mergeCell ref="BC57:BD57"/>
    <mergeCell ref="BC59:BD59"/>
    <mergeCell ref="BC60:BD60"/>
    <mergeCell ref="BC61:BD61"/>
    <mergeCell ref="BC46:BD46"/>
    <mergeCell ref="BC47:BD47"/>
    <mergeCell ref="BC48:BD48"/>
    <mergeCell ref="BC49:BD49"/>
    <mergeCell ref="BC50:BD50"/>
    <mergeCell ref="BC51:BD51"/>
    <mergeCell ref="BC52:BD52"/>
    <mergeCell ref="AK59:AL59"/>
    <mergeCell ref="AK60:AL60"/>
    <mergeCell ref="AK61:AL61"/>
    <mergeCell ref="AK47:AL47"/>
    <mergeCell ref="AK48:AL48"/>
    <mergeCell ref="AK49:AL49"/>
    <mergeCell ref="AK50:AL50"/>
    <mergeCell ref="AK51:AL51"/>
    <mergeCell ref="AK52:AL52"/>
    <mergeCell ref="AK53:AL53"/>
    <mergeCell ref="AK42:AL42"/>
    <mergeCell ref="AK43:AL43"/>
    <mergeCell ref="AK44:AL44"/>
    <mergeCell ref="AK45:AL45"/>
    <mergeCell ref="AK46:AL46"/>
    <mergeCell ref="AK54:AL54"/>
    <mergeCell ref="AK55:AL55"/>
    <mergeCell ref="AK56:AL56"/>
    <mergeCell ref="AK57:AL57"/>
    <mergeCell ref="AK33:AL33"/>
    <mergeCell ref="AK34:AL34"/>
    <mergeCell ref="AK35:AL35"/>
    <mergeCell ref="AK36:AL36"/>
    <mergeCell ref="AK37:AL37"/>
    <mergeCell ref="AK38:AL38"/>
    <mergeCell ref="AK39:AL39"/>
    <mergeCell ref="AK40:AL40"/>
    <mergeCell ref="AK41:AL41"/>
    <mergeCell ref="AW56:AX56"/>
    <mergeCell ref="AW57:AX57"/>
    <mergeCell ref="AW59:AX59"/>
    <mergeCell ref="AW60:AX60"/>
    <mergeCell ref="AW61:AX61"/>
    <mergeCell ref="AW48:AX48"/>
    <mergeCell ref="AW49:AX49"/>
    <mergeCell ref="AW50:AX50"/>
    <mergeCell ref="AW51:AX51"/>
    <mergeCell ref="AW52:AX52"/>
    <mergeCell ref="AW53:AX53"/>
    <mergeCell ref="AW54:AX54"/>
    <mergeCell ref="AQ56:AR56"/>
    <mergeCell ref="AQ57:AR57"/>
    <mergeCell ref="AQ59:AR59"/>
    <mergeCell ref="AQ60:AR60"/>
    <mergeCell ref="AQ61:AR61"/>
    <mergeCell ref="AQ47:AR47"/>
    <mergeCell ref="AQ48:AR48"/>
    <mergeCell ref="AQ49:AR49"/>
    <mergeCell ref="AQ50:AR50"/>
    <mergeCell ref="AQ51:AR51"/>
    <mergeCell ref="AQ52:AR52"/>
    <mergeCell ref="AQ53:AR53"/>
    <mergeCell ref="AQ44:AR44"/>
    <mergeCell ref="AW44:AX44"/>
    <mergeCell ref="AQ45:AR45"/>
    <mergeCell ref="AW45:AX45"/>
    <mergeCell ref="AQ46:AR46"/>
    <mergeCell ref="AW46:AX46"/>
    <mergeCell ref="AW47:AX47"/>
    <mergeCell ref="AQ54:AR54"/>
    <mergeCell ref="AQ55:AR55"/>
    <mergeCell ref="AW55:AX55"/>
    <mergeCell ref="AQ32:AR32"/>
    <mergeCell ref="AQ33:AR33"/>
    <mergeCell ref="AQ34:AR34"/>
    <mergeCell ref="AW34:AX34"/>
    <mergeCell ref="AW35:AX35"/>
    <mergeCell ref="AW36:AX36"/>
    <mergeCell ref="AW37:AX37"/>
    <mergeCell ref="AW42:AX42"/>
    <mergeCell ref="AW43:AX43"/>
    <mergeCell ref="AQ37:AR37"/>
    <mergeCell ref="AQ38:AR38"/>
    <mergeCell ref="AQ39:AR39"/>
    <mergeCell ref="AQ41:AR41"/>
    <mergeCell ref="AW41:AX41"/>
    <mergeCell ref="AQ42:AR42"/>
    <mergeCell ref="AQ43:AR43"/>
    <mergeCell ref="BO23:BP23"/>
    <mergeCell ref="BO24:BP24"/>
    <mergeCell ref="AW31:AX31"/>
    <mergeCell ref="AW32:AX32"/>
    <mergeCell ref="AW33:AX33"/>
    <mergeCell ref="AW28:AX28"/>
    <mergeCell ref="BC28:BD28"/>
    <mergeCell ref="AW29:AX29"/>
    <mergeCell ref="BC29:BD29"/>
    <mergeCell ref="AW30:AX30"/>
    <mergeCell ref="BC30:BD30"/>
    <mergeCell ref="BC31:BD31"/>
    <mergeCell ref="BC26:BD26"/>
    <mergeCell ref="BC27:BD27"/>
    <mergeCell ref="BC32:BD32"/>
    <mergeCell ref="BC33:BD33"/>
    <mergeCell ref="BI26:BJ26"/>
    <mergeCell ref="BI27:BJ27"/>
    <mergeCell ref="BI28:BJ28"/>
    <mergeCell ref="BO26:BP26"/>
    <mergeCell ref="BO27:BP27"/>
    <mergeCell ref="BO28:BP28"/>
    <mergeCell ref="BO29:BP29"/>
    <mergeCell ref="BO30:BP30"/>
    <mergeCell ref="AW22:AX22"/>
    <mergeCell ref="AW23:AX23"/>
    <mergeCell ref="AW24:AX24"/>
    <mergeCell ref="AK24:AL24"/>
    <mergeCell ref="AQ24:AR24"/>
    <mergeCell ref="BC23:BD23"/>
    <mergeCell ref="BC24:BD24"/>
    <mergeCell ref="AW18:AX18"/>
    <mergeCell ref="AW19:AX19"/>
    <mergeCell ref="AW20:AX20"/>
    <mergeCell ref="BC20:BD20"/>
    <mergeCell ref="AW21:AX21"/>
    <mergeCell ref="BC21:BD21"/>
    <mergeCell ref="BC22:BD22"/>
    <mergeCell ref="AK19:AL19"/>
    <mergeCell ref="AK20:AL20"/>
    <mergeCell ref="AQ20:AR20"/>
    <mergeCell ref="AK21:AL21"/>
    <mergeCell ref="AQ21:AR21"/>
    <mergeCell ref="AK22:AL22"/>
    <mergeCell ref="AK23:AL23"/>
    <mergeCell ref="AK17:AL17"/>
    <mergeCell ref="AK18:AL18"/>
    <mergeCell ref="AQ18:AR18"/>
    <mergeCell ref="BC18:BD18"/>
    <mergeCell ref="BO18:BP18"/>
    <mergeCell ref="AQ19:AR19"/>
    <mergeCell ref="BC19:BD19"/>
    <mergeCell ref="BO19:BP19"/>
    <mergeCell ref="AE12:AF12"/>
    <mergeCell ref="AE13:AF13"/>
    <mergeCell ref="AE14:AF14"/>
    <mergeCell ref="AK14:AL14"/>
    <mergeCell ref="AE15:AF15"/>
    <mergeCell ref="AK15:AL15"/>
    <mergeCell ref="AK16:AL16"/>
    <mergeCell ref="BI18:BJ18"/>
    <mergeCell ref="BI19:BJ19"/>
    <mergeCell ref="BC12:BD12"/>
    <mergeCell ref="BI12:BJ12"/>
    <mergeCell ref="BC13:BD13"/>
    <mergeCell ref="BI13:BJ13"/>
    <mergeCell ref="BO12:BP12"/>
    <mergeCell ref="BO13:BP13"/>
    <mergeCell ref="AE18:AF18"/>
    <mergeCell ref="AW15:AX15"/>
    <mergeCell ref="BC15:BD15"/>
    <mergeCell ref="BI15:BJ15"/>
    <mergeCell ref="BO15:BP15"/>
    <mergeCell ref="BC16:BD16"/>
    <mergeCell ref="BC17:BD17"/>
    <mergeCell ref="BO16:BP16"/>
    <mergeCell ref="BO17:BP17"/>
    <mergeCell ref="AQ15:AR15"/>
    <mergeCell ref="AQ16:AR16"/>
    <mergeCell ref="AW16:AX16"/>
    <mergeCell ref="BI16:BJ16"/>
    <mergeCell ref="AQ17:AR17"/>
    <mergeCell ref="AW17:AX17"/>
    <mergeCell ref="BI17:BJ17"/>
    <mergeCell ref="AW14:AX14"/>
    <mergeCell ref="BC14:BD14"/>
    <mergeCell ref="BI14:BJ14"/>
    <mergeCell ref="BO14:BP14"/>
    <mergeCell ref="M12:N12"/>
    <mergeCell ref="Y12:Z12"/>
    <mergeCell ref="AK12:AL12"/>
    <mergeCell ref="AW12:AX12"/>
    <mergeCell ref="M13:N13"/>
    <mergeCell ref="Y13:Z13"/>
    <mergeCell ref="AK13:AL13"/>
    <mergeCell ref="AW13:AX13"/>
    <mergeCell ref="S12:T12"/>
    <mergeCell ref="S13:T13"/>
    <mergeCell ref="M14:N14"/>
    <mergeCell ref="S14:T14"/>
    <mergeCell ref="Y14:Z14"/>
    <mergeCell ref="M15:N15"/>
    <mergeCell ref="S15:T15"/>
    <mergeCell ref="Y15:Z15"/>
    <mergeCell ref="AQ12:AR12"/>
    <mergeCell ref="AQ13:AR13"/>
    <mergeCell ref="AQ14:AR14"/>
  </mergeCells>
  <dataValidations count="1">
    <dataValidation type="decimal" operator="lessThanOrEqual" allowBlank="1" showDropDown="1" showInputMessage="1" showErrorMessage="1" prompt="Nilai Maksimal 100" sqref="F16:M33 O16:S33 U16:Y33 AA16:AE33 AG16:AK33 AM16:AQ33 AS16:AW33 AY16:BC33 BE16:BI33 BK16:BO33 X34 P34:Q35 V35 AQ34:AQ35 AM36 AO36:AQ36 BL36:BN36 F36:M57 O36:S57 U36:Y57 AA36:AE57 AG36:AK57 AM37:AQ57 AS36:AW57 AY36:BC57 BE36:BI57 BK37:BO57 BQ16:BT57 F59:M61 O59:S61 U59:Y61 AA59:AE61 AG59:AK61 AM59:AQ61 AS59:AW61 AY59:BC61 BE59:BI61 BK59:BO61 BQ59:BT61" xr:uid="{00000000-0002-0000-0500-000000000000}">
      <formula1>100</formula1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2:BV98"/>
  <sheetViews>
    <sheetView workbookViewId="0">
      <pane xSplit="4" topLeftCell="E1" activePane="topRight" state="frozen"/>
      <selection pane="topRight" activeCell="F2" sqref="F2"/>
    </sheetView>
  </sheetViews>
  <sheetFormatPr defaultColWidth="14.42578125" defaultRowHeight="15" customHeight="1"/>
  <cols>
    <col min="2" max="2" width="14.28515625" customWidth="1"/>
    <col min="4" max="4" width="51.7109375" customWidth="1"/>
    <col min="5" max="5" width="11" customWidth="1"/>
    <col min="6" max="6" width="19.42578125" customWidth="1"/>
    <col min="7" max="7" width="25.85546875" customWidth="1"/>
    <col min="69" max="69" width="17.140625" customWidth="1"/>
  </cols>
  <sheetData>
    <row r="2" spans="1:74">
      <c r="A2" s="502" t="s">
        <v>72</v>
      </c>
      <c r="B2" s="490"/>
      <c r="C2" s="490"/>
      <c r="D2" s="30" t="s">
        <v>73</v>
      </c>
      <c r="F2" s="568" t="s">
        <v>16</v>
      </c>
      <c r="G2" s="478"/>
      <c r="H2" s="479"/>
    </row>
    <row r="3" spans="1:74">
      <c r="A3" s="502" t="s">
        <v>74</v>
      </c>
      <c r="B3" s="490"/>
      <c r="C3" s="490"/>
      <c r="D3" s="30" t="s">
        <v>357</v>
      </c>
      <c r="F3" s="61" t="s">
        <v>76</v>
      </c>
      <c r="G3" s="61" t="s">
        <v>77</v>
      </c>
      <c r="H3" s="304" t="s">
        <v>78</v>
      </c>
    </row>
    <row r="4" spans="1:74">
      <c r="A4" s="502" t="s">
        <v>80</v>
      </c>
      <c r="B4" s="490"/>
      <c r="C4" s="490"/>
      <c r="D4" s="30" t="s">
        <v>81</v>
      </c>
      <c r="F4" s="45">
        <v>2100018059</v>
      </c>
      <c r="G4" s="45" t="s">
        <v>27</v>
      </c>
      <c r="H4" s="159"/>
    </row>
    <row r="5" spans="1:74">
      <c r="A5" s="502" t="s">
        <v>84</v>
      </c>
      <c r="B5" s="490"/>
      <c r="C5" s="490"/>
      <c r="D5" s="30" t="s">
        <v>17</v>
      </c>
      <c r="F5" s="61">
        <v>2100018027</v>
      </c>
      <c r="G5" s="61" t="s">
        <v>25</v>
      </c>
      <c r="H5" s="159"/>
      <c r="Y5" s="37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</row>
    <row r="6" spans="1:74">
      <c r="A6" s="504" t="s">
        <v>87</v>
      </c>
      <c r="B6" s="490"/>
      <c r="C6" s="490"/>
      <c r="D6" s="30">
        <v>13</v>
      </c>
      <c r="F6" s="61">
        <v>2100018118</v>
      </c>
      <c r="G6" s="61" t="s">
        <v>29</v>
      </c>
      <c r="H6" s="305" t="s">
        <v>168</v>
      </c>
    </row>
    <row r="7" spans="1:74">
      <c r="F7" s="61">
        <v>2100018165</v>
      </c>
      <c r="G7" s="61" t="s">
        <v>358</v>
      </c>
      <c r="H7" s="159"/>
    </row>
    <row r="9" spans="1:74">
      <c r="A9" s="160"/>
      <c r="B9" s="160"/>
      <c r="C9" s="160"/>
      <c r="D9" s="161" t="s">
        <v>91</v>
      </c>
      <c r="E9" s="160"/>
      <c r="F9" s="523"/>
      <c r="G9" s="524"/>
      <c r="H9" s="525"/>
      <c r="I9" s="544" t="s">
        <v>92</v>
      </c>
      <c r="J9" s="524"/>
      <c r="K9" s="544" t="s">
        <v>93</v>
      </c>
      <c r="L9" s="524"/>
      <c r="M9" s="544" t="s">
        <v>94</v>
      </c>
      <c r="N9" s="525"/>
      <c r="O9" s="544" t="s">
        <v>92</v>
      </c>
      <c r="P9" s="524"/>
      <c r="Q9" s="544" t="s">
        <v>93</v>
      </c>
      <c r="R9" s="524"/>
      <c r="S9" s="544" t="s">
        <v>94</v>
      </c>
      <c r="T9" s="525"/>
      <c r="U9" s="544" t="s">
        <v>92</v>
      </c>
      <c r="V9" s="524"/>
      <c r="W9" s="544" t="s">
        <v>93</v>
      </c>
      <c r="X9" s="524"/>
      <c r="Y9" s="544" t="s">
        <v>94</v>
      </c>
      <c r="Z9" s="525"/>
      <c r="AA9" s="544" t="s">
        <v>92</v>
      </c>
      <c r="AB9" s="524"/>
      <c r="AC9" s="544" t="s">
        <v>93</v>
      </c>
      <c r="AD9" s="524"/>
      <c r="AE9" s="544" t="s">
        <v>94</v>
      </c>
      <c r="AF9" s="525"/>
      <c r="AG9" s="544" t="s">
        <v>92</v>
      </c>
      <c r="AH9" s="524"/>
      <c r="AI9" s="544" t="s">
        <v>93</v>
      </c>
      <c r="AJ9" s="524"/>
      <c r="AK9" s="544" t="s">
        <v>94</v>
      </c>
      <c r="AL9" s="525"/>
      <c r="AM9" s="544" t="s">
        <v>92</v>
      </c>
      <c r="AN9" s="524"/>
      <c r="AO9" s="544" t="s">
        <v>93</v>
      </c>
      <c r="AP9" s="524"/>
      <c r="AQ9" s="544" t="s">
        <v>94</v>
      </c>
      <c r="AR9" s="525"/>
      <c r="AS9" s="544" t="s">
        <v>92</v>
      </c>
      <c r="AT9" s="524"/>
      <c r="AU9" s="544" t="s">
        <v>93</v>
      </c>
      <c r="AV9" s="524"/>
      <c r="AW9" s="544" t="s">
        <v>94</v>
      </c>
      <c r="AX9" s="525"/>
      <c r="AY9" s="544" t="s">
        <v>92</v>
      </c>
      <c r="AZ9" s="524"/>
      <c r="BA9" s="544" t="s">
        <v>93</v>
      </c>
      <c r="BB9" s="524"/>
      <c r="BC9" s="544" t="s">
        <v>94</v>
      </c>
      <c r="BD9" s="525"/>
      <c r="BE9" s="544" t="s">
        <v>92</v>
      </c>
      <c r="BF9" s="524"/>
      <c r="BG9" s="544" t="s">
        <v>93</v>
      </c>
      <c r="BH9" s="524"/>
      <c r="BI9" s="544" t="s">
        <v>94</v>
      </c>
      <c r="BJ9" s="525"/>
      <c r="BK9" s="546" t="s">
        <v>92</v>
      </c>
      <c r="BL9" s="524"/>
      <c r="BM9" s="544" t="s">
        <v>93</v>
      </c>
      <c r="BN9" s="524"/>
      <c r="BO9" s="544" t="s">
        <v>94</v>
      </c>
      <c r="BP9" s="525"/>
      <c r="BQ9" s="547" t="s">
        <v>95</v>
      </c>
      <c r="BR9" s="548" t="s">
        <v>96</v>
      </c>
      <c r="BS9" s="524"/>
      <c r="BT9" s="524"/>
      <c r="BU9" s="549" t="s">
        <v>97</v>
      </c>
      <c r="BV9" s="550" t="s">
        <v>98</v>
      </c>
    </row>
    <row r="10" spans="1:74">
      <c r="A10" s="160"/>
      <c r="B10" s="160"/>
      <c r="C10" s="160"/>
      <c r="D10" s="161" t="s">
        <v>99</v>
      </c>
      <c r="E10" s="160"/>
      <c r="F10" s="542"/>
      <c r="G10" s="490"/>
      <c r="H10" s="535"/>
      <c r="I10" s="537" t="s">
        <v>100</v>
      </c>
      <c r="J10" s="490"/>
      <c r="K10" s="490"/>
      <c r="L10" s="490"/>
      <c r="M10" s="490"/>
      <c r="N10" s="535"/>
      <c r="O10" s="537" t="s">
        <v>100</v>
      </c>
      <c r="P10" s="490"/>
      <c r="Q10" s="490"/>
      <c r="R10" s="538" t="s">
        <v>101</v>
      </c>
      <c r="S10" s="490"/>
      <c r="T10" s="535"/>
      <c r="U10" s="537" t="s">
        <v>100</v>
      </c>
      <c r="V10" s="490"/>
      <c r="W10" s="490"/>
      <c r="X10" s="538" t="s">
        <v>101</v>
      </c>
      <c r="Y10" s="490"/>
      <c r="Z10" s="535"/>
      <c r="AA10" s="537" t="s">
        <v>100</v>
      </c>
      <c r="AB10" s="490"/>
      <c r="AC10" s="490"/>
      <c r="AD10" s="538" t="s">
        <v>101</v>
      </c>
      <c r="AE10" s="490"/>
      <c r="AF10" s="535"/>
      <c r="AG10" s="537" t="s">
        <v>100</v>
      </c>
      <c r="AH10" s="490"/>
      <c r="AI10" s="490"/>
      <c r="AJ10" s="538" t="s">
        <v>101</v>
      </c>
      <c r="AK10" s="490"/>
      <c r="AL10" s="535"/>
      <c r="AM10" s="537" t="s">
        <v>100</v>
      </c>
      <c r="AN10" s="490"/>
      <c r="AO10" s="539" t="s">
        <v>102</v>
      </c>
      <c r="AP10" s="490"/>
      <c r="AQ10" s="540" t="s">
        <v>103</v>
      </c>
      <c r="AR10" s="535"/>
      <c r="AS10" s="537" t="s">
        <v>100</v>
      </c>
      <c r="AT10" s="490"/>
      <c r="AU10" s="539" t="s">
        <v>102</v>
      </c>
      <c r="AV10" s="490"/>
      <c r="AW10" s="536" t="s">
        <v>104</v>
      </c>
      <c r="AX10" s="535"/>
      <c r="AY10" s="537" t="s">
        <v>100</v>
      </c>
      <c r="AZ10" s="490"/>
      <c r="BA10" s="490"/>
      <c r="BB10" s="539" t="s">
        <v>102</v>
      </c>
      <c r="BC10" s="490"/>
      <c r="BD10" s="535"/>
      <c r="BE10" s="537" t="s">
        <v>100</v>
      </c>
      <c r="BF10" s="490"/>
      <c r="BG10" s="490"/>
      <c r="BH10" s="539" t="s">
        <v>102</v>
      </c>
      <c r="BI10" s="490"/>
      <c r="BJ10" s="535"/>
      <c r="BK10" s="545" t="s">
        <v>100</v>
      </c>
      <c r="BL10" s="490"/>
      <c r="BM10" s="490"/>
      <c r="BN10" s="539" t="s">
        <v>102</v>
      </c>
      <c r="BO10" s="490"/>
      <c r="BP10" s="535"/>
      <c r="BQ10" s="490"/>
      <c r="BR10" s="490"/>
      <c r="BS10" s="490"/>
      <c r="BT10" s="490"/>
      <c r="BU10" s="490"/>
      <c r="BV10" s="535"/>
    </row>
    <row r="11" spans="1:74">
      <c r="A11" s="160"/>
      <c r="B11" s="160"/>
      <c r="C11" s="160"/>
      <c r="D11" s="162" t="s">
        <v>105</v>
      </c>
      <c r="E11" s="160"/>
      <c r="F11" s="569">
        <v>0</v>
      </c>
      <c r="G11" s="570"/>
      <c r="H11" s="558"/>
      <c r="I11" s="534">
        <v>1</v>
      </c>
      <c r="J11" s="490"/>
      <c r="K11" s="490"/>
      <c r="L11" s="490"/>
      <c r="M11" s="490"/>
      <c r="N11" s="535"/>
      <c r="O11" s="534">
        <v>2</v>
      </c>
      <c r="P11" s="490"/>
      <c r="Q11" s="490"/>
      <c r="R11" s="490"/>
      <c r="S11" s="490"/>
      <c r="T11" s="535"/>
      <c r="U11" s="534">
        <v>3</v>
      </c>
      <c r="V11" s="490"/>
      <c r="W11" s="490"/>
      <c r="X11" s="490"/>
      <c r="Y11" s="490"/>
      <c r="Z11" s="535"/>
      <c r="AA11" s="534">
        <v>4</v>
      </c>
      <c r="AB11" s="490"/>
      <c r="AC11" s="490"/>
      <c r="AD11" s="490"/>
      <c r="AE11" s="490"/>
      <c r="AF11" s="535"/>
      <c r="AG11" s="534">
        <v>5</v>
      </c>
      <c r="AH11" s="490"/>
      <c r="AI11" s="490"/>
      <c r="AJ11" s="490"/>
      <c r="AK11" s="490"/>
      <c r="AL11" s="535"/>
      <c r="AM11" s="534">
        <v>6</v>
      </c>
      <c r="AN11" s="490"/>
      <c r="AO11" s="490"/>
      <c r="AP11" s="490"/>
      <c r="AQ11" s="490"/>
      <c r="AR11" s="535"/>
      <c r="AS11" s="534">
        <v>7</v>
      </c>
      <c r="AT11" s="490"/>
      <c r="AU11" s="490"/>
      <c r="AV11" s="490"/>
      <c r="AW11" s="490"/>
      <c r="AX11" s="535"/>
      <c r="AY11" s="534">
        <v>8</v>
      </c>
      <c r="AZ11" s="490"/>
      <c r="BA11" s="490"/>
      <c r="BB11" s="490"/>
      <c r="BC11" s="490"/>
      <c r="BD11" s="535"/>
      <c r="BE11" s="534">
        <v>9</v>
      </c>
      <c r="BF11" s="490"/>
      <c r="BG11" s="490"/>
      <c r="BH11" s="490"/>
      <c r="BI11" s="490"/>
      <c r="BJ11" s="535"/>
      <c r="BK11" s="541">
        <v>10</v>
      </c>
      <c r="BL11" s="490"/>
      <c r="BM11" s="490"/>
      <c r="BN11" s="490"/>
      <c r="BO11" s="490"/>
      <c r="BP11" s="535"/>
      <c r="BQ11" s="490"/>
      <c r="BR11" s="490"/>
      <c r="BS11" s="490"/>
      <c r="BT11" s="490"/>
      <c r="BU11" s="490"/>
      <c r="BV11" s="535"/>
    </row>
    <row r="12" spans="1:74">
      <c r="A12" s="160"/>
      <c r="B12" s="160"/>
      <c r="C12" s="160"/>
      <c r="D12" s="164" t="s">
        <v>106</v>
      </c>
      <c r="E12" s="160"/>
      <c r="F12" s="165" t="s">
        <v>107</v>
      </c>
      <c r="G12" s="49" t="s">
        <v>108</v>
      </c>
      <c r="H12" s="166" t="s">
        <v>109</v>
      </c>
      <c r="I12" s="167" t="s">
        <v>110</v>
      </c>
      <c r="J12" s="167" t="s">
        <v>111</v>
      </c>
      <c r="K12" s="167" t="s">
        <v>108</v>
      </c>
      <c r="L12" s="167" t="s">
        <v>112</v>
      </c>
      <c r="M12" s="534" t="s">
        <v>109</v>
      </c>
      <c r="N12" s="535"/>
      <c r="O12" s="167" t="s">
        <v>110</v>
      </c>
      <c r="P12" s="167" t="s">
        <v>111</v>
      </c>
      <c r="Q12" s="167" t="s">
        <v>108</v>
      </c>
      <c r="R12" s="167" t="s">
        <v>112</v>
      </c>
      <c r="S12" s="534" t="s">
        <v>109</v>
      </c>
      <c r="T12" s="535"/>
      <c r="U12" s="167" t="s">
        <v>110</v>
      </c>
      <c r="V12" s="167" t="s">
        <v>111</v>
      </c>
      <c r="W12" s="167" t="s">
        <v>108</v>
      </c>
      <c r="X12" s="167" t="s">
        <v>112</v>
      </c>
      <c r="Y12" s="534" t="s">
        <v>109</v>
      </c>
      <c r="Z12" s="535"/>
      <c r="AA12" s="167" t="s">
        <v>110</v>
      </c>
      <c r="AB12" s="167" t="s">
        <v>111</v>
      </c>
      <c r="AC12" s="167" t="s">
        <v>108</v>
      </c>
      <c r="AD12" s="167" t="s">
        <v>112</v>
      </c>
      <c r="AE12" s="534" t="s">
        <v>109</v>
      </c>
      <c r="AF12" s="535"/>
      <c r="AG12" s="167" t="s">
        <v>110</v>
      </c>
      <c r="AH12" s="167" t="s">
        <v>111</v>
      </c>
      <c r="AI12" s="167" t="s">
        <v>108</v>
      </c>
      <c r="AJ12" s="167" t="s">
        <v>112</v>
      </c>
      <c r="AK12" s="534" t="s">
        <v>109</v>
      </c>
      <c r="AL12" s="535"/>
      <c r="AM12" s="167" t="s">
        <v>110</v>
      </c>
      <c r="AN12" s="167" t="s">
        <v>111</v>
      </c>
      <c r="AO12" s="167" t="s">
        <v>108</v>
      </c>
      <c r="AP12" s="167" t="s">
        <v>112</v>
      </c>
      <c r="AQ12" s="534" t="s">
        <v>109</v>
      </c>
      <c r="AR12" s="535"/>
      <c r="AS12" s="167" t="s">
        <v>110</v>
      </c>
      <c r="AT12" s="167" t="s">
        <v>111</v>
      </c>
      <c r="AU12" s="167" t="s">
        <v>108</v>
      </c>
      <c r="AV12" s="167" t="s">
        <v>112</v>
      </c>
      <c r="AW12" s="534" t="s">
        <v>109</v>
      </c>
      <c r="AX12" s="535"/>
      <c r="AY12" s="167" t="s">
        <v>110</v>
      </c>
      <c r="AZ12" s="167" t="s">
        <v>111</v>
      </c>
      <c r="BA12" s="167" t="s">
        <v>108</v>
      </c>
      <c r="BB12" s="167" t="s">
        <v>112</v>
      </c>
      <c r="BC12" s="534" t="s">
        <v>109</v>
      </c>
      <c r="BD12" s="535"/>
      <c r="BE12" s="167" t="s">
        <v>110</v>
      </c>
      <c r="BF12" s="167" t="s">
        <v>111</v>
      </c>
      <c r="BG12" s="167" t="s">
        <v>108</v>
      </c>
      <c r="BH12" s="167" t="s">
        <v>112</v>
      </c>
      <c r="BI12" s="534" t="s">
        <v>109</v>
      </c>
      <c r="BJ12" s="535"/>
      <c r="BK12" s="168" t="s">
        <v>110</v>
      </c>
      <c r="BL12" s="167" t="s">
        <v>111</v>
      </c>
      <c r="BM12" s="167" t="s">
        <v>108</v>
      </c>
      <c r="BN12" s="167" t="s">
        <v>112</v>
      </c>
      <c r="BO12" s="534" t="s">
        <v>109</v>
      </c>
      <c r="BP12" s="535"/>
      <c r="BQ12" s="490"/>
      <c r="BR12" s="490"/>
      <c r="BS12" s="490"/>
      <c r="BT12" s="490"/>
      <c r="BU12" s="490"/>
      <c r="BV12" s="535"/>
    </row>
    <row r="13" spans="1:74">
      <c r="A13" s="160"/>
      <c r="B13" s="160"/>
      <c r="C13" s="160"/>
      <c r="D13" s="164" t="s">
        <v>113</v>
      </c>
      <c r="E13" s="160"/>
      <c r="F13" s="165">
        <v>50</v>
      </c>
      <c r="G13" s="49">
        <v>50</v>
      </c>
      <c r="H13" s="166">
        <v>100</v>
      </c>
      <c r="I13" s="49">
        <v>15</v>
      </c>
      <c r="J13" s="49">
        <v>15</v>
      </c>
      <c r="K13" s="49">
        <v>50</v>
      </c>
      <c r="L13" s="49">
        <v>20</v>
      </c>
      <c r="M13" s="534">
        <v>100</v>
      </c>
      <c r="N13" s="535"/>
      <c r="O13" s="49">
        <v>15</v>
      </c>
      <c r="P13" s="49">
        <v>15</v>
      </c>
      <c r="Q13" s="49">
        <v>50</v>
      </c>
      <c r="R13" s="49">
        <v>20</v>
      </c>
      <c r="S13" s="534">
        <v>100</v>
      </c>
      <c r="T13" s="535"/>
      <c r="U13" s="49">
        <v>15</v>
      </c>
      <c r="V13" s="49">
        <v>15</v>
      </c>
      <c r="W13" s="49">
        <v>50</v>
      </c>
      <c r="X13" s="49">
        <v>20</v>
      </c>
      <c r="Y13" s="534">
        <v>100</v>
      </c>
      <c r="Z13" s="535"/>
      <c r="AA13" s="49">
        <v>15</v>
      </c>
      <c r="AB13" s="49">
        <v>15</v>
      </c>
      <c r="AC13" s="49">
        <v>50</v>
      </c>
      <c r="AD13" s="49">
        <v>20</v>
      </c>
      <c r="AE13" s="534">
        <v>100</v>
      </c>
      <c r="AF13" s="535"/>
      <c r="AG13" s="49">
        <v>15</v>
      </c>
      <c r="AH13" s="49">
        <v>15</v>
      </c>
      <c r="AI13" s="49">
        <v>50</v>
      </c>
      <c r="AJ13" s="49">
        <v>20</v>
      </c>
      <c r="AK13" s="534">
        <v>100</v>
      </c>
      <c r="AL13" s="535"/>
      <c r="AM13" s="49">
        <v>15</v>
      </c>
      <c r="AN13" s="49">
        <v>15</v>
      </c>
      <c r="AO13" s="49">
        <v>50</v>
      </c>
      <c r="AP13" s="49">
        <v>20</v>
      </c>
      <c r="AQ13" s="534">
        <v>100</v>
      </c>
      <c r="AR13" s="535"/>
      <c r="AS13" s="49">
        <v>15</v>
      </c>
      <c r="AT13" s="49">
        <v>15</v>
      </c>
      <c r="AU13" s="49">
        <v>50</v>
      </c>
      <c r="AV13" s="49">
        <v>20</v>
      </c>
      <c r="AW13" s="534">
        <v>100</v>
      </c>
      <c r="AX13" s="535"/>
      <c r="AY13" s="49">
        <v>15</v>
      </c>
      <c r="AZ13" s="49">
        <v>15</v>
      </c>
      <c r="BA13" s="49">
        <v>50</v>
      </c>
      <c r="BB13" s="49">
        <v>20</v>
      </c>
      <c r="BC13" s="534">
        <v>100</v>
      </c>
      <c r="BD13" s="535"/>
      <c r="BE13" s="49">
        <v>15</v>
      </c>
      <c r="BF13" s="49">
        <v>15</v>
      </c>
      <c r="BG13" s="49">
        <v>50</v>
      </c>
      <c r="BH13" s="49">
        <v>20</v>
      </c>
      <c r="BI13" s="534">
        <v>100</v>
      </c>
      <c r="BJ13" s="535"/>
      <c r="BK13" s="165">
        <v>15</v>
      </c>
      <c r="BL13" s="49">
        <v>15</v>
      </c>
      <c r="BM13" s="49">
        <v>50</v>
      </c>
      <c r="BN13" s="49">
        <v>20</v>
      </c>
      <c r="BO13" s="534">
        <v>100</v>
      </c>
      <c r="BP13" s="535"/>
      <c r="BQ13" s="490"/>
      <c r="BR13" s="490"/>
      <c r="BS13" s="490"/>
      <c r="BT13" s="490"/>
      <c r="BU13" s="169"/>
      <c r="BV13" s="170"/>
    </row>
    <row r="14" spans="1:74">
      <c r="A14" s="576" t="s">
        <v>114</v>
      </c>
      <c r="B14" s="576" t="s">
        <v>359</v>
      </c>
      <c r="C14" s="576" t="s">
        <v>76</v>
      </c>
      <c r="D14" s="45" t="s">
        <v>115</v>
      </c>
      <c r="E14" s="576" t="s">
        <v>116</v>
      </c>
      <c r="F14" s="50"/>
      <c r="G14" s="50"/>
      <c r="H14" s="51"/>
      <c r="I14" s="50"/>
      <c r="J14" s="50"/>
      <c r="K14" s="50"/>
      <c r="L14" s="50"/>
      <c r="M14" s="501"/>
      <c r="N14" s="479"/>
      <c r="O14" s="50"/>
      <c r="P14" s="50"/>
      <c r="Q14" s="50"/>
      <c r="R14" s="50"/>
      <c r="S14" s="501"/>
      <c r="T14" s="479"/>
      <c r="U14" s="50"/>
      <c r="V14" s="50"/>
      <c r="W14" s="50"/>
      <c r="X14" s="50"/>
      <c r="Y14" s="501"/>
      <c r="Z14" s="479"/>
      <c r="AA14" s="50"/>
      <c r="AB14" s="50"/>
      <c r="AC14" s="50"/>
      <c r="AD14" s="50"/>
      <c r="AE14" s="501"/>
      <c r="AF14" s="479"/>
      <c r="AG14" s="50"/>
      <c r="AH14" s="50"/>
      <c r="AI14" s="50"/>
      <c r="AJ14" s="50"/>
      <c r="AK14" s="501"/>
      <c r="AL14" s="479"/>
      <c r="AM14" s="50"/>
      <c r="AN14" s="50"/>
      <c r="AO14" s="50"/>
      <c r="AP14" s="50"/>
      <c r="AQ14" s="501"/>
      <c r="AR14" s="479"/>
      <c r="AS14" s="50"/>
      <c r="AT14" s="50"/>
      <c r="AU14" s="50"/>
      <c r="AV14" s="50"/>
      <c r="AW14" s="501"/>
      <c r="AX14" s="479"/>
      <c r="AY14" s="50"/>
      <c r="AZ14" s="50"/>
      <c r="BA14" s="50"/>
      <c r="BB14" s="50"/>
      <c r="BC14" s="501"/>
      <c r="BD14" s="479"/>
      <c r="BE14" s="50"/>
      <c r="BF14" s="50"/>
      <c r="BG14" s="50"/>
      <c r="BH14" s="50"/>
      <c r="BI14" s="501"/>
      <c r="BJ14" s="479"/>
      <c r="BK14" s="50"/>
      <c r="BL14" s="50"/>
      <c r="BM14" s="50"/>
      <c r="BN14" s="50"/>
      <c r="BO14" s="501"/>
      <c r="BP14" s="479"/>
      <c r="BQ14" s="52"/>
      <c r="BR14" s="45" t="s">
        <v>117</v>
      </c>
      <c r="BS14" s="45" t="s">
        <v>118</v>
      </c>
      <c r="BT14" s="53" t="s">
        <v>109</v>
      </c>
      <c r="BU14" s="54"/>
      <c r="BV14" s="54"/>
    </row>
    <row r="15" spans="1:74">
      <c r="A15" s="511"/>
      <c r="B15" s="511"/>
      <c r="C15" s="511"/>
      <c r="D15" s="114" t="s">
        <v>119</v>
      </c>
      <c r="E15" s="511"/>
      <c r="F15" s="45">
        <v>100</v>
      </c>
      <c r="G15" s="45">
        <v>100</v>
      </c>
      <c r="H15" s="46">
        <v>100</v>
      </c>
      <c r="I15" s="45">
        <v>100</v>
      </c>
      <c r="J15" s="45">
        <v>100</v>
      </c>
      <c r="K15" s="45">
        <v>100</v>
      </c>
      <c r="L15" s="45">
        <v>100</v>
      </c>
      <c r="M15" s="501">
        <v>100</v>
      </c>
      <c r="N15" s="479"/>
      <c r="O15" s="45">
        <v>100</v>
      </c>
      <c r="P15" s="45">
        <v>100</v>
      </c>
      <c r="Q15" s="45">
        <v>100</v>
      </c>
      <c r="R15" s="45">
        <v>100</v>
      </c>
      <c r="S15" s="501">
        <v>100</v>
      </c>
      <c r="T15" s="479"/>
      <c r="U15" s="45">
        <v>100</v>
      </c>
      <c r="V15" s="45">
        <v>100</v>
      </c>
      <c r="W15" s="45">
        <v>100</v>
      </c>
      <c r="X15" s="45">
        <v>100</v>
      </c>
      <c r="Y15" s="501">
        <v>100</v>
      </c>
      <c r="Z15" s="479"/>
      <c r="AA15" s="45">
        <v>100</v>
      </c>
      <c r="AB15" s="45">
        <v>100</v>
      </c>
      <c r="AC15" s="45">
        <v>100</v>
      </c>
      <c r="AD15" s="45">
        <v>100</v>
      </c>
      <c r="AE15" s="501">
        <v>100</v>
      </c>
      <c r="AF15" s="479"/>
      <c r="AG15" s="45">
        <v>100</v>
      </c>
      <c r="AH15" s="45">
        <v>100</v>
      </c>
      <c r="AI15" s="45">
        <v>100</v>
      </c>
      <c r="AJ15" s="45">
        <v>100</v>
      </c>
      <c r="AK15" s="501">
        <v>100</v>
      </c>
      <c r="AL15" s="479"/>
      <c r="AM15" s="45">
        <v>100</v>
      </c>
      <c r="AN15" s="45">
        <v>100</v>
      </c>
      <c r="AO15" s="45">
        <v>100</v>
      </c>
      <c r="AP15" s="45">
        <v>100</v>
      </c>
      <c r="AQ15" s="501">
        <v>100</v>
      </c>
      <c r="AR15" s="479"/>
      <c r="AS15" s="45">
        <v>100</v>
      </c>
      <c r="AT15" s="45">
        <v>100</v>
      </c>
      <c r="AU15" s="45">
        <v>100</v>
      </c>
      <c r="AV15" s="45">
        <v>100</v>
      </c>
      <c r="AW15" s="501">
        <v>100</v>
      </c>
      <c r="AX15" s="479"/>
      <c r="AY15" s="45">
        <v>100</v>
      </c>
      <c r="AZ15" s="45">
        <v>100</v>
      </c>
      <c r="BA15" s="45">
        <v>100</v>
      </c>
      <c r="BB15" s="45">
        <v>100</v>
      </c>
      <c r="BC15" s="501">
        <v>100</v>
      </c>
      <c r="BD15" s="479"/>
      <c r="BE15" s="45">
        <v>100</v>
      </c>
      <c r="BF15" s="45">
        <v>100</v>
      </c>
      <c r="BG15" s="45">
        <v>100</v>
      </c>
      <c r="BH15" s="45">
        <v>100</v>
      </c>
      <c r="BI15" s="501">
        <v>100</v>
      </c>
      <c r="BJ15" s="479"/>
      <c r="BK15" s="45">
        <v>100</v>
      </c>
      <c r="BL15" s="45">
        <v>100</v>
      </c>
      <c r="BM15" s="45">
        <v>100</v>
      </c>
      <c r="BN15" s="45">
        <v>100</v>
      </c>
      <c r="BO15" s="501">
        <v>100</v>
      </c>
      <c r="BP15" s="479"/>
      <c r="BQ15" s="56">
        <f t="shared" ref="BQ15:BQ57" si="0">((H15+M15+S15+Y15+AE15+AK15+AQ15+AW15+BC15+BI15+BO15)/11) * 60/100</f>
        <v>60</v>
      </c>
      <c r="BR15" s="45">
        <v>100</v>
      </c>
      <c r="BS15" s="45">
        <v>100</v>
      </c>
      <c r="BT15" s="53">
        <f t="shared" ref="BT15:BT57" si="1">((BR15+BS15)/2) * 40/100</f>
        <v>40</v>
      </c>
      <c r="BU15" s="48">
        <f t="shared" ref="BU15:BU57" si="2">BT15+BQ15</f>
        <v>100</v>
      </c>
      <c r="BV15" s="57" t="str">
        <f t="shared" ref="BV15:BV57" si="3">IF(BU15&gt;80,"A",IF(BU15&gt;76,"A-",IF(BU15&gt;68,"B+",IF(BU15&gt;65,"B",IF(BU15&gt;62,"B-",IF(BU15&gt;57,"C+",IF(BU15&gt;55,"C",IF(BU15&gt;51,"C-",IF(BU15&gt;43,"D+",IF(BU15&gt;40,"D",IF(BU15&gt;0,"E","E")))))))))))</f>
        <v>A</v>
      </c>
    </row>
    <row r="16" spans="1:74">
      <c r="A16" s="533">
        <v>1</v>
      </c>
      <c r="B16" s="577" t="s">
        <v>360</v>
      </c>
      <c r="C16" s="306">
        <v>2200018087</v>
      </c>
      <c r="D16" s="307" t="s">
        <v>361</v>
      </c>
      <c r="E16" s="75" t="s">
        <v>330</v>
      </c>
      <c r="F16" s="180">
        <v>53</v>
      </c>
      <c r="G16" s="75">
        <v>100</v>
      </c>
      <c r="H16" s="172">
        <f t="shared" ref="H16:H57" si="4">(F$13/100*F16)+(G$13/100*G16)</f>
        <v>76.5</v>
      </c>
      <c r="I16" s="181">
        <v>85</v>
      </c>
      <c r="J16" s="181">
        <v>90</v>
      </c>
      <c r="K16" s="181">
        <v>100</v>
      </c>
      <c r="L16" s="181">
        <v>90</v>
      </c>
      <c r="M16" s="534">
        <f t="shared" ref="M16:M30" si="5">(I$13/100*I16)+(J$13/100*J16)+(K$13/100*K16)+(L$13/100*L16)</f>
        <v>94.25</v>
      </c>
      <c r="N16" s="535"/>
      <c r="O16" s="75">
        <v>100</v>
      </c>
      <c r="P16" s="75">
        <v>100</v>
      </c>
      <c r="Q16" s="75">
        <v>90</v>
      </c>
      <c r="R16" s="75">
        <v>83</v>
      </c>
      <c r="S16" s="534">
        <f t="shared" ref="S16:S57" si="6">(O$13/100*O16)+(P$13/100*P16)+(Q$13/100*Q16)+(R$13/100*R16)</f>
        <v>91.6</v>
      </c>
      <c r="T16" s="535"/>
      <c r="U16" s="75">
        <v>75</v>
      </c>
      <c r="V16" s="75">
        <v>90</v>
      </c>
      <c r="W16" s="75">
        <v>100</v>
      </c>
      <c r="X16" s="75">
        <v>100</v>
      </c>
      <c r="Y16" s="534">
        <f>(U$13/100*U16)+(V$13/100*V16)+(W$13/100*W16)+(X$13/100*X16)</f>
        <v>94.75</v>
      </c>
      <c r="Z16" s="535"/>
      <c r="AA16" s="75">
        <v>60</v>
      </c>
      <c r="AB16" s="75">
        <v>100</v>
      </c>
      <c r="AC16" s="75">
        <v>100</v>
      </c>
      <c r="AD16" s="75">
        <v>100</v>
      </c>
      <c r="AE16" s="534">
        <f t="shared" ref="AE16:AE57" si="7">(AA$13/100*AA16)+(AB$13/100*AB16)+(AC$13/100*AC16)+(AD$13/100*AD16)</f>
        <v>94</v>
      </c>
      <c r="AF16" s="535"/>
      <c r="AG16" s="75">
        <v>95</v>
      </c>
      <c r="AH16" s="75">
        <v>95</v>
      </c>
      <c r="AI16" s="75">
        <v>100</v>
      </c>
      <c r="AJ16" s="75">
        <v>100</v>
      </c>
      <c r="AK16" s="534">
        <f t="shared" ref="AK16:AK57" si="8">(AG$13/100*AG16)+(AH$13/100*AH16)+(AI$13/100*AI16)+(AJ$13/100*AJ16)</f>
        <v>98.5</v>
      </c>
      <c r="AL16" s="535"/>
      <c r="AM16" s="75">
        <v>90</v>
      </c>
      <c r="AN16" s="75">
        <v>100</v>
      </c>
      <c r="AO16" s="75">
        <v>85</v>
      </c>
      <c r="AP16" s="75">
        <v>100</v>
      </c>
      <c r="AQ16" s="534">
        <f t="shared" ref="AQ16:AQ57" si="9">(AM$13/100*AM16)+(AN$13/100*AN16)+(AO$13/100*AO16)+(AP$13/100*AP16)</f>
        <v>91</v>
      </c>
      <c r="AR16" s="535"/>
      <c r="AS16" s="75">
        <v>83</v>
      </c>
      <c r="AT16" s="75">
        <v>100</v>
      </c>
      <c r="AU16" s="75">
        <v>100</v>
      </c>
      <c r="AV16" s="75">
        <v>95</v>
      </c>
      <c r="AW16" s="534">
        <f t="shared" ref="AW16:AW57" si="10">(AS$13/100*AS16)+(AT$13/100*AT16)+(AU$13/100*AU16)+(AV$13/100*AV16)</f>
        <v>96.45</v>
      </c>
      <c r="AX16" s="535"/>
      <c r="AY16" s="75">
        <v>89</v>
      </c>
      <c r="AZ16" s="75">
        <v>100</v>
      </c>
      <c r="BA16" s="75">
        <v>100</v>
      </c>
      <c r="BB16" s="75">
        <v>100</v>
      </c>
      <c r="BC16" s="534">
        <f t="shared" ref="BC16:BC57" si="11">(AY$13/100*AY16)+(AZ$13/100*AZ16)+(BA$13/100*BA16)+(BB$13/100*BB16)</f>
        <v>98.35</v>
      </c>
      <c r="BD16" s="535"/>
      <c r="BE16" s="75">
        <v>89</v>
      </c>
      <c r="BF16" s="75">
        <v>90</v>
      </c>
      <c r="BG16" s="75">
        <v>95</v>
      </c>
      <c r="BH16" s="75">
        <v>79</v>
      </c>
      <c r="BI16" s="534">
        <f t="shared" ref="BI16:BI57" si="12">(BE$13/100*BE16)+(BF$13/100*BF16)+(BG$13/100*BG16)+(BH$13/100*BH16)</f>
        <v>90.149999999999991</v>
      </c>
      <c r="BJ16" s="535"/>
      <c r="BK16" s="180">
        <v>90</v>
      </c>
      <c r="BL16" s="75">
        <v>90</v>
      </c>
      <c r="BM16" s="75">
        <v>85</v>
      </c>
      <c r="BN16" s="75">
        <v>90</v>
      </c>
      <c r="BO16" s="534">
        <f t="shared" ref="BO16:BO57" si="13">(BK$13/100*BK16)+(BL$13/100*BL16)+(BM$13/100*BM16)+(BN$13/100*BN16)</f>
        <v>87.5</v>
      </c>
      <c r="BP16" s="535"/>
      <c r="BQ16" s="182">
        <f t="shared" si="0"/>
        <v>55.257272727272742</v>
      </c>
      <c r="BR16" s="183">
        <v>74</v>
      </c>
      <c r="BS16" s="183">
        <v>93</v>
      </c>
      <c r="BT16" s="184">
        <f t="shared" si="1"/>
        <v>33.4</v>
      </c>
      <c r="BU16" s="185">
        <f t="shared" si="2"/>
        <v>88.657272727272741</v>
      </c>
      <c r="BV16" s="176" t="str">
        <f t="shared" si="3"/>
        <v>A</v>
      </c>
    </row>
    <row r="17" spans="1:74">
      <c r="A17" s="510"/>
      <c r="B17" s="510"/>
      <c r="C17" s="308">
        <v>2200018097</v>
      </c>
      <c r="D17" s="309" t="s">
        <v>362</v>
      </c>
      <c r="E17" s="75" t="s">
        <v>330</v>
      </c>
      <c r="F17" s="180">
        <v>45</v>
      </c>
      <c r="G17" s="75">
        <v>100</v>
      </c>
      <c r="H17" s="172">
        <f t="shared" si="4"/>
        <v>72.5</v>
      </c>
      <c r="I17" s="75">
        <v>100</v>
      </c>
      <c r="J17" s="75">
        <v>100</v>
      </c>
      <c r="K17" s="75">
        <v>90</v>
      </c>
      <c r="L17" s="75">
        <v>100</v>
      </c>
      <c r="M17" s="534">
        <f t="shared" si="5"/>
        <v>95</v>
      </c>
      <c r="N17" s="535"/>
      <c r="O17" s="75">
        <v>100</v>
      </c>
      <c r="P17" s="75">
        <v>100</v>
      </c>
      <c r="Q17" s="75">
        <v>90</v>
      </c>
      <c r="R17" s="75">
        <v>100</v>
      </c>
      <c r="S17" s="534">
        <f t="shared" si="6"/>
        <v>95</v>
      </c>
      <c r="T17" s="535"/>
      <c r="U17" s="209">
        <v>100</v>
      </c>
      <c r="V17" s="75">
        <v>100</v>
      </c>
      <c r="W17" s="75">
        <v>100</v>
      </c>
      <c r="X17" s="75">
        <v>100</v>
      </c>
      <c r="Y17" s="534">
        <f>(U$13/100*U16)+(V$13/100*V17)+(W$13/100*W17)+(X$13/100*X17)</f>
        <v>96.25</v>
      </c>
      <c r="Z17" s="535"/>
      <c r="AA17" s="75">
        <v>85</v>
      </c>
      <c r="AB17" s="75">
        <v>100</v>
      </c>
      <c r="AC17" s="75">
        <v>100</v>
      </c>
      <c r="AD17" s="75">
        <v>100</v>
      </c>
      <c r="AE17" s="534">
        <f t="shared" si="7"/>
        <v>97.75</v>
      </c>
      <c r="AF17" s="535"/>
      <c r="AG17" s="75">
        <v>95</v>
      </c>
      <c r="AH17" s="75">
        <v>95</v>
      </c>
      <c r="AI17" s="75">
        <v>100</v>
      </c>
      <c r="AJ17" s="75">
        <v>100</v>
      </c>
      <c r="AK17" s="534">
        <f t="shared" si="8"/>
        <v>98.5</v>
      </c>
      <c r="AL17" s="535"/>
      <c r="AM17" s="75">
        <v>95</v>
      </c>
      <c r="AN17" s="75">
        <v>100</v>
      </c>
      <c r="AO17" s="75">
        <v>85</v>
      </c>
      <c r="AP17" s="75">
        <v>50</v>
      </c>
      <c r="AQ17" s="534">
        <f t="shared" si="9"/>
        <v>81.75</v>
      </c>
      <c r="AR17" s="535"/>
      <c r="AS17" s="75">
        <v>95</v>
      </c>
      <c r="AT17" s="75">
        <v>100</v>
      </c>
      <c r="AU17" s="75">
        <v>100</v>
      </c>
      <c r="AV17" s="75">
        <v>100</v>
      </c>
      <c r="AW17" s="534">
        <f t="shared" si="10"/>
        <v>99.25</v>
      </c>
      <c r="AX17" s="535"/>
      <c r="AY17" s="75">
        <v>89</v>
      </c>
      <c r="AZ17" s="75">
        <v>100</v>
      </c>
      <c r="BA17" s="75">
        <v>100</v>
      </c>
      <c r="BB17" s="75">
        <v>100</v>
      </c>
      <c r="BC17" s="534">
        <f t="shared" si="11"/>
        <v>98.35</v>
      </c>
      <c r="BD17" s="535"/>
      <c r="BE17" s="75">
        <v>89</v>
      </c>
      <c r="BF17" s="75">
        <v>100</v>
      </c>
      <c r="BG17" s="75">
        <v>95</v>
      </c>
      <c r="BH17" s="75">
        <v>100</v>
      </c>
      <c r="BI17" s="534">
        <f t="shared" si="12"/>
        <v>95.85</v>
      </c>
      <c r="BJ17" s="535"/>
      <c r="BK17" s="180">
        <v>90</v>
      </c>
      <c r="BL17" s="75">
        <v>90</v>
      </c>
      <c r="BM17" s="75">
        <v>85</v>
      </c>
      <c r="BN17" s="75">
        <v>90</v>
      </c>
      <c r="BO17" s="534">
        <f t="shared" si="13"/>
        <v>87.5</v>
      </c>
      <c r="BP17" s="535"/>
      <c r="BQ17" s="182">
        <f t="shared" si="0"/>
        <v>55.510909090909088</v>
      </c>
      <c r="BR17" s="183">
        <v>98</v>
      </c>
      <c r="BS17" s="183">
        <v>93</v>
      </c>
      <c r="BT17" s="184">
        <f t="shared" si="1"/>
        <v>38.200000000000003</v>
      </c>
      <c r="BU17" s="185">
        <f t="shared" si="2"/>
        <v>93.710909090909098</v>
      </c>
      <c r="BV17" s="176" t="str">
        <f t="shared" si="3"/>
        <v>A</v>
      </c>
    </row>
    <row r="18" spans="1:74">
      <c r="A18" s="511"/>
      <c r="B18" s="510"/>
      <c r="C18" s="308">
        <v>2200018100</v>
      </c>
      <c r="D18" s="309" t="s">
        <v>363</v>
      </c>
      <c r="E18" s="75" t="s">
        <v>330</v>
      </c>
      <c r="F18" s="180">
        <v>45</v>
      </c>
      <c r="G18" s="75">
        <v>100</v>
      </c>
      <c r="H18" s="172">
        <f t="shared" si="4"/>
        <v>72.5</v>
      </c>
      <c r="I18" s="75">
        <v>100</v>
      </c>
      <c r="J18" s="75">
        <v>90</v>
      </c>
      <c r="K18" s="75">
        <v>90</v>
      </c>
      <c r="L18" s="75">
        <v>90</v>
      </c>
      <c r="M18" s="534">
        <f t="shared" si="5"/>
        <v>91.5</v>
      </c>
      <c r="N18" s="535"/>
      <c r="O18" s="75">
        <v>100</v>
      </c>
      <c r="P18" s="75">
        <v>100</v>
      </c>
      <c r="Q18" s="75">
        <v>90</v>
      </c>
      <c r="R18" s="75">
        <v>90</v>
      </c>
      <c r="S18" s="534">
        <f t="shared" si="6"/>
        <v>93</v>
      </c>
      <c r="T18" s="535"/>
      <c r="U18" s="75">
        <v>97</v>
      </c>
      <c r="V18" s="75">
        <v>90</v>
      </c>
      <c r="W18" s="75">
        <v>100</v>
      </c>
      <c r="X18" s="75">
        <v>100</v>
      </c>
      <c r="Y18" s="534">
        <f t="shared" ref="Y18:Y57" si="14">(U$13/100*U18)+(V$13/100*V18)+(W$13/100*W18)+(X$13/100*X18)</f>
        <v>98.05</v>
      </c>
      <c r="Z18" s="535"/>
      <c r="AA18" s="75">
        <v>85</v>
      </c>
      <c r="AB18" s="75">
        <v>100</v>
      </c>
      <c r="AC18" s="75">
        <v>100</v>
      </c>
      <c r="AD18" s="75">
        <v>100</v>
      </c>
      <c r="AE18" s="534">
        <f t="shared" si="7"/>
        <v>97.75</v>
      </c>
      <c r="AF18" s="535"/>
      <c r="AG18" s="75">
        <v>95</v>
      </c>
      <c r="AH18" s="75">
        <v>100</v>
      </c>
      <c r="AI18" s="75">
        <v>100</v>
      </c>
      <c r="AJ18" s="75">
        <v>85</v>
      </c>
      <c r="AK18" s="534">
        <f t="shared" si="8"/>
        <v>96.25</v>
      </c>
      <c r="AL18" s="535"/>
      <c r="AM18" s="75">
        <v>80</v>
      </c>
      <c r="AN18" s="75">
        <v>100</v>
      </c>
      <c r="AO18" s="75">
        <v>85</v>
      </c>
      <c r="AP18" s="75">
        <v>100</v>
      </c>
      <c r="AQ18" s="534">
        <f t="shared" si="9"/>
        <v>89.5</v>
      </c>
      <c r="AR18" s="535"/>
      <c r="AS18" s="75">
        <v>83</v>
      </c>
      <c r="AT18" s="75">
        <v>100</v>
      </c>
      <c r="AU18" s="75">
        <v>100</v>
      </c>
      <c r="AV18" s="75">
        <v>95</v>
      </c>
      <c r="AW18" s="534">
        <f t="shared" si="10"/>
        <v>96.45</v>
      </c>
      <c r="AX18" s="535"/>
      <c r="AY18" s="75">
        <v>80</v>
      </c>
      <c r="AZ18" s="75">
        <v>100</v>
      </c>
      <c r="BA18" s="75">
        <v>100</v>
      </c>
      <c r="BB18" s="75">
        <v>100</v>
      </c>
      <c r="BC18" s="534">
        <f t="shared" si="11"/>
        <v>97</v>
      </c>
      <c r="BD18" s="535"/>
      <c r="BE18" s="75">
        <v>89</v>
      </c>
      <c r="BF18" s="75">
        <v>100</v>
      </c>
      <c r="BG18" s="75">
        <v>95</v>
      </c>
      <c r="BH18" s="75">
        <v>83</v>
      </c>
      <c r="BI18" s="534">
        <f t="shared" si="12"/>
        <v>92.449999999999989</v>
      </c>
      <c r="BJ18" s="535"/>
      <c r="BK18" s="180">
        <v>90</v>
      </c>
      <c r="BL18" s="75">
        <v>89</v>
      </c>
      <c r="BM18" s="75">
        <v>85</v>
      </c>
      <c r="BN18" s="75">
        <v>89</v>
      </c>
      <c r="BO18" s="534">
        <f t="shared" si="13"/>
        <v>87.149999999999991</v>
      </c>
      <c r="BP18" s="535"/>
      <c r="BQ18" s="182">
        <f t="shared" si="0"/>
        <v>55.17818181818182</v>
      </c>
      <c r="BR18" s="183">
        <v>90</v>
      </c>
      <c r="BS18" s="183">
        <v>93</v>
      </c>
      <c r="BT18" s="184">
        <f t="shared" si="1"/>
        <v>36.6</v>
      </c>
      <c r="BU18" s="185">
        <f t="shared" si="2"/>
        <v>91.778181818181821</v>
      </c>
      <c r="BV18" s="176" t="str">
        <f t="shared" si="3"/>
        <v>A</v>
      </c>
    </row>
    <row r="19" spans="1:74">
      <c r="A19" s="517">
        <v>2</v>
      </c>
      <c r="B19" s="510"/>
      <c r="C19" s="308">
        <v>2200018089</v>
      </c>
      <c r="D19" s="309" t="s">
        <v>364</v>
      </c>
      <c r="E19" s="75" t="s">
        <v>330</v>
      </c>
      <c r="F19" s="180">
        <v>26</v>
      </c>
      <c r="G19" s="75">
        <v>100</v>
      </c>
      <c r="H19" s="172">
        <f t="shared" si="4"/>
        <v>63</v>
      </c>
      <c r="I19" s="75">
        <v>100</v>
      </c>
      <c r="J19" s="75">
        <v>90</v>
      </c>
      <c r="K19" s="75">
        <v>90</v>
      </c>
      <c r="L19" s="75">
        <v>80</v>
      </c>
      <c r="M19" s="534">
        <f t="shared" si="5"/>
        <v>89.5</v>
      </c>
      <c r="N19" s="535"/>
      <c r="O19" s="75">
        <v>90</v>
      </c>
      <c r="P19" s="75">
        <v>100</v>
      </c>
      <c r="Q19" s="75">
        <v>80</v>
      </c>
      <c r="R19" s="75">
        <v>80</v>
      </c>
      <c r="S19" s="534">
        <f t="shared" si="6"/>
        <v>84.5</v>
      </c>
      <c r="T19" s="535"/>
      <c r="U19" s="75">
        <v>70</v>
      </c>
      <c r="V19" s="75">
        <v>90</v>
      </c>
      <c r="W19" s="75">
        <v>70</v>
      </c>
      <c r="X19" s="75">
        <v>100</v>
      </c>
      <c r="Y19" s="534">
        <f t="shared" si="14"/>
        <v>79</v>
      </c>
      <c r="Z19" s="535"/>
      <c r="AA19" s="212"/>
      <c r="AB19" s="181"/>
      <c r="AC19" s="212"/>
      <c r="AD19" s="212"/>
      <c r="AE19" s="534">
        <f t="shared" si="7"/>
        <v>0</v>
      </c>
      <c r="AF19" s="535"/>
      <c r="AG19" s="212"/>
      <c r="AH19" s="212"/>
      <c r="AI19" s="212"/>
      <c r="AJ19" s="212"/>
      <c r="AK19" s="534">
        <f t="shared" si="8"/>
        <v>0</v>
      </c>
      <c r="AL19" s="535"/>
      <c r="AM19" s="75">
        <v>70</v>
      </c>
      <c r="AN19" s="75">
        <v>100</v>
      </c>
      <c r="AO19" s="75">
        <v>85</v>
      </c>
      <c r="AP19" s="75">
        <v>50</v>
      </c>
      <c r="AQ19" s="534">
        <f t="shared" si="9"/>
        <v>78</v>
      </c>
      <c r="AR19" s="535"/>
      <c r="AS19" s="212"/>
      <c r="AT19" s="181"/>
      <c r="AU19" s="212"/>
      <c r="AV19" s="212"/>
      <c r="AW19" s="534">
        <f t="shared" si="10"/>
        <v>0</v>
      </c>
      <c r="AX19" s="535"/>
      <c r="AY19" s="75">
        <v>89</v>
      </c>
      <c r="AZ19" s="75">
        <v>90</v>
      </c>
      <c r="BA19" s="75">
        <v>85</v>
      </c>
      <c r="BB19" s="75">
        <v>75</v>
      </c>
      <c r="BC19" s="534">
        <f t="shared" si="11"/>
        <v>84.35</v>
      </c>
      <c r="BD19" s="535"/>
      <c r="BE19" s="75">
        <v>89</v>
      </c>
      <c r="BF19" s="75">
        <v>0</v>
      </c>
      <c r="BG19" s="75">
        <v>95</v>
      </c>
      <c r="BH19" s="75">
        <v>0</v>
      </c>
      <c r="BI19" s="534">
        <f t="shared" si="12"/>
        <v>60.85</v>
      </c>
      <c r="BJ19" s="535"/>
      <c r="BK19" s="180">
        <v>90</v>
      </c>
      <c r="BL19" s="75">
        <v>0</v>
      </c>
      <c r="BM19" s="75">
        <v>0</v>
      </c>
      <c r="BN19" s="75">
        <v>0</v>
      </c>
      <c r="BO19" s="534">
        <f t="shared" si="13"/>
        <v>13.5</v>
      </c>
      <c r="BP19" s="535"/>
      <c r="BQ19" s="182">
        <f t="shared" si="0"/>
        <v>30.147272727272728</v>
      </c>
      <c r="BR19" s="183">
        <v>50</v>
      </c>
      <c r="BS19" s="183">
        <v>87</v>
      </c>
      <c r="BT19" s="184">
        <f t="shared" si="1"/>
        <v>27.4</v>
      </c>
      <c r="BU19" s="185">
        <f t="shared" si="2"/>
        <v>57.547272727272727</v>
      </c>
      <c r="BV19" s="176" t="str">
        <f t="shared" si="3"/>
        <v>C+</v>
      </c>
    </row>
    <row r="20" spans="1:74">
      <c r="A20" s="510"/>
      <c r="B20" s="510"/>
      <c r="C20" s="308">
        <v>2200018103</v>
      </c>
      <c r="D20" s="309" t="s">
        <v>365</v>
      </c>
      <c r="E20" s="75" t="s">
        <v>330</v>
      </c>
      <c r="F20" s="180">
        <v>55</v>
      </c>
      <c r="G20" s="75">
        <v>100</v>
      </c>
      <c r="H20" s="172">
        <f t="shared" si="4"/>
        <v>77.5</v>
      </c>
      <c r="I20" s="75">
        <v>100</v>
      </c>
      <c r="J20" s="75">
        <v>90</v>
      </c>
      <c r="K20" s="75">
        <v>90</v>
      </c>
      <c r="L20" s="75">
        <v>80</v>
      </c>
      <c r="M20" s="534">
        <f t="shared" si="5"/>
        <v>89.5</v>
      </c>
      <c r="N20" s="535"/>
      <c r="O20" s="75">
        <v>90</v>
      </c>
      <c r="P20" s="75">
        <v>100</v>
      </c>
      <c r="Q20" s="75">
        <v>85</v>
      </c>
      <c r="R20" s="75">
        <v>80</v>
      </c>
      <c r="S20" s="534">
        <f t="shared" si="6"/>
        <v>87</v>
      </c>
      <c r="T20" s="535"/>
      <c r="U20" s="75">
        <v>100</v>
      </c>
      <c r="V20" s="75">
        <v>90</v>
      </c>
      <c r="W20" s="75">
        <v>75</v>
      </c>
      <c r="X20" s="75">
        <v>100</v>
      </c>
      <c r="Y20" s="534">
        <f t="shared" si="14"/>
        <v>86</v>
      </c>
      <c r="Z20" s="535"/>
      <c r="AA20" s="75">
        <v>75</v>
      </c>
      <c r="AB20" s="69">
        <v>90</v>
      </c>
      <c r="AC20" s="75">
        <v>85</v>
      </c>
      <c r="AD20" s="75">
        <v>85</v>
      </c>
      <c r="AE20" s="534">
        <f t="shared" si="7"/>
        <v>84.25</v>
      </c>
      <c r="AF20" s="535"/>
      <c r="AG20" s="75">
        <v>95</v>
      </c>
      <c r="AH20" s="75">
        <v>95</v>
      </c>
      <c r="AI20" s="75">
        <v>85</v>
      </c>
      <c r="AJ20" s="75">
        <v>85</v>
      </c>
      <c r="AK20" s="534">
        <f t="shared" si="8"/>
        <v>88</v>
      </c>
      <c r="AL20" s="535"/>
      <c r="AM20" s="75">
        <v>95</v>
      </c>
      <c r="AN20" s="75">
        <v>100</v>
      </c>
      <c r="AO20" s="75">
        <v>85</v>
      </c>
      <c r="AP20" s="75">
        <v>50</v>
      </c>
      <c r="AQ20" s="534">
        <f t="shared" si="9"/>
        <v>81.75</v>
      </c>
      <c r="AR20" s="535"/>
      <c r="AS20" s="75">
        <v>95</v>
      </c>
      <c r="AT20" s="75">
        <v>70</v>
      </c>
      <c r="AU20" s="75">
        <v>85</v>
      </c>
      <c r="AV20" s="75">
        <v>100</v>
      </c>
      <c r="AW20" s="534">
        <f t="shared" si="10"/>
        <v>87.25</v>
      </c>
      <c r="AX20" s="535"/>
      <c r="AY20" s="75">
        <v>89</v>
      </c>
      <c r="AZ20" s="75">
        <v>100</v>
      </c>
      <c r="BA20" s="75">
        <v>85</v>
      </c>
      <c r="BB20" s="75">
        <v>75</v>
      </c>
      <c r="BC20" s="534">
        <f t="shared" si="11"/>
        <v>85.85</v>
      </c>
      <c r="BD20" s="535"/>
      <c r="BE20" s="75">
        <v>89</v>
      </c>
      <c r="BF20" s="75">
        <v>100</v>
      </c>
      <c r="BG20" s="75">
        <v>95</v>
      </c>
      <c r="BH20" s="75">
        <v>90</v>
      </c>
      <c r="BI20" s="534">
        <f t="shared" si="12"/>
        <v>93.85</v>
      </c>
      <c r="BJ20" s="535"/>
      <c r="BK20" s="180">
        <v>90</v>
      </c>
      <c r="BL20" s="75">
        <v>90</v>
      </c>
      <c r="BM20" s="75">
        <v>85</v>
      </c>
      <c r="BN20" s="75">
        <v>90</v>
      </c>
      <c r="BO20" s="534">
        <f t="shared" si="13"/>
        <v>87.5</v>
      </c>
      <c r="BP20" s="535"/>
      <c r="BQ20" s="182">
        <f t="shared" si="0"/>
        <v>51.733636363636371</v>
      </c>
      <c r="BR20" s="183">
        <v>98</v>
      </c>
      <c r="BS20" s="183">
        <v>87</v>
      </c>
      <c r="BT20" s="184">
        <f t="shared" si="1"/>
        <v>37</v>
      </c>
      <c r="BU20" s="185">
        <f t="shared" si="2"/>
        <v>88.733636363636379</v>
      </c>
      <c r="BV20" s="176" t="str">
        <f t="shared" si="3"/>
        <v>A</v>
      </c>
    </row>
    <row r="21" spans="1:74">
      <c r="A21" s="511"/>
      <c r="B21" s="510"/>
      <c r="C21" s="308">
        <v>2200018107</v>
      </c>
      <c r="D21" s="309" t="s">
        <v>366</v>
      </c>
      <c r="E21" s="75" t="s">
        <v>330</v>
      </c>
      <c r="F21" s="180">
        <v>41</v>
      </c>
      <c r="G21" s="75">
        <v>100</v>
      </c>
      <c r="H21" s="172">
        <f t="shared" si="4"/>
        <v>70.5</v>
      </c>
      <c r="I21" s="75">
        <v>100</v>
      </c>
      <c r="J21" s="75">
        <v>90</v>
      </c>
      <c r="K21" s="75">
        <v>90</v>
      </c>
      <c r="L21" s="75">
        <v>80</v>
      </c>
      <c r="M21" s="534">
        <f t="shared" si="5"/>
        <v>89.5</v>
      </c>
      <c r="N21" s="535"/>
      <c r="O21" s="75">
        <v>80</v>
      </c>
      <c r="P21" s="75">
        <v>100</v>
      </c>
      <c r="Q21" s="75">
        <v>85</v>
      </c>
      <c r="R21" s="75">
        <v>80</v>
      </c>
      <c r="S21" s="534">
        <f t="shared" si="6"/>
        <v>85.5</v>
      </c>
      <c r="T21" s="535"/>
      <c r="U21" s="75">
        <v>90</v>
      </c>
      <c r="V21" s="75">
        <v>90</v>
      </c>
      <c r="W21" s="75">
        <v>75</v>
      </c>
      <c r="X21" s="75">
        <v>100</v>
      </c>
      <c r="Y21" s="534">
        <f t="shared" si="14"/>
        <v>84.5</v>
      </c>
      <c r="Z21" s="535"/>
      <c r="AA21" s="75">
        <v>70</v>
      </c>
      <c r="AB21" s="69">
        <v>90</v>
      </c>
      <c r="AC21" s="75">
        <v>85</v>
      </c>
      <c r="AD21" s="75">
        <v>85</v>
      </c>
      <c r="AE21" s="534">
        <f t="shared" si="7"/>
        <v>83.5</v>
      </c>
      <c r="AF21" s="535"/>
      <c r="AG21" s="75">
        <v>85</v>
      </c>
      <c r="AH21" s="75">
        <v>95</v>
      </c>
      <c r="AI21" s="75">
        <v>85</v>
      </c>
      <c r="AJ21" s="75">
        <v>85</v>
      </c>
      <c r="AK21" s="534">
        <f t="shared" si="8"/>
        <v>86.5</v>
      </c>
      <c r="AL21" s="535"/>
      <c r="AM21" s="75">
        <v>85</v>
      </c>
      <c r="AN21" s="75">
        <v>100</v>
      </c>
      <c r="AO21" s="75">
        <v>85</v>
      </c>
      <c r="AP21" s="75">
        <v>50</v>
      </c>
      <c r="AQ21" s="534">
        <f t="shared" si="9"/>
        <v>80.25</v>
      </c>
      <c r="AR21" s="535"/>
      <c r="AS21" s="75">
        <v>80</v>
      </c>
      <c r="AT21" s="75">
        <v>70</v>
      </c>
      <c r="AU21" s="75">
        <v>85</v>
      </c>
      <c r="AV21" s="75">
        <v>100</v>
      </c>
      <c r="AW21" s="534">
        <f t="shared" si="10"/>
        <v>85</v>
      </c>
      <c r="AX21" s="535"/>
      <c r="AY21" s="75">
        <v>85</v>
      </c>
      <c r="AZ21" s="75">
        <v>100</v>
      </c>
      <c r="BA21" s="75">
        <v>85</v>
      </c>
      <c r="BB21" s="75">
        <v>75</v>
      </c>
      <c r="BC21" s="534">
        <f t="shared" si="11"/>
        <v>85.25</v>
      </c>
      <c r="BD21" s="535"/>
      <c r="BE21" s="75">
        <v>89</v>
      </c>
      <c r="BF21" s="75">
        <v>100</v>
      </c>
      <c r="BG21" s="75">
        <v>95</v>
      </c>
      <c r="BH21" s="75">
        <v>90</v>
      </c>
      <c r="BI21" s="534">
        <f t="shared" si="12"/>
        <v>93.85</v>
      </c>
      <c r="BJ21" s="535"/>
      <c r="BK21" s="180">
        <v>90</v>
      </c>
      <c r="BL21" s="75">
        <v>90</v>
      </c>
      <c r="BM21" s="75">
        <v>85</v>
      </c>
      <c r="BN21" s="75">
        <v>90</v>
      </c>
      <c r="BO21" s="534">
        <f t="shared" si="13"/>
        <v>87.5</v>
      </c>
      <c r="BP21" s="535"/>
      <c r="BQ21" s="182">
        <f t="shared" si="0"/>
        <v>50.828181818181818</v>
      </c>
      <c r="BR21" s="183">
        <v>98</v>
      </c>
      <c r="BS21" s="183">
        <v>87</v>
      </c>
      <c r="BT21" s="184">
        <f t="shared" si="1"/>
        <v>37</v>
      </c>
      <c r="BU21" s="185">
        <f t="shared" si="2"/>
        <v>87.828181818181818</v>
      </c>
      <c r="BV21" s="176" t="str">
        <f t="shared" si="3"/>
        <v>A</v>
      </c>
    </row>
    <row r="22" spans="1:74">
      <c r="A22" s="517">
        <v>3</v>
      </c>
      <c r="B22" s="510"/>
      <c r="C22" s="308">
        <v>2200018104</v>
      </c>
      <c r="D22" s="310" t="s">
        <v>367</v>
      </c>
      <c r="E22" s="75" t="s">
        <v>330</v>
      </c>
      <c r="F22" s="180">
        <v>45</v>
      </c>
      <c r="G22" s="75">
        <v>100</v>
      </c>
      <c r="H22" s="172">
        <f t="shared" si="4"/>
        <v>72.5</v>
      </c>
      <c r="I22" s="75">
        <v>100</v>
      </c>
      <c r="J22" s="75">
        <v>90</v>
      </c>
      <c r="K22" s="75">
        <v>100</v>
      </c>
      <c r="L22" s="75">
        <v>90</v>
      </c>
      <c r="M22" s="534">
        <f t="shared" si="5"/>
        <v>96.5</v>
      </c>
      <c r="N22" s="535"/>
      <c r="O22" s="75">
        <v>90</v>
      </c>
      <c r="P22" s="75">
        <v>100</v>
      </c>
      <c r="Q22" s="75">
        <v>90</v>
      </c>
      <c r="R22" s="75">
        <v>90</v>
      </c>
      <c r="S22" s="534">
        <f t="shared" si="6"/>
        <v>91.5</v>
      </c>
      <c r="T22" s="535"/>
      <c r="U22" s="75">
        <v>100</v>
      </c>
      <c r="V22" s="75">
        <v>90</v>
      </c>
      <c r="W22" s="75">
        <v>85</v>
      </c>
      <c r="X22" s="75">
        <v>100</v>
      </c>
      <c r="Y22" s="534">
        <f t="shared" si="14"/>
        <v>91</v>
      </c>
      <c r="Z22" s="535"/>
      <c r="AA22" s="75">
        <v>80</v>
      </c>
      <c r="AB22" s="75">
        <v>100</v>
      </c>
      <c r="AC22" s="75">
        <v>88</v>
      </c>
      <c r="AD22" s="75">
        <v>100</v>
      </c>
      <c r="AE22" s="534">
        <f t="shared" si="7"/>
        <v>91</v>
      </c>
      <c r="AF22" s="535"/>
      <c r="AG22" s="75">
        <v>95</v>
      </c>
      <c r="AH22" s="75">
        <v>90</v>
      </c>
      <c r="AI22" s="75">
        <v>85</v>
      </c>
      <c r="AJ22" s="75">
        <v>85</v>
      </c>
      <c r="AK22" s="534">
        <f t="shared" si="8"/>
        <v>87.25</v>
      </c>
      <c r="AL22" s="535"/>
      <c r="AM22" s="75">
        <v>95</v>
      </c>
      <c r="AN22" s="75">
        <v>100</v>
      </c>
      <c r="AO22" s="75">
        <v>85</v>
      </c>
      <c r="AP22" s="75">
        <v>100</v>
      </c>
      <c r="AQ22" s="534">
        <f t="shared" si="9"/>
        <v>91.75</v>
      </c>
      <c r="AR22" s="535"/>
      <c r="AS22" s="75">
        <v>95</v>
      </c>
      <c r="AT22" s="75">
        <v>70</v>
      </c>
      <c r="AU22" s="75">
        <v>85</v>
      </c>
      <c r="AV22" s="75">
        <v>75</v>
      </c>
      <c r="AW22" s="534">
        <f t="shared" si="10"/>
        <v>82.25</v>
      </c>
      <c r="AX22" s="535"/>
      <c r="AY22" s="75">
        <v>89</v>
      </c>
      <c r="AZ22" s="75">
        <v>90</v>
      </c>
      <c r="BA22" s="75">
        <v>85</v>
      </c>
      <c r="BB22" s="75">
        <v>100</v>
      </c>
      <c r="BC22" s="534">
        <f t="shared" si="11"/>
        <v>89.35</v>
      </c>
      <c r="BD22" s="535"/>
      <c r="BE22" s="75">
        <v>89</v>
      </c>
      <c r="BF22" s="75">
        <v>100</v>
      </c>
      <c r="BG22" s="75">
        <v>95</v>
      </c>
      <c r="BH22" s="75">
        <v>100</v>
      </c>
      <c r="BI22" s="534">
        <f t="shared" si="12"/>
        <v>95.85</v>
      </c>
      <c r="BJ22" s="535"/>
      <c r="BK22" s="180">
        <v>90</v>
      </c>
      <c r="BL22" s="75">
        <v>90</v>
      </c>
      <c r="BM22" s="75">
        <v>85</v>
      </c>
      <c r="BN22" s="75">
        <v>90</v>
      </c>
      <c r="BO22" s="534">
        <f t="shared" si="13"/>
        <v>87.5</v>
      </c>
      <c r="BP22" s="535"/>
      <c r="BQ22" s="182">
        <f t="shared" si="0"/>
        <v>53.260909090909088</v>
      </c>
      <c r="BR22" s="183">
        <v>83</v>
      </c>
      <c r="BS22" s="183">
        <v>80</v>
      </c>
      <c r="BT22" s="184">
        <f t="shared" si="1"/>
        <v>32.6</v>
      </c>
      <c r="BU22" s="185">
        <f t="shared" si="2"/>
        <v>85.86090909090909</v>
      </c>
      <c r="BV22" s="176" t="str">
        <f t="shared" si="3"/>
        <v>A</v>
      </c>
    </row>
    <row r="23" spans="1:74">
      <c r="A23" s="510"/>
      <c r="B23" s="510"/>
      <c r="C23" s="308">
        <v>2200018108</v>
      </c>
      <c r="D23" s="309" t="s">
        <v>368</v>
      </c>
      <c r="E23" s="75" t="s">
        <v>330</v>
      </c>
      <c r="F23" s="180">
        <v>39</v>
      </c>
      <c r="G23" s="75">
        <v>100</v>
      </c>
      <c r="H23" s="172">
        <f t="shared" si="4"/>
        <v>69.5</v>
      </c>
      <c r="I23" s="75">
        <v>90</v>
      </c>
      <c r="J23" s="75">
        <v>90</v>
      </c>
      <c r="K23" s="75">
        <v>100</v>
      </c>
      <c r="L23" s="75">
        <v>90</v>
      </c>
      <c r="M23" s="534">
        <f t="shared" si="5"/>
        <v>95</v>
      </c>
      <c r="N23" s="535"/>
      <c r="O23" s="75">
        <v>90</v>
      </c>
      <c r="P23" s="75">
        <v>100</v>
      </c>
      <c r="Q23" s="75">
        <v>90</v>
      </c>
      <c r="R23" s="75">
        <v>85</v>
      </c>
      <c r="S23" s="534">
        <f t="shared" si="6"/>
        <v>90.5</v>
      </c>
      <c r="T23" s="535"/>
      <c r="U23" s="75">
        <v>100</v>
      </c>
      <c r="V23" s="75">
        <v>90</v>
      </c>
      <c r="W23" s="75">
        <v>85</v>
      </c>
      <c r="X23" s="75">
        <v>100</v>
      </c>
      <c r="Y23" s="534">
        <f t="shared" si="14"/>
        <v>91</v>
      </c>
      <c r="Z23" s="535"/>
      <c r="AA23" s="75">
        <v>50</v>
      </c>
      <c r="AB23" s="75">
        <v>90</v>
      </c>
      <c r="AC23" s="75">
        <v>88</v>
      </c>
      <c r="AD23" s="75">
        <v>85</v>
      </c>
      <c r="AE23" s="534">
        <f t="shared" si="7"/>
        <v>82</v>
      </c>
      <c r="AF23" s="535"/>
      <c r="AG23" s="75">
        <v>75</v>
      </c>
      <c r="AH23" s="75">
        <v>90</v>
      </c>
      <c r="AI23" s="75">
        <v>85</v>
      </c>
      <c r="AJ23" s="75">
        <v>85</v>
      </c>
      <c r="AK23" s="534">
        <f t="shared" si="8"/>
        <v>84.25</v>
      </c>
      <c r="AL23" s="535"/>
      <c r="AM23" s="75">
        <v>85</v>
      </c>
      <c r="AN23" s="75">
        <v>100</v>
      </c>
      <c r="AO23" s="75">
        <v>85</v>
      </c>
      <c r="AP23" s="75">
        <v>50</v>
      </c>
      <c r="AQ23" s="534">
        <f t="shared" si="9"/>
        <v>80.25</v>
      </c>
      <c r="AR23" s="535"/>
      <c r="AS23" s="75">
        <v>80</v>
      </c>
      <c r="AT23" s="75">
        <v>70</v>
      </c>
      <c r="AU23" s="75">
        <v>85</v>
      </c>
      <c r="AV23" s="75">
        <v>75</v>
      </c>
      <c r="AW23" s="534">
        <f t="shared" si="10"/>
        <v>80</v>
      </c>
      <c r="AX23" s="535"/>
      <c r="AY23" s="75">
        <v>79</v>
      </c>
      <c r="AZ23" s="75">
        <v>90</v>
      </c>
      <c r="BA23" s="75">
        <v>85</v>
      </c>
      <c r="BB23" s="75">
        <v>75</v>
      </c>
      <c r="BC23" s="534">
        <f t="shared" si="11"/>
        <v>82.85</v>
      </c>
      <c r="BD23" s="535"/>
      <c r="BE23" s="75">
        <v>89</v>
      </c>
      <c r="BF23" s="75">
        <v>95</v>
      </c>
      <c r="BG23" s="75">
        <v>95</v>
      </c>
      <c r="BH23" s="75">
        <v>90</v>
      </c>
      <c r="BI23" s="534">
        <f t="shared" si="12"/>
        <v>93.1</v>
      </c>
      <c r="BJ23" s="535"/>
      <c r="BK23" s="180">
        <v>90</v>
      </c>
      <c r="BL23" s="75">
        <v>90</v>
      </c>
      <c r="BM23" s="75">
        <v>85</v>
      </c>
      <c r="BN23" s="75">
        <v>90</v>
      </c>
      <c r="BO23" s="534">
        <f t="shared" si="13"/>
        <v>87.5</v>
      </c>
      <c r="BP23" s="535"/>
      <c r="BQ23" s="182">
        <f t="shared" si="0"/>
        <v>51.051818181818192</v>
      </c>
      <c r="BR23" s="183">
        <v>79</v>
      </c>
      <c r="BS23" s="183">
        <v>80</v>
      </c>
      <c r="BT23" s="184">
        <f t="shared" si="1"/>
        <v>31.8</v>
      </c>
      <c r="BU23" s="185">
        <f t="shared" si="2"/>
        <v>82.851818181818189</v>
      </c>
      <c r="BV23" s="176" t="str">
        <f t="shared" si="3"/>
        <v>A</v>
      </c>
    </row>
    <row r="24" spans="1:74">
      <c r="A24" s="511"/>
      <c r="B24" s="511"/>
      <c r="C24" s="308">
        <v>2200018113</v>
      </c>
      <c r="D24" s="309" t="s">
        <v>369</v>
      </c>
      <c r="E24" s="75" t="s">
        <v>330</v>
      </c>
      <c r="F24" s="180">
        <v>48</v>
      </c>
      <c r="G24" s="75">
        <v>100</v>
      </c>
      <c r="H24" s="172">
        <f t="shared" si="4"/>
        <v>74</v>
      </c>
      <c r="I24" s="75">
        <v>100</v>
      </c>
      <c r="J24" s="75">
        <v>90</v>
      </c>
      <c r="K24" s="75">
        <v>100</v>
      </c>
      <c r="L24" s="75">
        <v>90</v>
      </c>
      <c r="M24" s="534">
        <f t="shared" si="5"/>
        <v>96.5</v>
      </c>
      <c r="N24" s="535"/>
      <c r="O24" s="75">
        <v>90</v>
      </c>
      <c r="P24" s="75">
        <v>100</v>
      </c>
      <c r="Q24" s="75">
        <v>90</v>
      </c>
      <c r="R24" s="75">
        <v>90</v>
      </c>
      <c r="S24" s="534">
        <f t="shared" si="6"/>
        <v>91.5</v>
      </c>
      <c r="T24" s="535"/>
      <c r="U24" s="75">
        <v>97</v>
      </c>
      <c r="V24" s="75">
        <v>90</v>
      </c>
      <c r="W24" s="75">
        <v>85</v>
      </c>
      <c r="X24" s="75">
        <v>100</v>
      </c>
      <c r="Y24" s="534">
        <f t="shared" si="14"/>
        <v>90.55</v>
      </c>
      <c r="Z24" s="535"/>
      <c r="AA24" s="75">
        <v>40</v>
      </c>
      <c r="AB24" s="69">
        <v>90</v>
      </c>
      <c r="AC24" s="75">
        <v>88</v>
      </c>
      <c r="AD24" s="75">
        <v>100</v>
      </c>
      <c r="AE24" s="534">
        <f t="shared" si="7"/>
        <v>83.5</v>
      </c>
      <c r="AF24" s="535"/>
      <c r="AG24" s="75">
        <v>75</v>
      </c>
      <c r="AH24" s="75">
        <v>90</v>
      </c>
      <c r="AI24" s="75">
        <v>85</v>
      </c>
      <c r="AJ24" s="75">
        <v>85</v>
      </c>
      <c r="AK24" s="534">
        <f t="shared" si="8"/>
        <v>84.25</v>
      </c>
      <c r="AL24" s="535"/>
      <c r="AM24" s="75">
        <v>95</v>
      </c>
      <c r="AN24" s="75">
        <v>100</v>
      </c>
      <c r="AO24" s="75">
        <v>85</v>
      </c>
      <c r="AP24" s="75">
        <v>100</v>
      </c>
      <c r="AQ24" s="534">
        <f t="shared" si="9"/>
        <v>91.75</v>
      </c>
      <c r="AR24" s="535"/>
      <c r="AS24" s="75">
        <v>95</v>
      </c>
      <c r="AT24" s="75">
        <v>70</v>
      </c>
      <c r="AU24" s="75">
        <v>85</v>
      </c>
      <c r="AV24" s="75">
        <v>75</v>
      </c>
      <c r="AW24" s="534">
        <f t="shared" si="10"/>
        <v>82.25</v>
      </c>
      <c r="AX24" s="535"/>
      <c r="AY24" s="75">
        <v>85</v>
      </c>
      <c r="AZ24" s="75">
        <v>90</v>
      </c>
      <c r="BA24" s="75">
        <v>85</v>
      </c>
      <c r="BB24" s="75">
        <v>75</v>
      </c>
      <c r="BC24" s="534">
        <f t="shared" si="11"/>
        <v>83.75</v>
      </c>
      <c r="BD24" s="535"/>
      <c r="BE24" s="75">
        <v>89</v>
      </c>
      <c r="BF24" s="75">
        <v>100</v>
      </c>
      <c r="BG24" s="75">
        <v>95</v>
      </c>
      <c r="BH24" s="75">
        <v>90</v>
      </c>
      <c r="BI24" s="534">
        <f t="shared" si="12"/>
        <v>93.85</v>
      </c>
      <c r="BJ24" s="535"/>
      <c r="BK24" s="180">
        <v>90</v>
      </c>
      <c r="BL24" s="75">
        <v>90</v>
      </c>
      <c r="BM24" s="75">
        <v>85</v>
      </c>
      <c r="BN24" s="75">
        <v>90</v>
      </c>
      <c r="BO24" s="534">
        <f t="shared" si="13"/>
        <v>87.5</v>
      </c>
      <c r="BP24" s="535"/>
      <c r="BQ24" s="182">
        <f t="shared" si="0"/>
        <v>52.330909090909088</v>
      </c>
      <c r="BR24" s="183">
        <v>83</v>
      </c>
      <c r="BS24" s="183">
        <v>80</v>
      </c>
      <c r="BT24" s="184">
        <f t="shared" si="1"/>
        <v>32.6</v>
      </c>
      <c r="BU24" s="185">
        <f t="shared" si="2"/>
        <v>84.930909090909097</v>
      </c>
      <c r="BV24" s="176" t="str">
        <f t="shared" si="3"/>
        <v>A</v>
      </c>
    </row>
    <row r="25" spans="1:74">
      <c r="A25" s="517">
        <v>4</v>
      </c>
      <c r="B25" s="571" t="s">
        <v>370</v>
      </c>
      <c r="C25" s="311">
        <v>2200018106</v>
      </c>
      <c r="D25" s="312" t="s">
        <v>371</v>
      </c>
      <c r="E25" s="75" t="s">
        <v>330</v>
      </c>
      <c r="F25" s="180">
        <v>71</v>
      </c>
      <c r="G25" s="75">
        <v>100</v>
      </c>
      <c r="H25" s="172">
        <f t="shared" si="4"/>
        <v>85.5</v>
      </c>
      <c r="I25" s="75">
        <v>100</v>
      </c>
      <c r="J25" s="75">
        <v>90</v>
      </c>
      <c r="K25" s="75">
        <v>90</v>
      </c>
      <c r="L25" s="75">
        <v>90</v>
      </c>
      <c r="M25" s="534">
        <f t="shared" si="5"/>
        <v>91.5</v>
      </c>
      <c r="N25" s="535"/>
      <c r="O25" s="75">
        <v>100</v>
      </c>
      <c r="P25" s="75">
        <v>100</v>
      </c>
      <c r="Q25" s="75">
        <v>90</v>
      </c>
      <c r="R25" s="75">
        <v>90</v>
      </c>
      <c r="S25" s="534">
        <f t="shared" si="6"/>
        <v>93</v>
      </c>
      <c r="T25" s="535"/>
      <c r="U25" s="75">
        <v>100</v>
      </c>
      <c r="V25" s="75">
        <v>100</v>
      </c>
      <c r="W25" s="75">
        <v>90</v>
      </c>
      <c r="X25" s="75">
        <v>100</v>
      </c>
      <c r="Y25" s="534">
        <f t="shared" si="14"/>
        <v>95</v>
      </c>
      <c r="Z25" s="535"/>
      <c r="AA25" s="75">
        <v>95</v>
      </c>
      <c r="AB25" s="69">
        <v>90</v>
      </c>
      <c r="AC25" s="75">
        <v>88</v>
      </c>
      <c r="AD25" s="75">
        <v>85</v>
      </c>
      <c r="AE25" s="534">
        <f t="shared" si="7"/>
        <v>88.75</v>
      </c>
      <c r="AF25" s="535"/>
      <c r="AG25" s="181">
        <v>100</v>
      </c>
      <c r="AH25" s="181">
        <v>100</v>
      </c>
      <c r="AI25" s="181">
        <v>100</v>
      </c>
      <c r="AJ25" s="181">
        <v>90</v>
      </c>
      <c r="AK25" s="534">
        <f t="shared" si="8"/>
        <v>98</v>
      </c>
      <c r="AL25" s="535"/>
      <c r="AM25" s="75">
        <v>85</v>
      </c>
      <c r="AN25" s="75">
        <v>100</v>
      </c>
      <c r="AO25" s="75">
        <v>88</v>
      </c>
      <c r="AP25" s="75">
        <v>50</v>
      </c>
      <c r="AQ25" s="534">
        <f t="shared" si="9"/>
        <v>81.75</v>
      </c>
      <c r="AR25" s="535"/>
      <c r="AS25" s="75">
        <v>85</v>
      </c>
      <c r="AT25" s="75">
        <v>70</v>
      </c>
      <c r="AU25" s="75">
        <v>90</v>
      </c>
      <c r="AV25" s="75">
        <v>75</v>
      </c>
      <c r="AW25" s="534">
        <f t="shared" si="10"/>
        <v>83.25</v>
      </c>
      <c r="AX25" s="535"/>
      <c r="AY25" s="75">
        <v>85</v>
      </c>
      <c r="AZ25" s="75">
        <v>95</v>
      </c>
      <c r="BA25" s="75">
        <v>95</v>
      </c>
      <c r="BB25" s="75">
        <v>100</v>
      </c>
      <c r="BC25" s="534">
        <f t="shared" si="11"/>
        <v>94.5</v>
      </c>
      <c r="BD25" s="535"/>
      <c r="BE25" s="75">
        <v>88</v>
      </c>
      <c r="BF25" s="75">
        <v>100</v>
      </c>
      <c r="BG25" s="75">
        <v>88</v>
      </c>
      <c r="BH25" s="75">
        <v>90</v>
      </c>
      <c r="BI25" s="534">
        <f t="shared" si="12"/>
        <v>90.2</v>
      </c>
      <c r="BJ25" s="535"/>
      <c r="BK25" s="180">
        <v>85</v>
      </c>
      <c r="BL25" s="75">
        <v>90</v>
      </c>
      <c r="BM25" s="75">
        <v>88</v>
      </c>
      <c r="BN25" s="75">
        <v>90</v>
      </c>
      <c r="BO25" s="534">
        <f t="shared" si="13"/>
        <v>88.25</v>
      </c>
      <c r="BP25" s="535"/>
      <c r="BQ25" s="182">
        <f t="shared" si="0"/>
        <v>53.983636363636371</v>
      </c>
      <c r="BR25" s="183">
        <v>85</v>
      </c>
      <c r="BS25" s="183">
        <v>92</v>
      </c>
      <c r="BT25" s="184">
        <f t="shared" si="1"/>
        <v>35.4</v>
      </c>
      <c r="BU25" s="185">
        <f t="shared" si="2"/>
        <v>89.38363636363637</v>
      </c>
      <c r="BV25" s="176" t="str">
        <f t="shared" si="3"/>
        <v>A</v>
      </c>
    </row>
    <row r="26" spans="1:74">
      <c r="A26" s="510"/>
      <c r="B26" s="510"/>
      <c r="C26" s="311">
        <v>2200018115</v>
      </c>
      <c r="D26" s="312" t="s">
        <v>372</v>
      </c>
      <c r="E26" s="75" t="s">
        <v>330</v>
      </c>
      <c r="F26" s="180">
        <v>50</v>
      </c>
      <c r="G26" s="75">
        <v>100</v>
      </c>
      <c r="H26" s="172">
        <f t="shared" si="4"/>
        <v>75</v>
      </c>
      <c r="I26" s="75">
        <v>100</v>
      </c>
      <c r="J26" s="75">
        <v>90</v>
      </c>
      <c r="K26" s="75">
        <v>90</v>
      </c>
      <c r="L26" s="75">
        <v>80</v>
      </c>
      <c r="M26" s="534">
        <f t="shared" si="5"/>
        <v>89.5</v>
      </c>
      <c r="N26" s="535"/>
      <c r="O26" s="75">
        <v>100</v>
      </c>
      <c r="P26" s="75">
        <v>100</v>
      </c>
      <c r="Q26" s="75">
        <v>90</v>
      </c>
      <c r="R26" s="75">
        <v>90</v>
      </c>
      <c r="S26" s="534">
        <f t="shared" si="6"/>
        <v>93</v>
      </c>
      <c r="T26" s="535"/>
      <c r="U26" s="75">
        <v>90</v>
      </c>
      <c r="V26" s="75">
        <v>100</v>
      </c>
      <c r="W26" s="75">
        <v>90</v>
      </c>
      <c r="X26" s="75">
        <v>100</v>
      </c>
      <c r="Y26" s="534">
        <f t="shared" si="14"/>
        <v>93.5</v>
      </c>
      <c r="Z26" s="535"/>
      <c r="AA26" s="75">
        <v>60</v>
      </c>
      <c r="AB26" s="75">
        <v>100</v>
      </c>
      <c r="AC26" s="75">
        <v>88</v>
      </c>
      <c r="AD26" s="75">
        <v>100</v>
      </c>
      <c r="AE26" s="534">
        <f t="shared" si="7"/>
        <v>88</v>
      </c>
      <c r="AF26" s="535"/>
      <c r="AG26" s="75">
        <v>75</v>
      </c>
      <c r="AH26" s="75">
        <v>100</v>
      </c>
      <c r="AI26" s="75">
        <v>88</v>
      </c>
      <c r="AJ26" s="75">
        <v>100</v>
      </c>
      <c r="AK26" s="534">
        <f t="shared" si="8"/>
        <v>90.25</v>
      </c>
      <c r="AL26" s="535"/>
      <c r="AM26" s="75">
        <v>85</v>
      </c>
      <c r="AN26" s="75">
        <v>100</v>
      </c>
      <c r="AO26" s="75">
        <v>88</v>
      </c>
      <c r="AP26" s="75">
        <v>50</v>
      </c>
      <c r="AQ26" s="534">
        <f t="shared" si="9"/>
        <v>81.75</v>
      </c>
      <c r="AR26" s="535"/>
      <c r="AS26" s="75">
        <v>85</v>
      </c>
      <c r="AT26" s="75">
        <v>70</v>
      </c>
      <c r="AU26" s="75">
        <v>90</v>
      </c>
      <c r="AV26" s="75">
        <v>75</v>
      </c>
      <c r="AW26" s="534">
        <f t="shared" si="10"/>
        <v>83.25</v>
      </c>
      <c r="AX26" s="535"/>
      <c r="AY26" s="75">
        <v>85</v>
      </c>
      <c r="AZ26" s="75">
        <v>95</v>
      </c>
      <c r="BA26" s="75">
        <v>95</v>
      </c>
      <c r="BB26" s="75">
        <v>100</v>
      </c>
      <c r="BC26" s="534">
        <f t="shared" si="11"/>
        <v>94.5</v>
      </c>
      <c r="BD26" s="535"/>
      <c r="BE26" s="75">
        <v>88</v>
      </c>
      <c r="BF26" s="75">
        <v>100</v>
      </c>
      <c r="BG26" s="75">
        <v>88</v>
      </c>
      <c r="BH26" s="75">
        <v>90</v>
      </c>
      <c r="BI26" s="534">
        <f t="shared" si="12"/>
        <v>90.2</v>
      </c>
      <c r="BJ26" s="535"/>
      <c r="BK26" s="180">
        <v>85</v>
      </c>
      <c r="BL26" s="75">
        <v>90</v>
      </c>
      <c r="BM26" s="75">
        <v>88</v>
      </c>
      <c r="BN26" s="75">
        <v>90</v>
      </c>
      <c r="BO26" s="534">
        <f t="shared" si="13"/>
        <v>88.25</v>
      </c>
      <c r="BP26" s="535"/>
      <c r="BQ26" s="182">
        <f t="shared" si="0"/>
        <v>52.756363636363638</v>
      </c>
      <c r="BR26" s="183">
        <v>85</v>
      </c>
      <c r="BS26" s="183">
        <v>92</v>
      </c>
      <c r="BT26" s="184">
        <f t="shared" si="1"/>
        <v>35.4</v>
      </c>
      <c r="BU26" s="185">
        <f t="shared" si="2"/>
        <v>88.156363636363636</v>
      </c>
      <c r="BV26" s="176" t="str">
        <f t="shared" si="3"/>
        <v>A</v>
      </c>
    </row>
    <row r="27" spans="1:74">
      <c r="A27" s="511"/>
      <c r="B27" s="510"/>
      <c r="C27" s="311">
        <v>2200018118</v>
      </c>
      <c r="D27" s="312" t="s">
        <v>373</v>
      </c>
      <c r="E27" s="75" t="s">
        <v>330</v>
      </c>
      <c r="F27" s="180">
        <v>58</v>
      </c>
      <c r="G27" s="75">
        <v>100</v>
      </c>
      <c r="H27" s="172">
        <f t="shared" si="4"/>
        <v>79</v>
      </c>
      <c r="I27" s="75">
        <v>100</v>
      </c>
      <c r="J27" s="75">
        <v>90</v>
      </c>
      <c r="K27" s="75">
        <v>90</v>
      </c>
      <c r="L27" s="75">
        <v>80</v>
      </c>
      <c r="M27" s="534">
        <f t="shared" si="5"/>
        <v>89.5</v>
      </c>
      <c r="N27" s="535"/>
      <c r="O27" s="75">
        <v>95</v>
      </c>
      <c r="P27" s="75">
        <v>100</v>
      </c>
      <c r="Q27" s="75">
        <v>90</v>
      </c>
      <c r="R27" s="75">
        <v>85</v>
      </c>
      <c r="S27" s="534">
        <f t="shared" si="6"/>
        <v>91.25</v>
      </c>
      <c r="T27" s="535"/>
      <c r="U27" s="75">
        <v>100</v>
      </c>
      <c r="V27" s="75">
        <v>100</v>
      </c>
      <c r="W27" s="75">
        <v>90</v>
      </c>
      <c r="X27" s="75">
        <v>100</v>
      </c>
      <c r="Y27" s="534">
        <f t="shared" si="14"/>
        <v>95</v>
      </c>
      <c r="Z27" s="535"/>
      <c r="AA27" s="75">
        <v>60</v>
      </c>
      <c r="AB27" s="69">
        <v>90</v>
      </c>
      <c r="AC27" s="75">
        <v>88</v>
      </c>
      <c r="AD27" s="75">
        <v>100</v>
      </c>
      <c r="AE27" s="534">
        <f t="shared" si="7"/>
        <v>86.5</v>
      </c>
      <c r="AF27" s="535"/>
      <c r="AG27" s="75">
        <v>80</v>
      </c>
      <c r="AH27" s="75">
        <v>95</v>
      </c>
      <c r="AI27" s="75">
        <v>88</v>
      </c>
      <c r="AJ27" s="75">
        <v>100</v>
      </c>
      <c r="AK27" s="534">
        <f t="shared" si="8"/>
        <v>90.25</v>
      </c>
      <c r="AL27" s="535"/>
      <c r="AM27" s="75">
        <v>85</v>
      </c>
      <c r="AN27" s="75">
        <v>100</v>
      </c>
      <c r="AO27" s="75">
        <v>88</v>
      </c>
      <c r="AP27" s="75">
        <v>50</v>
      </c>
      <c r="AQ27" s="534">
        <f t="shared" si="9"/>
        <v>81.75</v>
      </c>
      <c r="AR27" s="535"/>
      <c r="AS27" s="75">
        <v>85</v>
      </c>
      <c r="AT27" s="75">
        <v>70</v>
      </c>
      <c r="AU27" s="75">
        <v>90</v>
      </c>
      <c r="AV27" s="75">
        <v>75</v>
      </c>
      <c r="AW27" s="534">
        <f t="shared" si="10"/>
        <v>83.25</v>
      </c>
      <c r="AX27" s="535"/>
      <c r="AY27" s="181">
        <v>88</v>
      </c>
      <c r="AZ27" s="181">
        <v>100</v>
      </c>
      <c r="BA27" s="181">
        <v>100</v>
      </c>
      <c r="BB27" s="212"/>
      <c r="BC27" s="534">
        <f t="shared" si="11"/>
        <v>78.2</v>
      </c>
      <c r="BD27" s="535"/>
      <c r="BE27" s="75">
        <v>80</v>
      </c>
      <c r="BF27" s="75">
        <v>100</v>
      </c>
      <c r="BG27" s="75">
        <v>88</v>
      </c>
      <c r="BH27" s="75">
        <v>90</v>
      </c>
      <c r="BI27" s="534">
        <f t="shared" si="12"/>
        <v>89</v>
      </c>
      <c r="BJ27" s="535"/>
      <c r="BK27" s="180">
        <v>80</v>
      </c>
      <c r="BL27" s="75">
        <v>90</v>
      </c>
      <c r="BM27" s="75">
        <v>88</v>
      </c>
      <c r="BN27" s="75">
        <v>90</v>
      </c>
      <c r="BO27" s="534">
        <f t="shared" si="13"/>
        <v>87.5</v>
      </c>
      <c r="BP27" s="535"/>
      <c r="BQ27" s="182">
        <f t="shared" si="0"/>
        <v>51.88363636363637</v>
      </c>
      <c r="BR27" s="183">
        <v>25</v>
      </c>
      <c r="BS27" s="183">
        <v>92</v>
      </c>
      <c r="BT27" s="184">
        <f t="shared" si="1"/>
        <v>23.4</v>
      </c>
      <c r="BU27" s="185">
        <f t="shared" si="2"/>
        <v>75.283636363636361</v>
      </c>
      <c r="BV27" s="176" t="str">
        <f t="shared" si="3"/>
        <v>B+</v>
      </c>
    </row>
    <row r="28" spans="1:74">
      <c r="A28" s="517">
        <v>5</v>
      </c>
      <c r="B28" s="510"/>
      <c r="C28" s="311">
        <v>2200018105</v>
      </c>
      <c r="D28" s="312" t="s">
        <v>374</v>
      </c>
      <c r="E28" s="75" t="s">
        <v>330</v>
      </c>
      <c r="F28" s="180">
        <v>44</v>
      </c>
      <c r="G28" s="75">
        <v>100</v>
      </c>
      <c r="H28" s="172">
        <f t="shared" si="4"/>
        <v>72</v>
      </c>
      <c r="I28" s="75">
        <v>100</v>
      </c>
      <c r="J28" s="75">
        <v>90</v>
      </c>
      <c r="K28" s="75">
        <v>85</v>
      </c>
      <c r="L28" s="75">
        <v>100</v>
      </c>
      <c r="M28" s="534">
        <f t="shared" si="5"/>
        <v>91</v>
      </c>
      <c r="N28" s="535"/>
      <c r="O28" s="75">
        <v>100</v>
      </c>
      <c r="P28" s="75">
        <v>100</v>
      </c>
      <c r="Q28" s="75">
        <v>85</v>
      </c>
      <c r="R28" s="75">
        <v>100</v>
      </c>
      <c r="S28" s="534">
        <f t="shared" si="6"/>
        <v>92.5</v>
      </c>
      <c r="T28" s="535"/>
      <c r="U28" s="75">
        <v>100</v>
      </c>
      <c r="V28" s="75">
        <v>90</v>
      </c>
      <c r="W28" s="75">
        <v>80</v>
      </c>
      <c r="X28" s="75">
        <v>100</v>
      </c>
      <c r="Y28" s="534">
        <f t="shared" si="14"/>
        <v>88.5</v>
      </c>
      <c r="Z28" s="535"/>
      <c r="AA28" s="181">
        <v>92</v>
      </c>
      <c r="AB28" s="181">
        <v>100</v>
      </c>
      <c r="AC28" s="181">
        <v>100</v>
      </c>
      <c r="AD28" s="181">
        <v>90</v>
      </c>
      <c r="AE28" s="534">
        <f t="shared" si="7"/>
        <v>96.8</v>
      </c>
      <c r="AF28" s="535"/>
      <c r="AG28" s="75">
        <v>100</v>
      </c>
      <c r="AH28" s="75">
        <v>90</v>
      </c>
      <c r="AI28" s="75">
        <v>80</v>
      </c>
      <c r="AJ28" s="75">
        <v>85</v>
      </c>
      <c r="AK28" s="534">
        <f t="shared" si="8"/>
        <v>85.5</v>
      </c>
      <c r="AL28" s="535"/>
      <c r="AM28" s="75">
        <v>80</v>
      </c>
      <c r="AN28" s="75">
        <v>100</v>
      </c>
      <c r="AO28" s="75">
        <v>80</v>
      </c>
      <c r="AP28" s="75">
        <v>100</v>
      </c>
      <c r="AQ28" s="534">
        <f t="shared" si="9"/>
        <v>87</v>
      </c>
      <c r="AR28" s="535"/>
      <c r="AS28" s="75">
        <v>80</v>
      </c>
      <c r="AT28" s="75">
        <v>70</v>
      </c>
      <c r="AU28" s="75">
        <v>80</v>
      </c>
      <c r="AV28" s="75">
        <v>75</v>
      </c>
      <c r="AW28" s="534">
        <f t="shared" si="10"/>
        <v>77.5</v>
      </c>
      <c r="AX28" s="535"/>
      <c r="AY28" s="75">
        <v>80</v>
      </c>
      <c r="AZ28" s="75">
        <v>95</v>
      </c>
      <c r="BA28" s="75">
        <v>80</v>
      </c>
      <c r="BB28" s="75">
        <v>75</v>
      </c>
      <c r="BC28" s="534">
        <f t="shared" si="11"/>
        <v>81.25</v>
      </c>
      <c r="BD28" s="535"/>
      <c r="BE28" s="75">
        <v>80</v>
      </c>
      <c r="BF28" s="75">
        <v>100</v>
      </c>
      <c r="BG28" s="75">
        <v>80</v>
      </c>
      <c r="BH28" s="75">
        <v>85</v>
      </c>
      <c r="BI28" s="534">
        <f t="shared" si="12"/>
        <v>84</v>
      </c>
      <c r="BJ28" s="535"/>
      <c r="BK28" s="180">
        <v>80</v>
      </c>
      <c r="BL28" s="75">
        <v>90</v>
      </c>
      <c r="BM28" s="75">
        <v>85</v>
      </c>
      <c r="BN28" s="75">
        <v>90</v>
      </c>
      <c r="BO28" s="534">
        <f t="shared" si="13"/>
        <v>86</v>
      </c>
      <c r="BP28" s="535"/>
      <c r="BQ28" s="182">
        <f t="shared" si="0"/>
        <v>51.384545454545453</v>
      </c>
      <c r="BR28" s="183">
        <v>80</v>
      </c>
      <c r="BS28" s="183">
        <v>85</v>
      </c>
      <c r="BT28" s="184">
        <f t="shared" si="1"/>
        <v>33</v>
      </c>
      <c r="BU28" s="185">
        <f t="shared" si="2"/>
        <v>84.384545454545446</v>
      </c>
      <c r="BV28" s="176" t="str">
        <f t="shared" si="3"/>
        <v>A</v>
      </c>
    </row>
    <row r="29" spans="1:74">
      <c r="A29" s="510"/>
      <c r="B29" s="510"/>
      <c r="C29" s="311">
        <v>2200018112</v>
      </c>
      <c r="D29" s="313" t="s">
        <v>375</v>
      </c>
      <c r="E29" s="75" t="s">
        <v>330</v>
      </c>
      <c r="F29" s="180">
        <v>41</v>
      </c>
      <c r="G29" s="75">
        <v>100</v>
      </c>
      <c r="H29" s="172">
        <f t="shared" si="4"/>
        <v>70.5</v>
      </c>
      <c r="I29" s="75">
        <v>100</v>
      </c>
      <c r="J29" s="75">
        <v>90</v>
      </c>
      <c r="K29" s="75">
        <v>85</v>
      </c>
      <c r="L29" s="75">
        <v>80</v>
      </c>
      <c r="M29" s="534">
        <f t="shared" si="5"/>
        <v>87</v>
      </c>
      <c r="N29" s="535"/>
      <c r="O29" s="75">
        <v>100</v>
      </c>
      <c r="P29" s="75">
        <v>100</v>
      </c>
      <c r="Q29" s="75">
        <v>85</v>
      </c>
      <c r="R29" s="75">
        <v>90</v>
      </c>
      <c r="S29" s="534">
        <f t="shared" si="6"/>
        <v>90.5</v>
      </c>
      <c r="T29" s="535"/>
      <c r="U29" s="75">
        <v>100</v>
      </c>
      <c r="V29" s="75">
        <v>90</v>
      </c>
      <c r="W29" s="75">
        <v>80</v>
      </c>
      <c r="X29" s="75">
        <v>90</v>
      </c>
      <c r="Y29" s="534">
        <f t="shared" si="14"/>
        <v>86.5</v>
      </c>
      <c r="Z29" s="535"/>
      <c r="AA29" s="75">
        <v>60</v>
      </c>
      <c r="AB29" s="69">
        <v>90</v>
      </c>
      <c r="AC29" s="75">
        <v>90</v>
      </c>
      <c r="AD29" s="75">
        <v>85</v>
      </c>
      <c r="AE29" s="534">
        <f t="shared" si="7"/>
        <v>84.5</v>
      </c>
      <c r="AF29" s="535"/>
      <c r="AG29" s="75">
        <v>100</v>
      </c>
      <c r="AH29" s="75">
        <v>90</v>
      </c>
      <c r="AI29" s="75">
        <v>80</v>
      </c>
      <c r="AJ29" s="75">
        <v>85</v>
      </c>
      <c r="AK29" s="534">
        <f t="shared" si="8"/>
        <v>85.5</v>
      </c>
      <c r="AL29" s="535"/>
      <c r="AM29" s="75">
        <v>80</v>
      </c>
      <c r="AN29" s="75">
        <v>100</v>
      </c>
      <c r="AO29" s="75">
        <v>80</v>
      </c>
      <c r="AP29" s="75">
        <v>50</v>
      </c>
      <c r="AQ29" s="534">
        <f t="shared" si="9"/>
        <v>77</v>
      </c>
      <c r="AR29" s="535"/>
      <c r="AS29" s="75">
        <v>80</v>
      </c>
      <c r="AT29" s="75">
        <v>70</v>
      </c>
      <c r="AU29" s="75">
        <v>80</v>
      </c>
      <c r="AV29" s="75">
        <v>75</v>
      </c>
      <c r="AW29" s="534">
        <f t="shared" si="10"/>
        <v>77.5</v>
      </c>
      <c r="AX29" s="535"/>
      <c r="AY29" s="75">
        <v>80</v>
      </c>
      <c r="AZ29" s="75">
        <v>95</v>
      </c>
      <c r="BA29" s="75">
        <v>80</v>
      </c>
      <c r="BB29" s="75">
        <v>75</v>
      </c>
      <c r="BC29" s="534">
        <f t="shared" si="11"/>
        <v>81.25</v>
      </c>
      <c r="BD29" s="535"/>
      <c r="BE29" s="75">
        <v>80</v>
      </c>
      <c r="BF29" s="75">
        <v>100</v>
      </c>
      <c r="BG29" s="75">
        <v>80</v>
      </c>
      <c r="BH29" s="75">
        <v>85</v>
      </c>
      <c r="BI29" s="534">
        <f t="shared" si="12"/>
        <v>84</v>
      </c>
      <c r="BJ29" s="535"/>
      <c r="BK29" s="180">
        <v>80</v>
      </c>
      <c r="BL29" s="75">
        <v>90</v>
      </c>
      <c r="BM29" s="75">
        <v>85</v>
      </c>
      <c r="BN29" s="75">
        <v>90</v>
      </c>
      <c r="BO29" s="534">
        <f t="shared" si="13"/>
        <v>86</v>
      </c>
      <c r="BP29" s="535"/>
      <c r="BQ29" s="182">
        <f t="shared" si="0"/>
        <v>49.65</v>
      </c>
      <c r="BR29" s="183">
        <v>45</v>
      </c>
      <c r="BS29" s="183">
        <v>85</v>
      </c>
      <c r="BT29" s="184">
        <f t="shared" si="1"/>
        <v>26</v>
      </c>
      <c r="BU29" s="185">
        <f t="shared" si="2"/>
        <v>75.650000000000006</v>
      </c>
      <c r="BV29" s="176" t="str">
        <f t="shared" si="3"/>
        <v>B+</v>
      </c>
    </row>
    <row r="30" spans="1:74">
      <c r="A30" s="511"/>
      <c r="B30" s="510"/>
      <c r="C30" s="311">
        <v>2200018125</v>
      </c>
      <c r="D30" s="313" t="s">
        <v>376</v>
      </c>
      <c r="E30" s="75" t="s">
        <v>330</v>
      </c>
      <c r="F30" s="180">
        <v>60</v>
      </c>
      <c r="G30" s="75">
        <v>100</v>
      </c>
      <c r="H30" s="172">
        <f t="shared" si="4"/>
        <v>80</v>
      </c>
      <c r="I30" s="75">
        <v>90</v>
      </c>
      <c r="J30" s="75">
        <v>100</v>
      </c>
      <c r="K30" s="75">
        <v>90</v>
      </c>
      <c r="L30" s="75">
        <v>80</v>
      </c>
      <c r="M30" s="534">
        <f t="shared" si="5"/>
        <v>89.5</v>
      </c>
      <c r="N30" s="535"/>
      <c r="O30" s="75">
        <v>100</v>
      </c>
      <c r="P30" s="75">
        <v>100</v>
      </c>
      <c r="Q30" s="75">
        <v>85</v>
      </c>
      <c r="R30" s="75">
        <v>100</v>
      </c>
      <c r="S30" s="534">
        <f t="shared" si="6"/>
        <v>92.5</v>
      </c>
      <c r="T30" s="535"/>
      <c r="U30" s="75">
        <v>90</v>
      </c>
      <c r="V30" s="75">
        <v>90</v>
      </c>
      <c r="W30" s="75">
        <v>80</v>
      </c>
      <c r="X30" s="75">
        <v>90</v>
      </c>
      <c r="Y30" s="534">
        <f t="shared" si="14"/>
        <v>85</v>
      </c>
      <c r="Z30" s="535"/>
      <c r="AA30" s="75">
        <v>70</v>
      </c>
      <c r="AB30" s="69">
        <v>90</v>
      </c>
      <c r="AC30" s="75">
        <v>90</v>
      </c>
      <c r="AD30" s="75">
        <v>85</v>
      </c>
      <c r="AE30" s="534">
        <f t="shared" si="7"/>
        <v>86</v>
      </c>
      <c r="AF30" s="535"/>
      <c r="AG30" s="75">
        <v>100</v>
      </c>
      <c r="AH30" s="75">
        <v>90</v>
      </c>
      <c r="AI30" s="75">
        <v>80</v>
      </c>
      <c r="AJ30" s="75">
        <v>85</v>
      </c>
      <c r="AK30" s="534">
        <f t="shared" si="8"/>
        <v>85.5</v>
      </c>
      <c r="AL30" s="535"/>
      <c r="AM30" s="75">
        <v>80</v>
      </c>
      <c r="AN30" s="75">
        <v>100</v>
      </c>
      <c r="AO30" s="75">
        <v>80</v>
      </c>
      <c r="AP30" s="75">
        <v>50</v>
      </c>
      <c r="AQ30" s="534">
        <f t="shared" si="9"/>
        <v>77</v>
      </c>
      <c r="AR30" s="535"/>
      <c r="AS30" s="75">
        <v>80</v>
      </c>
      <c r="AT30" s="75">
        <v>70</v>
      </c>
      <c r="AU30" s="75">
        <v>80</v>
      </c>
      <c r="AV30" s="75">
        <v>75</v>
      </c>
      <c r="AW30" s="534">
        <f t="shared" si="10"/>
        <v>77.5</v>
      </c>
      <c r="AX30" s="535"/>
      <c r="AY30" s="75">
        <v>80</v>
      </c>
      <c r="AZ30" s="75">
        <v>95</v>
      </c>
      <c r="BA30" s="75">
        <v>80</v>
      </c>
      <c r="BB30" s="75">
        <v>75</v>
      </c>
      <c r="BC30" s="534">
        <f t="shared" si="11"/>
        <v>81.25</v>
      </c>
      <c r="BD30" s="535"/>
      <c r="BE30" s="75">
        <v>85</v>
      </c>
      <c r="BF30" s="75">
        <v>100</v>
      </c>
      <c r="BG30" s="75">
        <v>80</v>
      </c>
      <c r="BH30" s="75">
        <v>85</v>
      </c>
      <c r="BI30" s="534">
        <f t="shared" si="12"/>
        <v>84.75</v>
      </c>
      <c r="BJ30" s="535"/>
      <c r="BK30" s="180">
        <v>80</v>
      </c>
      <c r="BL30" s="75">
        <v>90</v>
      </c>
      <c r="BM30" s="75">
        <v>85</v>
      </c>
      <c r="BN30" s="75">
        <v>90</v>
      </c>
      <c r="BO30" s="534">
        <f t="shared" si="13"/>
        <v>86</v>
      </c>
      <c r="BP30" s="535"/>
      <c r="BQ30" s="182">
        <f t="shared" si="0"/>
        <v>50.45454545454546</v>
      </c>
      <c r="BR30" s="183">
        <v>50</v>
      </c>
      <c r="BS30" s="183">
        <v>85</v>
      </c>
      <c r="BT30" s="184">
        <f t="shared" si="1"/>
        <v>27</v>
      </c>
      <c r="BU30" s="185">
        <f t="shared" si="2"/>
        <v>77.454545454545467</v>
      </c>
      <c r="BV30" s="176" t="str">
        <f t="shared" si="3"/>
        <v>A-</v>
      </c>
    </row>
    <row r="31" spans="1:74">
      <c r="A31" s="517">
        <v>6</v>
      </c>
      <c r="B31" s="510"/>
      <c r="C31" s="311">
        <v>2200018109</v>
      </c>
      <c r="D31" s="312" t="s">
        <v>377</v>
      </c>
      <c r="E31" s="75" t="s">
        <v>330</v>
      </c>
      <c r="F31" s="180">
        <v>43</v>
      </c>
      <c r="G31" s="75">
        <v>100</v>
      </c>
      <c r="H31" s="172">
        <f t="shared" si="4"/>
        <v>71.5</v>
      </c>
      <c r="I31" s="75">
        <v>100</v>
      </c>
      <c r="J31" s="75">
        <v>90</v>
      </c>
      <c r="K31" s="90">
        <v>90</v>
      </c>
      <c r="L31" s="75">
        <v>80</v>
      </c>
      <c r="M31" s="534">
        <f>(I$13/100*I31)+(J$13/100*J31)+(K$13/100*K30)+(L$13/100*L31)</f>
        <v>89.5</v>
      </c>
      <c r="N31" s="535"/>
      <c r="O31" s="75">
        <v>100</v>
      </c>
      <c r="P31" s="75">
        <v>100</v>
      </c>
      <c r="Q31" s="75">
        <v>100</v>
      </c>
      <c r="R31" s="75">
        <v>100</v>
      </c>
      <c r="S31" s="534">
        <f t="shared" si="6"/>
        <v>100</v>
      </c>
      <c r="T31" s="535"/>
      <c r="U31" s="75">
        <v>100</v>
      </c>
      <c r="V31" s="75">
        <v>90</v>
      </c>
      <c r="W31" s="75">
        <v>90</v>
      </c>
      <c r="X31" s="75">
        <v>100</v>
      </c>
      <c r="Y31" s="534">
        <f t="shared" si="14"/>
        <v>93.5</v>
      </c>
      <c r="Z31" s="535"/>
      <c r="AA31" s="75">
        <v>60</v>
      </c>
      <c r="AB31" s="69">
        <v>90</v>
      </c>
      <c r="AC31" s="75">
        <v>100</v>
      </c>
      <c r="AD31" s="75">
        <v>85</v>
      </c>
      <c r="AE31" s="534">
        <f t="shared" si="7"/>
        <v>89.5</v>
      </c>
      <c r="AF31" s="535"/>
      <c r="AG31" s="75">
        <v>60</v>
      </c>
      <c r="AH31" s="75">
        <v>100</v>
      </c>
      <c r="AI31" s="75">
        <v>100</v>
      </c>
      <c r="AJ31" s="75">
        <v>100</v>
      </c>
      <c r="AK31" s="534">
        <f t="shared" si="8"/>
        <v>94</v>
      </c>
      <c r="AL31" s="535"/>
      <c r="AM31" s="75">
        <v>88</v>
      </c>
      <c r="AN31" s="75">
        <v>100</v>
      </c>
      <c r="AO31" s="75">
        <v>90</v>
      </c>
      <c r="AP31" s="75">
        <v>100</v>
      </c>
      <c r="AQ31" s="534">
        <f t="shared" si="9"/>
        <v>93.2</v>
      </c>
      <c r="AR31" s="535"/>
      <c r="AS31" s="75">
        <v>88</v>
      </c>
      <c r="AT31" s="75">
        <v>100</v>
      </c>
      <c r="AU31" s="75">
        <v>90</v>
      </c>
      <c r="AV31" s="75">
        <v>100</v>
      </c>
      <c r="AW31" s="534">
        <f t="shared" si="10"/>
        <v>93.2</v>
      </c>
      <c r="AX31" s="535"/>
      <c r="AY31" s="75">
        <v>85</v>
      </c>
      <c r="AZ31" s="75">
        <v>100</v>
      </c>
      <c r="BA31" s="75">
        <v>95</v>
      </c>
      <c r="BB31" s="75">
        <v>80</v>
      </c>
      <c r="BC31" s="534">
        <f t="shared" si="11"/>
        <v>91.25</v>
      </c>
      <c r="BD31" s="535"/>
      <c r="BE31" s="75">
        <v>85</v>
      </c>
      <c r="BF31" s="75">
        <v>100</v>
      </c>
      <c r="BG31" s="75">
        <v>88</v>
      </c>
      <c r="BH31" s="75">
        <v>90</v>
      </c>
      <c r="BI31" s="534">
        <f t="shared" si="12"/>
        <v>89.75</v>
      </c>
      <c r="BJ31" s="535"/>
      <c r="BK31" s="180">
        <v>85</v>
      </c>
      <c r="BL31" s="75">
        <v>90</v>
      </c>
      <c r="BM31" s="75">
        <v>100</v>
      </c>
      <c r="BN31" s="75">
        <v>90</v>
      </c>
      <c r="BO31" s="534">
        <f t="shared" si="13"/>
        <v>94.25</v>
      </c>
      <c r="BP31" s="535"/>
      <c r="BQ31" s="182">
        <f t="shared" si="0"/>
        <v>54.526363636363641</v>
      </c>
      <c r="BR31" s="183">
        <v>100</v>
      </c>
      <c r="BS31" s="183">
        <v>84</v>
      </c>
      <c r="BT31" s="184">
        <f t="shared" si="1"/>
        <v>36.799999999999997</v>
      </c>
      <c r="BU31" s="185">
        <f t="shared" si="2"/>
        <v>91.326363636363638</v>
      </c>
      <c r="BV31" s="176" t="str">
        <f t="shared" si="3"/>
        <v>A</v>
      </c>
    </row>
    <row r="32" spans="1:74">
      <c r="A32" s="510"/>
      <c r="B32" s="510"/>
      <c r="C32" s="311">
        <v>2200018111</v>
      </c>
      <c r="D32" s="312" t="s">
        <v>378</v>
      </c>
      <c r="E32" s="75" t="s">
        <v>330</v>
      </c>
      <c r="F32" s="180">
        <v>41</v>
      </c>
      <c r="G32" s="75">
        <v>100</v>
      </c>
      <c r="H32" s="172">
        <f t="shared" si="4"/>
        <v>70.5</v>
      </c>
      <c r="I32" s="75">
        <v>100</v>
      </c>
      <c r="J32" s="75">
        <v>90</v>
      </c>
      <c r="K32" s="75">
        <v>90</v>
      </c>
      <c r="L32" s="75">
        <v>90</v>
      </c>
      <c r="M32" s="534">
        <f t="shared" ref="M32:M57" si="15">(I$13/100*I32)+(J$13/100*J32)+(K$13/100*K32)+(L$13/100*L32)</f>
        <v>91.5</v>
      </c>
      <c r="N32" s="535"/>
      <c r="O32" s="75">
        <v>100</v>
      </c>
      <c r="P32" s="75">
        <v>100</v>
      </c>
      <c r="Q32" s="75">
        <v>100</v>
      </c>
      <c r="R32" s="75">
        <v>100</v>
      </c>
      <c r="S32" s="534">
        <f t="shared" si="6"/>
        <v>100</v>
      </c>
      <c r="T32" s="535"/>
      <c r="U32" s="75">
        <v>100</v>
      </c>
      <c r="V32" s="75">
        <v>100</v>
      </c>
      <c r="W32" s="75">
        <v>90</v>
      </c>
      <c r="X32" s="75">
        <v>100</v>
      </c>
      <c r="Y32" s="534">
        <f t="shared" si="14"/>
        <v>95</v>
      </c>
      <c r="Z32" s="535"/>
      <c r="AA32" s="75">
        <v>50</v>
      </c>
      <c r="AB32" s="75">
        <v>100</v>
      </c>
      <c r="AC32" s="75">
        <v>100</v>
      </c>
      <c r="AD32" s="75">
        <v>100</v>
      </c>
      <c r="AE32" s="534">
        <f t="shared" si="7"/>
        <v>92.5</v>
      </c>
      <c r="AF32" s="535"/>
      <c r="AG32" s="75">
        <v>80</v>
      </c>
      <c r="AH32" s="75">
        <v>100</v>
      </c>
      <c r="AI32" s="75">
        <v>100</v>
      </c>
      <c r="AJ32" s="75">
        <v>85</v>
      </c>
      <c r="AK32" s="534">
        <f t="shared" si="8"/>
        <v>94</v>
      </c>
      <c r="AL32" s="535"/>
      <c r="AM32" s="75">
        <v>88</v>
      </c>
      <c r="AN32" s="75">
        <v>100</v>
      </c>
      <c r="AO32" s="75">
        <v>90</v>
      </c>
      <c r="AP32" s="75">
        <v>50</v>
      </c>
      <c r="AQ32" s="534">
        <f t="shared" si="9"/>
        <v>83.2</v>
      </c>
      <c r="AR32" s="535"/>
      <c r="AS32" s="75">
        <v>85</v>
      </c>
      <c r="AT32" s="75">
        <v>100</v>
      </c>
      <c r="AU32" s="75">
        <v>90</v>
      </c>
      <c r="AV32" s="75">
        <v>100</v>
      </c>
      <c r="AW32" s="534">
        <f t="shared" si="10"/>
        <v>92.75</v>
      </c>
      <c r="AX32" s="535"/>
      <c r="AY32" s="75">
        <v>85</v>
      </c>
      <c r="AZ32" s="75">
        <v>100</v>
      </c>
      <c r="BA32" s="75">
        <v>95</v>
      </c>
      <c r="BB32" s="75">
        <v>100</v>
      </c>
      <c r="BC32" s="534">
        <f t="shared" si="11"/>
        <v>95.25</v>
      </c>
      <c r="BD32" s="535"/>
      <c r="BE32" s="75">
        <v>80</v>
      </c>
      <c r="BF32" s="75">
        <v>100</v>
      </c>
      <c r="BG32" s="75">
        <v>88</v>
      </c>
      <c r="BH32" s="75">
        <v>90</v>
      </c>
      <c r="BI32" s="534">
        <f t="shared" si="12"/>
        <v>89</v>
      </c>
      <c r="BJ32" s="535"/>
      <c r="BK32" s="180">
        <v>85</v>
      </c>
      <c r="BL32" s="75">
        <v>90</v>
      </c>
      <c r="BM32" s="75">
        <v>100</v>
      </c>
      <c r="BN32" s="75">
        <v>90</v>
      </c>
      <c r="BO32" s="534">
        <f t="shared" si="13"/>
        <v>94.25</v>
      </c>
      <c r="BP32" s="535"/>
      <c r="BQ32" s="182">
        <f t="shared" si="0"/>
        <v>54.433636363636367</v>
      </c>
      <c r="BR32" s="183">
        <v>100</v>
      </c>
      <c r="BS32" s="183">
        <v>84</v>
      </c>
      <c r="BT32" s="184">
        <f t="shared" si="1"/>
        <v>36.799999999999997</v>
      </c>
      <c r="BU32" s="185">
        <f t="shared" si="2"/>
        <v>91.233636363636364</v>
      </c>
      <c r="BV32" s="176" t="str">
        <f t="shared" si="3"/>
        <v>A</v>
      </c>
    </row>
    <row r="33" spans="1:74">
      <c r="A33" s="511"/>
      <c r="B33" s="511"/>
      <c r="C33" s="311">
        <v>2200018114</v>
      </c>
      <c r="D33" s="312" t="s">
        <v>379</v>
      </c>
      <c r="E33" s="75" t="s">
        <v>330</v>
      </c>
      <c r="F33" s="180">
        <v>38</v>
      </c>
      <c r="G33" s="75">
        <v>100</v>
      </c>
      <c r="H33" s="172">
        <f t="shared" si="4"/>
        <v>69</v>
      </c>
      <c r="I33" s="181">
        <v>100</v>
      </c>
      <c r="J33" s="181">
        <v>90</v>
      </c>
      <c r="K33" s="181">
        <v>100</v>
      </c>
      <c r="L33" s="181">
        <v>100</v>
      </c>
      <c r="M33" s="534">
        <f t="shared" si="15"/>
        <v>98.5</v>
      </c>
      <c r="N33" s="535"/>
      <c r="O33" s="75">
        <v>100</v>
      </c>
      <c r="P33" s="75">
        <v>100</v>
      </c>
      <c r="Q33" s="75">
        <v>100</v>
      </c>
      <c r="R33" s="75">
        <v>100</v>
      </c>
      <c r="S33" s="534">
        <f t="shared" si="6"/>
        <v>100</v>
      </c>
      <c r="T33" s="535"/>
      <c r="U33" s="75">
        <v>100</v>
      </c>
      <c r="V33" s="75">
        <v>90</v>
      </c>
      <c r="W33" s="75">
        <v>90</v>
      </c>
      <c r="X33" s="75">
        <v>100</v>
      </c>
      <c r="Y33" s="534">
        <f t="shared" si="14"/>
        <v>93.5</v>
      </c>
      <c r="Z33" s="535"/>
      <c r="AA33" s="75">
        <v>50</v>
      </c>
      <c r="AB33" s="69">
        <v>90</v>
      </c>
      <c r="AC33" s="75">
        <v>100</v>
      </c>
      <c r="AD33" s="75">
        <v>85</v>
      </c>
      <c r="AE33" s="534">
        <f t="shared" si="7"/>
        <v>88</v>
      </c>
      <c r="AF33" s="535"/>
      <c r="AG33" s="75">
        <v>80</v>
      </c>
      <c r="AH33" s="75">
        <v>100</v>
      </c>
      <c r="AI33" s="75">
        <v>100</v>
      </c>
      <c r="AJ33" s="75">
        <v>85</v>
      </c>
      <c r="AK33" s="534">
        <f t="shared" si="8"/>
        <v>94</v>
      </c>
      <c r="AL33" s="535"/>
      <c r="AM33" s="75">
        <v>88</v>
      </c>
      <c r="AN33" s="75">
        <v>100</v>
      </c>
      <c r="AO33" s="75">
        <v>90</v>
      </c>
      <c r="AP33" s="75">
        <v>50</v>
      </c>
      <c r="AQ33" s="534">
        <f t="shared" si="9"/>
        <v>83.2</v>
      </c>
      <c r="AR33" s="535"/>
      <c r="AS33" s="75">
        <v>88</v>
      </c>
      <c r="AT33" s="75">
        <v>70</v>
      </c>
      <c r="AU33" s="75">
        <v>90</v>
      </c>
      <c r="AV33" s="75">
        <v>100</v>
      </c>
      <c r="AW33" s="534">
        <f t="shared" si="10"/>
        <v>88.7</v>
      </c>
      <c r="AX33" s="535"/>
      <c r="AY33" s="75">
        <v>88</v>
      </c>
      <c r="AZ33" s="75">
        <v>100</v>
      </c>
      <c r="BA33" s="75">
        <v>95</v>
      </c>
      <c r="BB33" s="75">
        <v>100</v>
      </c>
      <c r="BC33" s="534">
        <f t="shared" si="11"/>
        <v>95.7</v>
      </c>
      <c r="BD33" s="535"/>
      <c r="BE33" s="75">
        <v>80</v>
      </c>
      <c r="BF33" s="75">
        <v>100</v>
      </c>
      <c r="BG33" s="75">
        <v>88</v>
      </c>
      <c r="BH33" s="75">
        <v>90</v>
      </c>
      <c r="BI33" s="534">
        <f t="shared" si="12"/>
        <v>89</v>
      </c>
      <c r="BJ33" s="535"/>
      <c r="BK33" s="180">
        <v>85</v>
      </c>
      <c r="BL33" s="75">
        <v>90</v>
      </c>
      <c r="BM33" s="75">
        <v>100</v>
      </c>
      <c r="BN33" s="75">
        <v>90</v>
      </c>
      <c r="BO33" s="534">
        <f t="shared" si="13"/>
        <v>94.25</v>
      </c>
      <c r="BP33" s="535"/>
      <c r="BQ33" s="182">
        <f t="shared" si="0"/>
        <v>54.210000000000008</v>
      </c>
      <c r="BR33" s="183">
        <v>100</v>
      </c>
      <c r="BS33" s="183">
        <v>84</v>
      </c>
      <c r="BT33" s="184">
        <f t="shared" si="1"/>
        <v>36.799999999999997</v>
      </c>
      <c r="BU33" s="185">
        <f t="shared" si="2"/>
        <v>91.01</v>
      </c>
      <c r="BV33" s="176" t="str">
        <f t="shared" si="3"/>
        <v>A</v>
      </c>
    </row>
    <row r="34" spans="1:74">
      <c r="A34" s="517">
        <v>7</v>
      </c>
      <c r="B34" s="572" t="s">
        <v>168</v>
      </c>
      <c r="C34" s="314">
        <v>2200018079</v>
      </c>
      <c r="D34" s="315" t="s">
        <v>380</v>
      </c>
      <c r="E34" s="75" t="s">
        <v>330</v>
      </c>
      <c r="F34" s="180">
        <v>44</v>
      </c>
      <c r="G34" s="75">
        <v>100</v>
      </c>
      <c r="H34" s="172">
        <f t="shared" si="4"/>
        <v>72</v>
      </c>
      <c r="I34" s="75">
        <v>100</v>
      </c>
      <c r="J34" s="75">
        <v>90</v>
      </c>
      <c r="K34" s="75">
        <v>90</v>
      </c>
      <c r="L34" s="75">
        <v>100</v>
      </c>
      <c r="M34" s="534">
        <f t="shared" si="15"/>
        <v>93.5</v>
      </c>
      <c r="N34" s="535"/>
      <c r="O34" s="75">
        <v>100</v>
      </c>
      <c r="P34" s="75">
        <v>100</v>
      </c>
      <c r="Q34" s="75">
        <v>90</v>
      </c>
      <c r="R34" s="75">
        <v>85</v>
      </c>
      <c r="S34" s="534">
        <f t="shared" si="6"/>
        <v>92</v>
      </c>
      <c r="T34" s="535"/>
      <c r="U34" s="75">
        <v>100</v>
      </c>
      <c r="V34" s="75">
        <v>90</v>
      </c>
      <c r="W34" s="75">
        <v>75</v>
      </c>
      <c r="X34" s="75">
        <v>90</v>
      </c>
      <c r="Y34" s="534">
        <f t="shared" si="14"/>
        <v>84</v>
      </c>
      <c r="Z34" s="535"/>
      <c r="AA34" s="186">
        <v>70</v>
      </c>
      <c r="AB34" s="69">
        <v>90</v>
      </c>
      <c r="AC34" s="186">
        <v>90</v>
      </c>
      <c r="AD34" s="186">
        <v>85</v>
      </c>
      <c r="AE34" s="534">
        <f t="shared" si="7"/>
        <v>86</v>
      </c>
      <c r="AF34" s="535"/>
      <c r="AG34" s="75">
        <v>60</v>
      </c>
      <c r="AH34" s="75">
        <v>90</v>
      </c>
      <c r="AI34" s="75">
        <v>80</v>
      </c>
      <c r="AJ34" s="75">
        <v>85</v>
      </c>
      <c r="AK34" s="534">
        <f t="shared" si="8"/>
        <v>79.5</v>
      </c>
      <c r="AL34" s="535"/>
      <c r="AM34" s="75">
        <v>80</v>
      </c>
      <c r="AN34" s="75">
        <v>100</v>
      </c>
      <c r="AO34" s="75">
        <v>85</v>
      </c>
      <c r="AP34" s="75">
        <v>100</v>
      </c>
      <c r="AQ34" s="534">
        <f t="shared" si="9"/>
        <v>89.5</v>
      </c>
      <c r="AR34" s="535"/>
      <c r="AS34" s="75">
        <v>83</v>
      </c>
      <c r="AT34" s="75">
        <v>70</v>
      </c>
      <c r="AU34" s="75">
        <v>90</v>
      </c>
      <c r="AV34" s="75">
        <v>100</v>
      </c>
      <c r="AW34" s="534">
        <f t="shared" si="10"/>
        <v>87.95</v>
      </c>
      <c r="AX34" s="535"/>
      <c r="AY34" s="75">
        <v>50</v>
      </c>
      <c r="AZ34" s="75">
        <v>90</v>
      </c>
      <c r="BA34" s="75">
        <v>83</v>
      </c>
      <c r="BB34" s="75">
        <v>75</v>
      </c>
      <c r="BC34" s="534">
        <f t="shared" si="11"/>
        <v>77.5</v>
      </c>
      <c r="BD34" s="535"/>
      <c r="BE34" s="75">
        <v>60</v>
      </c>
      <c r="BF34" s="75">
        <v>100</v>
      </c>
      <c r="BG34" s="75">
        <v>95</v>
      </c>
      <c r="BH34" s="75">
        <v>90</v>
      </c>
      <c r="BI34" s="534">
        <f t="shared" si="12"/>
        <v>89.5</v>
      </c>
      <c r="BJ34" s="535"/>
      <c r="BK34" s="180">
        <v>78</v>
      </c>
      <c r="BL34" s="75">
        <v>100</v>
      </c>
      <c r="BM34" s="75">
        <v>95</v>
      </c>
      <c r="BN34" s="75">
        <v>100</v>
      </c>
      <c r="BO34" s="534">
        <f t="shared" si="13"/>
        <v>94.2</v>
      </c>
      <c r="BP34" s="535"/>
      <c r="BQ34" s="182">
        <f t="shared" si="0"/>
        <v>51.580909090909103</v>
      </c>
      <c r="BR34" s="183">
        <v>83</v>
      </c>
      <c r="BS34" s="183">
        <v>56</v>
      </c>
      <c r="BT34" s="184">
        <f t="shared" si="1"/>
        <v>27.8</v>
      </c>
      <c r="BU34" s="185">
        <f t="shared" si="2"/>
        <v>79.3809090909091</v>
      </c>
      <c r="BV34" s="176" t="str">
        <f t="shared" si="3"/>
        <v>A-</v>
      </c>
    </row>
    <row r="35" spans="1:74">
      <c r="A35" s="510"/>
      <c r="B35" s="510"/>
      <c r="C35" s="314">
        <v>2200018090</v>
      </c>
      <c r="D35" s="315" t="s">
        <v>381</v>
      </c>
      <c r="E35" s="75" t="s">
        <v>330</v>
      </c>
      <c r="F35" s="180">
        <v>48</v>
      </c>
      <c r="G35" s="75">
        <v>100</v>
      </c>
      <c r="H35" s="172">
        <f t="shared" si="4"/>
        <v>74</v>
      </c>
      <c r="I35" s="75">
        <v>90</v>
      </c>
      <c r="J35" s="75">
        <v>90</v>
      </c>
      <c r="K35" s="75">
        <v>90</v>
      </c>
      <c r="L35" s="75">
        <v>100</v>
      </c>
      <c r="M35" s="534">
        <f t="shared" si="15"/>
        <v>92</v>
      </c>
      <c r="N35" s="535"/>
      <c r="O35" s="75">
        <v>100</v>
      </c>
      <c r="P35" s="75">
        <v>100</v>
      </c>
      <c r="Q35" s="75">
        <v>90</v>
      </c>
      <c r="R35" s="75">
        <v>85</v>
      </c>
      <c r="S35" s="534">
        <f t="shared" si="6"/>
        <v>92</v>
      </c>
      <c r="T35" s="535"/>
      <c r="U35" s="75">
        <v>100</v>
      </c>
      <c r="V35" s="75">
        <v>90</v>
      </c>
      <c r="W35" s="75">
        <v>75</v>
      </c>
      <c r="X35" s="75">
        <v>90</v>
      </c>
      <c r="Y35" s="534">
        <f t="shared" si="14"/>
        <v>84</v>
      </c>
      <c r="Z35" s="535"/>
      <c r="AA35" s="75">
        <v>60</v>
      </c>
      <c r="AB35" s="75">
        <v>90</v>
      </c>
      <c r="AC35" s="75">
        <v>90</v>
      </c>
      <c r="AD35" s="75">
        <v>85</v>
      </c>
      <c r="AE35" s="534">
        <f t="shared" si="7"/>
        <v>84.5</v>
      </c>
      <c r="AF35" s="535"/>
      <c r="AG35" s="75">
        <v>60</v>
      </c>
      <c r="AH35" s="75">
        <v>90</v>
      </c>
      <c r="AI35" s="75">
        <v>80</v>
      </c>
      <c r="AJ35" s="75">
        <v>85</v>
      </c>
      <c r="AK35" s="534">
        <f t="shared" si="8"/>
        <v>79.5</v>
      </c>
      <c r="AL35" s="535"/>
      <c r="AM35" s="75">
        <v>85</v>
      </c>
      <c r="AN35" s="75">
        <v>100</v>
      </c>
      <c r="AO35" s="75">
        <v>85</v>
      </c>
      <c r="AP35" s="75">
        <v>100</v>
      </c>
      <c r="AQ35" s="534">
        <f t="shared" si="9"/>
        <v>90.25</v>
      </c>
      <c r="AR35" s="535"/>
      <c r="AS35" s="75">
        <v>85</v>
      </c>
      <c r="AT35" s="75">
        <v>70</v>
      </c>
      <c r="AU35" s="75">
        <v>90</v>
      </c>
      <c r="AV35" s="75">
        <v>75</v>
      </c>
      <c r="AW35" s="534">
        <f t="shared" si="10"/>
        <v>83.25</v>
      </c>
      <c r="AX35" s="535"/>
      <c r="AY35" s="75">
        <v>80</v>
      </c>
      <c r="AZ35" s="75">
        <v>90</v>
      </c>
      <c r="BA35" s="75">
        <v>83</v>
      </c>
      <c r="BB35" s="75">
        <v>75</v>
      </c>
      <c r="BC35" s="534">
        <f t="shared" si="11"/>
        <v>82</v>
      </c>
      <c r="BD35" s="535"/>
      <c r="BE35" s="75">
        <v>85</v>
      </c>
      <c r="BF35" s="75">
        <v>100</v>
      </c>
      <c r="BG35" s="75">
        <v>95</v>
      </c>
      <c r="BH35" s="75">
        <v>75</v>
      </c>
      <c r="BI35" s="534">
        <f t="shared" si="12"/>
        <v>90.25</v>
      </c>
      <c r="BJ35" s="535"/>
      <c r="BK35" s="180">
        <v>85</v>
      </c>
      <c r="BL35" s="75">
        <v>100</v>
      </c>
      <c r="BM35" s="75">
        <v>95</v>
      </c>
      <c r="BN35" s="75">
        <v>100</v>
      </c>
      <c r="BO35" s="534">
        <f t="shared" si="13"/>
        <v>95.25</v>
      </c>
      <c r="BP35" s="535"/>
      <c r="BQ35" s="182">
        <f t="shared" si="0"/>
        <v>51.654545454545456</v>
      </c>
      <c r="BR35" s="183">
        <v>83</v>
      </c>
      <c r="BS35" s="183">
        <v>56</v>
      </c>
      <c r="BT35" s="184">
        <f t="shared" si="1"/>
        <v>27.8</v>
      </c>
      <c r="BU35" s="185">
        <f t="shared" si="2"/>
        <v>79.454545454545453</v>
      </c>
      <c r="BV35" s="176" t="str">
        <f t="shared" si="3"/>
        <v>A-</v>
      </c>
    </row>
    <row r="36" spans="1:74">
      <c r="A36" s="511"/>
      <c r="B36" s="510"/>
      <c r="C36" s="314">
        <v>2200018091</v>
      </c>
      <c r="D36" s="315" t="s">
        <v>382</v>
      </c>
      <c r="E36" s="75" t="s">
        <v>330</v>
      </c>
      <c r="F36" s="180">
        <v>34</v>
      </c>
      <c r="G36" s="75">
        <v>100</v>
      </c>
      <c r="H36" s="172">
        <f t="shared" si="4"/>
        <v>67</v>
      </c>
      <c r="I36" s="212"/>
      <c r="J36" s="181"/>
      <c r="K36" s="212"/>
      <c r="L36" s="212"/>
      <c r="M36" s="534">
        <f t="shared" si="15"/>
        <v>0</v>
      </c>
      <c r="N36" s="535"/>
      <c r="O36" s="75">
        <v>100</v>
      </c>
      <c r="P36" s="75">
        <v>100</v>
      </c>
      <c r="Q36" s="75">
        <v>90</v>
      </c>
      <c r="R36" s="75">
        <v>85</v>
      </c>
      <c r="S36" s="534">
        <f t="shared" si="6"/>
        <v>92</v>
      </c>
      <c r="T36" s="535"/>
      <c r="U36" s="75">
        <v>100</v>
      </c>
      <c r="V36" s="75">
        <v>90</v>
      </c>
      <c r="W36" s="75">
        <v>75</v>
      </c>
      <c r="X36" s="75">
        <v>90</v>
      </c>
      <c r="Y36" s="534">
        <f t="shared" si="14"/>
        <v>84</v>
      </c>
      <c r="Z36" s="535"/>
      <c r="AA36" s="75">
        <v>60</v>
      </c>
      <c r="AB36" s="69">
        <v>90</v>
      </c>
      <c r="AC36" s="75">
        <v>90</v>
      </c>
      <c r="AD36" s="75">
        <v>85</v>
      </c>
      <c r="AE36" s="534">
        <f t="shared" si="7"/>
        <v>84.5</v>
      </c>
      <c r="AF36" s="535"/>
      <c r="AG36" s="75">
        <v>60</v>
      </c>
      <c r="AH36" s="75">
        <v>90</v>
      </c>
      <c r="AI36" s="75">
        <v>80</v>
      </c>
      <c r="AJ36" s="75">
        <v>85</v>
      </c>
      <c r="AK36" s="534">
        <f t="shared" si="8"/>
        <v>79.5</v>
      </c>
      <c r="AL36" s="535"/>
      <c r="AM36" s="75">
        <v>85</v>
      </c>
      <c r="AN36" s="75">
        <v>100</v>
      </c>
      <c r="AO36" s="75">
        <v>85</v>
      </c>
      <c r="AP36" s="75">
        <v>100</v>
      </c>
      <c r="AQ36" s="534">
        <f t="shared" si="9"/>
        <v>90.25</v>
      </c>
      <c r="AR36" s="535"/>
      <c r="AS36" s="212"/>
      <c r="AT36" s="212"/>
      <c r="AU36" s="212"/>
      <c r="AV36" s="212"/>
      <c r="AW36" s="534">
        <f t="shared" si="10"/>
        <v>0</v>
      </c>
      <c r="AX36" s="535"/>
      <c r="AY36" s="75">
        <v>80</v>
      </c>
      <c r="AZ36" s="75">
        <v>90</v>
      </c>
      <c r="BA36" s="75">
        <v>83</v>
      </c>
      <c r="BB36" s="75">
        <v>75</v>
      </c>
      <c r="BC36" s="534">
        <f t="shared" si="11"/>
        <v>82</v>
      </c>
      <c r="BD36" s="535"/>
      <c r="BE36" s="75">
        <v>0</v>
      </c>
      <c r="BF36" s="75">
        <v>0</v>
      </c>
      <c r="BG36" s="75">
        <v>95</v>
      </c>
      <c r="BH36" s="75">
        <v>100</v>
      </c>
      <c r="BI36" s="534">
        <f t="shared" si="12"/>
        <v>67.5</v>
      </c>
      <c r="BJ36" s="535"/>
      <c r="BK36" s="211"/>
      <c r="BL36" s="212"/>
      <c r="BM36" s="212"/>
      <c r="BN36" s="212"/>
      <c r="BO36" s="534">
        <f t="shared" si="13"/>
        <v>0</v>
      </c>
      <c r="BP36" s="535"/>
      <c r="BQ36" s="182">
        <f t="shared" si="0"/>
        <v>35.277272727272731</v>
      </c>
      <c r="BR36" s="183">
        <v>92</v>
      </c>
      <c r="BS36" s="183">
        <v>56</v>
      </c>
      <c r="BT36" s="184">
        <f t="shared" si="1"/>
        <v>29.6</v>
      </c>
      <c r="BU36" s="185">
        <f t="shared" si="2"/>
        <v>64.877272727272725</v>
      </c>
      <c r="BV36" s="176" t="str">
        <f t="shared" si="3"/>
        <v>B-</v>
      </c>
    </row>
    <row r="37" spans="1:74">
      <c r="A37" s="517">
        <v>8</v>
      </c>
      <c r="B37" s="510"/>
      <c r="C37" s="314">
        <v>2200018063</v>
      </c>
      <c r="D37" s="316" t="s">
        <v>383</v>
      </c>
      <c r="E37" s="75" t="s">
        <v>330</v>
      </c>
      <c r="F37" s="180">
        <v>53</v>
      </c>
      <c r="G37" s="75">
        <v>100</v>
      </c>
      <c r="H37" s="172">
        <f t="shared" si="4"/>
        <v>76.5</v>
      </c>
      <c r="I37" s="75">
        <v>100</v>
      </c>
      <c r="J37" s="75">
        <v>90</v>
      </c>
      <c r="K37" s="75">
        <v>90</v>
      </c>
      <c r="L37" s="75">
        <v>90</v>
      </c>
      <c r="M37" s="534">
        <f t="shared" si="15"/>
        <v>91.5</v>
      </c>
      <c r="N37" s="535"/>
      <c r="O37" s="75">
        <v>100</v>
      </c>
      <c r="P37" s="75">
        <v>100</v>
      </c>
      <c r="Q37" s="75">
        <v>85</v>
      </c>
      <c r="R37" s="75">
        <v>90</v>
      </c>
      <c r="S37" s="534">
        <f t="shared" si="6"/>
        <v>90.5</v>
      </c>
      <c r="T37" s="535"/>
      <c r="U37" s="75">
        <v>100</v>
      </c>
      <c r="V37" s="75">
        <v>90</v>
      </c>
      <c r="W37" s="75">
        <v>87</v>
      </c>
      <c r="X37" s="75">
        <v>100</v>
      </c>
      <c r="Y37" s="534">
        <f t="shared" si="14"/>
        <v>92</v>
      </c>
      <c r="Z37" s="535"/>
      <c r="AA37" s="75">
        <v>90</v>
      </c>
      <c r="AB37" s="69">
        <v>90</v>
      </c>
      <c r="AC37" s="75">
        <v>88</v>
      </c>
      <c r="AD37" s="75">
        <v>100</v>
      </c>
      <c r="AE37" s="534">
        <f t="shared" si="7"/>
        <v>91</v>
      </c>
      <c r="AF37" s="535"/>
      <c r="AG37" s="75">
        <v>85</v>
      </c>
      <c r="AH37" s="75">
        <v>90</v>
      </c>
      <c r="AI37" s="75">
        <v>88</v>
      </c>
      <c r="AJ37" s="75">
        <v>100</v>
      </c>
      <c r="AK37" s="534">
        <f t="shared" si="8"/>
        <v>90.25</v>
      </c>
      <c r="AL37" s="535"/>
      <c r="AM37" s="75">
        <v>78</v>
      </c>
      <c r="AN37" s="75">
        <v>100</v>
      </c>
      <c r="AO37" s="75">
        <v>75</v>
      </c>
      <c r="AP37" s="75">
        <v>100</v>
      </c>
      <c r="AQ37" s="534">
        <f t="shared" si="9"/>
        <v>84.2</v>
      </c>
      <c r="AR37" s="535"/>
      <c r="AS37" s="75">
        <v>95</v>
      </c>
      <c r="AT37" s="75">
        <v>70</v>
      </c>
      <c r="AU37" s="75">
        <v>67</v>
      </c>
      <c r="AV37" s="75">
        <v>75</v>
      </c>
      <c r="AW37" s="534">
        <f t="shared" si="10"/>
        <v>73.25</v>
      </c>
      <c r="AX37" s="535"/>
      <c r="AY37" s="75">
        <v>75</v>
      </c>
      <c r="AZ37" s="75">
        <v>90</v>
      </c>
      <c r="BA37" s="75">
        <v>65</v>
      </c>
      <c r="BB37" s="75">
        <v>75</v>
      </c>
      <c r="BC37" s="534">
        <f t="shared" si="11"/>
        <v>72.25</v>
      </c>
      <c r="BD37" s="535"/>
      <c r="BE37" s="75">
        <v>85</v>
      </c>
      <c r="BF37" s="75">
        <v>100</v>
      </c>
      <c r="BG37" s="75">
        <v>80</v>
      </c>
      <c r="BH37" s="75">
        <v>100</v>
      </c>
      <c r="BI37" s="534">
        <f t="shared" si="12"/>
        <v>87.75</v>
      </c>
      <c r="BJ37" s="535"/>
      <c r="BK37" s="180">
        <v>80</v>
      </c>
      <c r="BL37" s="75">
        <v>100</v>
      </c>
      <c r="BM37" s="75">
        <v>100</v>
      </c>
      <c r="BN37" s="75">
        <v>100</v>
      </c>
      <c r="BO37" s="534">
        <f t="shared" si="13"/>
        <v>97</v>
      </c>
      <c r="BP37" s="535"/>
      <c r="BQ37" s="182">
        <f t="shared" si="0"/>
        <v>51.61090909090909</v>
      </c>
      <c r="BR37" s="183">
        <v>71</v>
      </c>
      <c r="BS37" s="183">
        <v>52</v>
      </c>
      <c r="BT37" s="184">
        <f t="shared" si="1"/>
        <v>24.6</v>
      </c>
      <c r="BU37" s="185">
        <f t="shared" si="2"/>
        <v>76.210909090909098</v>
      </c>
      <c r="BV37" s="176" t="str">
        <f t="shared" si="3"/>
        <v>A-</v>
      </c>
    </row>
    <row r="38" spans="1:74">
      <c r="A38" s="510"/>
      <c r="B38" s="510"/>
      <c r="C38" s="314">
        <v>2200018066</v>
      </c>
      <c r="D38" s="316" t="s">
        <v>384</v>
      </c>
      <c r="E38" s="75" t="s">
        <v>330</v>
      </c>
      <c r="F38" s="180">
        <v>40</v>
      </c>
      <c r="G38" s="75">
        <v>100</v>
      </c>
      <c r="H38" s="172">
        <f t="shared" si="4"/>
        <v>70</v>
      </c>
      <c r="I38" s="75">
        <v>100</v>
      </c>
      <c r="J38" s="75">
        <v>90</v>
      </c>
      <c r="K38" s="75">
        <v>90</v>
      </c>
      <c r="L38" s="75">
        <v>100</v>
      </c>
      <c r="M38" s="534">
        <f t="shared" si="15"/>
        <v>93.5</v>
      </c>
      <c r="N38" s="535"/>
      <c r="O38" s="75">
        <v>100</v>
      </c>
      <c r="P38" s="75">
        <v>100</v>
      </c>
      <c r="Q38" s="75">
        <v>85</v>
      </c>
      <c r="R38" s="75">
        <v>90</v>
      </c>
      <c r="S38" s="534">
        <f t="shared" si="6"/>
        <v>90.5</v>
      </c>
      <c r="T38" s="535"/>
      <c r="U38" s="75">
        <v>100</v>
      </c>
      <c r="V38" s="75">
        <v>90</v>
      </c>
      <c r="W38" s="75">
        <v>87</v>
      </c>
      <c r="X38" s="75">
        <v>100</v>
      </c>
      <c r="Y38" s="534">
        <f t="shared" si="14"/>
        <v>92</v>
      </c>
      <c r="Z38" s="535"/>
      <c r="AA38" s="75">
        <v>50</v>
      </c>
      <c r="AB38" s="69">
        <v>90</v>
      </c>
      <c r="AC38" s="75">
        <v>88</v>
      </c>
      <c r="AD38" s="75">
        <v>100</v>
      </c>
      <c r="AE38" s="534">
        <f t="shared" si="7"/>
        <v>85</v>
      </c>
      <c r="AF38" s="535"/>
      <c r="AG38" s="75">
        <v>85</v>
      </c>
      <c r="AH38" s="75">
        <v>90</v>
      </c>
      <c r="AI38" s="75">
        <v>88</v>
      </c>
      <c r="AJ38" s="75">
        <v>85</v>
      </c>
      <c r="AK38" s="534">
        <f t="shared" si="8"/>
        <v>87.25</v>
      </c>
      <c r="AL38" s="535"/>
      <c r="AM38" s="75">
        <v>78</v>
      </c>
      <c r="AN38" s="75">
        <v>100</v>
      </c>
      <c r="AO38" s="75">
        <v>75</v>
      </c>
      <c r="AP38" s="75">
        <v>100</v>
      </c>
      <c r="AQ38" s="534">
        <f t="shared" si="9"/>
        <v>84.2</v>
      </c>
      <c r="AR38" s="535"/>
      <c r="AS38" s="75">
        <v>95</v>
      </c>
      <c r="AT38" s="75">
        <v>70</v>
      </c>
      <c r="AU38" s="75">
        <v>67</v>
      </c>
      <c r="AV38" s="75">
        <v>75</v>
      </c>
      <c r="AW38" s="534">
        <f t="shared" si="10"/>
        <v>73.25</v>
      </c>
      <c r="AX38" s="535"/>
      <c r="AY38" s="75">
        <v>75</v>
      </c>
      <c r="AZ38" s="75">
        <v>90</v>
      </c>
      <c r="BA38" s="75">
        <v>65</v>
      </c>
      <c r="BB38" s="75">
        <v>75</v>
      </c>
      <c r="BC38" s="534">
        <f t="shared" si="11"/>
        <v>72.25</v>
      </c>
      <c r="BD38" s="535"/>
      <c r="BE38" s="75">
        <v>85</v>
      </c>
      <c r="BF38" s="75">
        <v>100</v>
      </c>
      <c r="BG38" s="75">
        <v>80</v>
      </c>
      <c r="BH38" s="75">
        <v>100</v>
      </c>
      <c r="BI38" s="534">
        <f t="shared" si="12"/>
        <v>87.75</v>
      </c>
      <c r="BJ38" s="535"/>
      <c r="BK38" s="180">
        <v>80</v>
      </c>
      <c r="BL38" s="75">
        <v>100</v>
      </c>
      <c r="BM38" s="75">
        <v>100</v>
      </c>
      <c r="BN38" s="75">
        <v>95</v>
      </c>
      <c r="BO38" s="534">
        <f t="shared" si="13"/>
        <v>96</v>
      </c>
      <c r="BP38" s="535"/>
      <c r="BQ38" s="182">
        <f t="shared" si="0"/>
        <v>50.82</v>
      </c>
      <c r="BR38" s="183">
        <v>71</v>
      </c>
      <c r="BS38" s="183">
        <v>52</v>
      </c>
      <c r="BT38" s="184">
        <f t="shared" si="1"/>
        <v>24.6</v>
      </c>
      <c r="BU38" s="185">
        <f t="shared" si="2"/>
        <v>75.42</v>
      </c>
      <c r="BV38" s="176" t="str">
        <f t="shared" si="3"/>
        <v>B+</v>
      </c>
    </row>
    <row r="39" spans="1:74">
      <c r="A39" s="511"/>
      <c r="B39" s="510"/>
      <c r="C39" s="314">
        <v>2200018069</v>
      </c>
      <c r="D39" s="315" t="s">
        <v>385</v>
      </c>
      <c r="E39" s="75" t="s">
        <v>330</v>
      </c>
      <c r="F39" s="180">
        <v>44</v>
      </c>
      <c r="G39" s="75">
        <v>100</v>
      </c>
      <c r="H39" s="172">
        <f t="shared" si="4"/>
        <v>72</v>
      </c>
      <c r="I39" s="75">
        <v>100</v>
      </c>
      <c r="J39" s="75">
        <v>90</v>
      </c>
      <c r="K39" s="75">
        <v>90</v>
      </c>
      <c r="L39" s="75">
        <v>90</v>
      </c>
      <c r="M39" s="534">
        <f t="shared" si="15"/>
        <v>91.5</v>
      </c>
      <c r="N39" s="535"/>
      <c r="O39" s="75">
        <v>100</v>
      </c>
      <c r="P39" s="75">
        <v>100</v>
      </c>
      <c r="Q39" s="75">
        <v>85</v>
      </c>
      <c r="R39" s="75">
        <v>85</v>
      </c>
      <c r="S39" s="534">
        <f t="shared" si="6"/>
        <v>89.5</v>
      </c>
      <c r="T39" s="535"/>
      <c r="U39" s="75">
        <v>100</v>
      </c>
      <c r="V39" s="75">
        <v>90</v>
      </c>
      <c r="W39" s="75">
        <v>87</v>
      </c>
      <c r="X39" s="75">
        <v>100</v>
      </c>
      <c r="Y39" s="534">
        <f t="shared" si="14"/>
        <v>92</v>
      </c>
      <c r="Z39" s="535"/>
      <c r="AA39" s="75">
        <v>60</v>
      </c>
      <c r="AB39" s="69">
        <v>90</v>
      </c>
      <c r="AC39" s="75">
        <v>88</v>
      </c>
      <c r="AD39" s="75">
        <v>100</v>
      </c>
      <c r="AE39" s="534">
        <f t="shared" si="7"/>
        <v>86.5</v>
      </c>
      <c r="AF39" s="535"/>
      <c r="AG39" s="75">
        <v>85</v>
      </c>
      <c r="AH39" s="75">
        <v>90</v>
      </c>
      <c r="AI39" s="75">
        <v>88</v>
      </c>
      <c r="AJ39" s="75">
        <v>85</v>
      </c>
      <c r="AK39" s="534">
        <f t="shared" si="8"/>
        <v>87.25</v>
      </c>
      <c r="AL39" s="535"/>
      <c r="AM39" s="75">
        <v>75</v>
      </c>
      <c r="AN39" s="75">
        <v>100</v>
      </c>
      <c r="AO39" s="75">
        <v>75</v>
      </c>
      <c r="AP39" s="75">
        <v>100</v>
      </c>
      <c r="AQ39" s="534">
        <f t="shared" si="9"/>
        <v>83.75</v>
      </c>
      <c r="AR39" s="535"/>
      <c r="AS39" s="75">
        <v>95</v>
      </c>
      <c r="AT39" s="75">
        <v>70</v>
      </c>
      <c r="AU39" s="75">
        <v>67</v>
      </c>
      <c r="AV39" s="75">
        <v>75</v>
      </c>
      <c r="AW39" s="534">
        <f t="shared" si="10"/>
        <v>73.25</v>
      </c>
      <c r="AX39" s="535"/>
      <c r="AY39" s="75">
        <v>75</v>
      </c>
      <c r="AZ39" s="75">
        <v>90</v>
      </c>
      <c r="BA39" s="75">
        <v>65</v>
      </c>
      <c r="BB39" s="75">
        <v>75</v>
      </c>
      <c r="BC39" s="534">
        <f t="shared" si="11"/>
        <v>72.25</v>
      </c>
      <c r="BD39" s="535"/>
      <c r="BE39" s="75">
        <v>85</v>
      </c>
      <c r="BF39" s="75">
        <v>100</v>
      </c>
      <c r="BG39" s="75">
        <v>80</v>
      </c>
      <c r="BH39" s="75">
        <v>90</v>
      </c>
      <c r="BI39" s="534">
        <f t="shared" si="12"/>
        <v>85.75</v>
      </c>
      <c r="BJ39" s="535"/>
      <c r="BK39" s="180">
        <v>80</v>
      </c>
      <c r="BL39" s="75">
        <v>100</v>
      </c>
      <c r="BM39" s="75">
        <v>100</v>
      </c>
      <c r="BN39" s="75">
        <v>95</v>
      </c>
      <c r="BO39" s="534">
        <f t="shared" si="13"/>
        <v>96</v>
      </c>
      <c r="BP39" s="535"/>
      <c r="BQ39" s="182">
        <f t="shared" si="0"/>
        <v>50.713636363636361</v>
      </c>
      <c r="BR39" s="183">
        <v>45</v>
      </c>
      <c r="BS39" s="183">
        <v>52</v>
      </c>
      <c r="BT39" s="184">
        <f t="shared" si="1"/>
        <v>19.399999999999999</v>
      </c>
      <c r="BU39" s="185">
        <f t="shared" si="2"/>
        <v>70.11363636363636</v>
      </c>
      <c r="BV39" s="176" t="str">
        <f t="shared" si="3"/>
        <v>B+</v>
      </c>
    </row>
    <row r="40" spans="1:74">
      <c r="A40" s="517">
        <v>9</v>
      </c>
      <c r="B40" s="510"/>
      <c r="C40" s="314">
        <v>2200018067</v>
      </c>
      <c r="D40" s="315" t="s">
        <v>386</v>
      </c>
      <c r="E40" s="75" t="s">
        <v>330</v>
      </c>
      <c r="F40" s="180">
        <v>46</v>
      </c>
      <c r="G40" s="75">
        <v>100</v>
      </c>
      <c r="H40" s="172">
        <f t="shared" si="4"/>
        <v>73</v>
      </c>
      <c r="I40" s="75">
        <v>90</v>
      </c>
      <c r="J40" s="75">
        <v>90</v>
      </c>
      <c r="K40" s="75">
        <v>90</v>
      </c>
      <c r="L40" s="75">
        <v>90</v>
      </c>
      <c r="M40" s="534">
        <f t="shared" si="15"/>
        <v>90</v>
      </c>
      <c r="N40" s="535"/>
      <c r="O40" s="75">
        <v>100</v>
      </c>
      <c r="P40" s="75">
        <v>100</v>
      </c>
      <c r="Q40" s="75">
        <v>90</v>
      </c>
      <c r="R40" s="75">
        <v>85</v>
      </c>
      <c r="S40" s="534">
        <f t="shared" si="6"/>
        <v>92</v>
      </c>
      <c r="T40" s="535"/>
      <c r="U40" s="75">
        <v>90</v>
      </c>
      <c r="V40" s="75">
        <v>100</v>
      </c>
      <c r="W40" s="75">
        <v>85</v>
      </c>
      <c r="X40" s="75">
        <v>100</v>
      </c>
      <c r="Y40" s="534">
        <f t="shared" si="14"/>
        <v>91</v>
      </c>
      <c r="Z40" s="535"/>
      <c r="AA40" s="75">
        <v>65</v>
      </c>
      <c r="AB40" s="69">
        <v>90</v>
      </c>
      <c r="AC40" s="75">
        <v>90</v>
      </c>
      <c r="AD40" s="75">
        <v>100</v>
      </c>
      <c r="AE40" s="534">
        <f t="shared" si="7"/>
        <v>88.25</v>
      </c>
      <c r="AF40" s="535"/>
      <c r="AG40" s="75">
        <v>85</v>
      </c>
      <c r="AH40" s="75">
        <v>95</v>
      </c>
      <c r="AI40" s="75">
        <v>85</v>
      </c>
      <c r="AJ40" s="75">
        <v>85</v>
      </c>
      <c r="AK40" s="534">
        <f t="shared" si="8"/>
        <v>86.5</v>
      </c>
      <c r="AL40" s="535"/>
      <c r="AM40" s="75">
        <v>78</v>
      </c>
      <c r="AN40" s="75">
        <v>100</v>
      </c>
      <c r="AO40" s="75">
        <v>90</v>
      </c>
      <c r="AP40" s="75">
        <v>100</v>
      </c>
      <c r="AQ40" s="534">
        <f t="shared" si="9"/>
        <v>91.7</v>
      </c>
      <c r="AR40" s="535"/>
      <c r="AS40" s="75">
        <v>88</v>
      </c>
      <c r="AT40" s="75">
        <v>70</v>
      </c>
      <c r="AU40" s="75">
        <v>90</v>
      </c>
      <c r="AV40" s="75">
        <v>100</v>
      </c>
      <c r="AW40" s="534">
        <f t="shared" si="10"/>
        <v>88.7</v>
      </c>
      <c r="AX40" s="535"/>
      <c r="AY40" s="75">
        <v>77</v>
      </c>
      <c r="AZ40" s="75">
        <v>95</v>
      </c>
      <c r="BA40" s="75">
        <v>80</v>
      </c>
      <c r="BB40" s="75">
        <v>75</v>
      </c>
      <c r="BC40" s="534">
        <f t="shared" si="11"/>
        <v>80.8</v>
      </c>
      <c r="BD40" s="535"/>
      <c r="BE40" s="75">
        <v>85</v>
      </c>
      <c r="BF40" s="75">
        <v>100</v>
      </c>
      <c r="BG40" s="75">
        <v>90</v>
      </c>
      <c r="BH40" s="75">
        <v>100</v>
      </c>
      <c r="BI40" s="534">
        <f t="shared" si="12"/>
        <v>92.75</v>
      </c>
      <c r="BJ40" s="535"/>
      <c r="BK40" s="180">
        <v>78</v>
      </c>
      <c r="BL40" s="75">
        <v>100</v>
      </c>
      <c r="BM40" s="75">
        <v>90</v>
      </c>
      <c r="BN40" s="75">
        <v>100</v>
      </c>
      <c r="BO40" s="534">
        <f t="shared" si="13"/>
        <v>91.7</v>
      </c>
      <c r="BP40" s="535"/>
      <c r="BQ40" s="182">
        <f t="shared" si="0"/>
        <v>52.712727272727278</v>
      </c>
      <c r="BR40" s="183">
        <v>25</v>
      </c>
      <c r="BS40" s="183">
        <v>64</v>
      </c>
      <c r="BT40" s="184">
        <f t="shared" si="1"/>
        <v>17.8</v>
      </c>
      <c r="BU40" s="185">
        <f t="shared" si="2"/>
        <v>70.512727272727275</v>
      </c>
      <c r="BV40" s="176" t="str">
        <f t="shared" si="3"/>
        <v>B+</v>
      </c>
    </row>
    <row r="41" spans="1:74">
      <c r="A41" s="510"/>
      <c r="B41" s="510"/>
      <c r="C41" s="314">
        <v>2200018073</v>
      </c>
      <c r="D41" s="316" t="s">
        <v>387</v>
      </c>
      <c r="E41" s="75" t="s">
        <v>330</v>
      </c>
      <c r="F41" s="180">
        <v>50</v>
      </c>
      <c r="G41" s="75">
        <v>100</v>
      </c>
      <c r="H41" s="172">
        <f t="shared" si="4"/>
        <v>75</v>
      </c>
      <c r="I41" s="75">
        <v>90</v>
      </c>
      <c r="J41" s="75">
        <v>90</v>
      </c>
      <c r="K41" s="75">
        <v>90</v>
      </c>
      <c r="L41" s="75">
        <v>100</v>
      </c>
      <c r="M41" s="534">
        <f t="shared" si="15"/>
        <v>92</v>
      </c>
      <c r="N41" s="535"/>
      <c r="O41" s="75">
        <v>100</v>
      </c>
      <c r="P41" s="75">
        <v>100</v>
      </c>
      <c r="Q41" s="75">
        <v>90</v>
      </c>
      <c r="R41" s="75">
        <v>80</v>
      </c>
      <c r="S41" s="534">
        <f t="shared" si="6"/>
        <v>91</v>
      </c>
      <c r="T41" s="535"/>
      <c r="U41" s="75">
        <v>100</v>
      </c>
      <c r="V41" s="75">
        <v>100</v>
      </c>
      <c r="W41" s="75">
        <v>85</v>
      </c>
      <c r="X41" s="75">
        <v>100</v>
      </c>
      <c r="Y41" s="534">
        <f t="shared" si="14"/>
        <v>92.5</v>
      </c>
      <c r="Z41" s="535"/>
      <c r="AA41" s="75">
        <v>60</v>
      </c>
      <c r="AB41" s="69">
        <v>90</v>
      </c>
      <c r="AC41" s="75">
        <v>90</v>
      </c>
      <c r="AD41" s="75">
        <v>100</v>
      </c>
      <c r="AE41" s="534">
        <f t="shared" si="7"/>
        <v>87.5</v>
      </c>
      <c r="AF41" s="535"/>
      <c r="AG41" s="75">
        <v>88</v>
      </c>
      <c r="AH41" s="75">
        <v>100</v>
      </c>
      <c r="AI41" s="75">
        <v>85</v>
      </c>
      <c r="AJ41" s="75">
        <v>100</v>
      </c>
      <c r="AK41" s="534">
        <f t="shared" si="8"/>
        <v>90.7</v>
      </c>
      <c r="AL41" s="535"/>
      <c r="AM41" s="75">
        <v>85</v>
      </c>
      <c r="AN41" s="75">
        <v>100</v>
      </c>
      <c r="AO41" s="75">
        <v>90</v>
      </c>
      <c r="AP41" s="75">
        <v>100</v>
      </c>
      <c r="AQ41" s="534">
        <f t="shared" si="9"/>
        <v>92.75</v>
      </c>
      <c r="AR41" s="535"/>
      <c r="AS41" s="75">
        <v>90</v>
      </c>
      <c r="AT41" s="75">
        <v>70</v>
      </c>
      <c r="AU41" s="75">
        <v>90</v>
      </c>
      <c r="AV41" s="75">
        <v>100</v>
      </c>
      <c r="AW41" s="534">
        <f t="shared" si="10"/>
        <v>89</v>
      </c>
      <c r="AX41" s="535"/>
      <c r="AY41" s="75">
        <v>77</v>
      </c>
      <c r="AZ41" s="75">
        <v>100</v>
      </c>
      <c r="BA41" s="75">
        <v>80</v>
      </c>
      <c r="BB41" s="75">
        <v>75</v>
      </c>
      <c r="BC41" s="534">
        <f t="shared" si="11"/>
        <v>81.55</v>
      </c>
      <c r="BD41" s="535"/>
      <c r="BE41" s="75">
        <v>45</v>
      </c>
      <c r="BF41" s="75">
        <v>100</v>
      </c>
      <c r="BG41" s="75">
        <v>90</v>
      </c>
      <c r="BH41" s="75">
        <v>85</v>
      </c>
      <c r="BI41" s="534">
        <f t="shared" si="12"/>
        <v>83.75</v>
      </c>
      <c r="BJ41" s="535"/>
      <c r="BK41" s="180">
        <v>78</v>
      </c>
      <c r="BL41" s="75">
        <v>100</v>
      </c>
      <c r="BM41" s="75">
        <v>90</v>
      </c>
      <c r="BN41" s="75">
        <v>100</v>
      </c>
      <c r="BO41" s="534">
        <f t="shared" si="13"/>
        <v>91.7</v>
      </c>
      <c r="BP41" s="535"/>
      <c r="BQ41" s="182">
        <f t="shared" si="0"/>
        <v>52.77</v>
      </c>
      <c r="BR41" s="183">
        <v>25</v>
      </c>
      <c r="BS41" s="183">
        <v>64</v>
      </c>
      <c r="BT41" s="184">
        <f t="shared" si="1"/>
        <v>17.8</v>
      </c>
      <c r="BU41" s="185">
        <f t="shared" si="2"/>
        <v>70.570000000000007</v>
      </c>
      <c r="BV41" s="176" t="str">
        <f t="shared" si="3"/>
        <v>B+</v>
      </c>
    </row>
    <row r="42" spans="1:74">
      <c r="A42" s="511"/>
      <c r="B42" s="511"/>
      <c r="C42" s="314">
        <v>2200018096</v>
      </c>
      <c r="D42" s="316" t="s">
        <v>388</v>
      </c>
      <c r="E42" s="75" t="s">
        <v>330</v>
      </c>
      <c r="F42" s="180">
        <v>58</v>
      </c>
      <c r="G42" s="75">
        <v>100</v>
      </c>
      <c r="H42" s="172">
        <f t="shared" si="4"/>
        <v>79</v>
      </c>
      <c r="I42" s="75">
        <v>90</v>
      </c>
      <c r="J42" s="75">
        <v>90</v>
      </c>
      <c r="K42" s="75">
        <v>90</v>
      </c>
      <c r="L42" s="75">
        <v>90</v>
      </c>
      <c r="M42" s="534">
        <f t="shared" si="15"/>
        <v>90</v>
      </c>
      <c r="N42" s="535"/>
      <c r="O42" s="75">
        <v>100</v>
      </c>
      <c r="P42" s="75">
        <v>100</v>
      </c>
      <c r="Q42" s="75">
        <v>90</v>
      </c>
      <c r="R42" s="75">
        <v>80</v>
      </c>
      <c r="S42" s="534">
        <f t="shared" si="6"/>
        <v>91</v>
      </c>
      <c r="T42" s="535"/>
      <c r="U42" s="212"/>
      <c r="V42" s="212"/>
      <c r="W42" s="212"/>
      <c r="X42" s="212"/>
      <c r="Y42" s="534">
        <f t="shared" si="14"/>
        <v>0</v>
      </c>
      <c r="Z42" s="535"/>
      <c r="AA42" s="181">
        <v>100</v>
      </c>
      <c r="AB42" s="317">
        <v>100</v>
      </c>
      <c r="AC42" s="181">
        <v>100</v>
      </c>
      <c r="AD42" s="181">
        <v>85</v>
      </c>
      <c r="AE42" s="534">
        <f t="shared" si="7"/>
        <v>97</v>
      </c>
      <c r="AF42" s="535"/>
      <c r="AG42" s="75">
        <v>60</v>
      </c>
      <c r="AH42" s="75">
        <v>90</v>
      </c>
      <c r="AI42" s="75">
        <v>85</v>
      </c>
      <c r="AJ42" s="75">
        <v>90</v>
      </c>
      <c r="AK42" s="534">
        <f t="shared" si="8"/>
        <v>83</v>
      </c>
      <c r="AL42" s="535"/>
      <c r="AM42" s="75">
        <v>80</v>
      </c>
      <c r="AN42" s="75">
        <v>100</v>
      </c>
      <c r="AO42" s="75">
        <v>90</v>
      </c>
      <c r="AP42" s="75">
        <v>100</v>
      </c>
      <c r="AQ42" s="534">
        <f t="shared" si="9"/>
        <v>92</v>
      </c>
      <c r="AR42" s="535"/>
      <c r="AS42" s="75">
        <v>90</v>
      </c>
      <c r="AT42" s="75">
        <v>70</v>
      </c>
      <c r="AU42" s="75">
        <v>90</v>
      </c>
      <c r="AV42" s="75">
        <v>100</v>
      </c>
      <c r="AW42" s="534">
        <f t="shared" si="10"/>
        <v>89</v>
      </c>
      <c r="AX42" s="535"/>
      <c r="AY42" s="75">
        <v>78</v>
      </c>
      <c r="AZ42" s="75">
        <v>95</v>
      </c>
      <c r="BA42" s="75">
        <v>80</v>
      </c>
      <c r="BB42" s="75">
        <v>75</v>
      </c>
      <c r="BC42" s="534">
        <f t="shared" si="11"/>
        <v>80.95</v>
      </c>
      <c r="BD42" s="535"/>
      <c r="BE42" s="75">
        <v>85</v>
      </c>
      <c r="BF42" s="75">
        <v>100</v>
      </c>
      <c r="BG42" s="75">
        <v>90</v>
      </c>
      <c r="BH42" s="75">
        <v>100</v>
      </c>
      <c r="BI42" s="534">
        <f t="shared" si="12"/>
        <v>92.75</v>
      </c>
      <c r="BJ42" s="535"/>
      <c r="BK42" s="180">
        <v>78</v>
      </c>
      <c r="BL42" s="75">
        <v>100</v>
      </c>
      <c r="BM42" s="75">
        <v>90</v>
      </c>
      <c r="BN42" s="75">
        <v>70</v>
      </c>
      <c r="BO42" s="534">
        <f t="shared" si="13"/>
        <v>85.7</v>
      </c>
      <c r="BP42" s="535"/>
      <c r="BQ42" s="182">
        <f t="shared" si="0"/>
        <v>48.02181818181819</v>
      </c>
      <c r="BR42" s="183">
        <v>25</v>
      </c>
      <c r="BS42" s="183">
        <v>64</v>
      </c>
      <c r="BT42" s="184">
        <f t="shared" si="1"/>
        <v>17.8</v>
      </c>
      <c r="BU42" s="185">
        <f t="shared" si="2"/>
        <v>65.821818181818188</v>
      </c>
      <c r="BV42" s="176" t="str">
        <f t="shared" si="3"/>
        <v>B</v>
      </c>
    </row>
    <row r="43" spans="1:74">
      <c r="A43" s="517">
        <v>10</v>
      </c>
      <c r="B43" s="573" t="s">
        <v>389</v>
      </c>
      <c r="C43" s="318">
        <v>2200018068</v>
      </c>
      <c r="D43" s="255" t="s">
        <v>390</v>
      </c>
      <c r="E43" s="75" t="s">
        <v>330</v>
      </c>
      <c r="F43" s="180">
        <v>43</v>
      </c>
      <c r="G43" s="75">
        <v>100</v>
      </c>
      <c r="H43" s="172">
        <f t="shared" si="4"/>
        <v>71.5</v>
      </c>
      <c r="I43" s="75">
        <v>100</v>
      </c>
      <c r="J43" s="75">
        <v>90</v>
      </c>
      <c r="K43" s="75">
        <v>100</v>
      </c>
      <c r="L43" s="75">
        <v>100</v>
      </c>
      <c r="M43" s="534">
        <f t="shared" si="15"/>
        <v>98.5</v>
      </c>
      <c r="N43" s="535"/>
      <c r="O43" s="75">
        <v>100</v>
      </c>
      <c r="P43" s="75">
        <v>100</v>
      </c>
      <c r="Q43" s="75">
        <v>90</v>
      </c>
      <c r="R43" s="75">
        <v>100</v>
      </c>
      <c r="S43" s="534">
        <f t="shared" si="6"/>
        <v>95</v>
      </c>
      <c r="T43" s="535"/>
      <c r="U43" s="75">
        <v>100</v>
      </c>
      <c r="V43" s="75">
        <v>100</v>
      </c>
      <c r="W43" s="75">
        <v>85</v>
      </c>
      <c r="X43" s="75">
        <v>100</v>
      </c>
      <c r="Y43" s="534">
        <f t="shared" si="14"/>
        <v>92.5</v>
      </c>
      <c r="Z43" s="535"/>
      <c r="AA43" s="75">
        <v>82</v>
      </c>
      <c r="AB43" s="75">
        <v>100</v>
      </c>
      <c r="AC43" s="75">
        <v>90</v>
      </c>
      <c r="AD43" s="75">
        <v>100</v>
      </c>
      <c r="AE43" s="534">
        <f t="shared" si="7"/>
        <v>92.3</v>
      </c>
      <c r="AF43" s="535"/>
      <c r="AG43" s="75">
        <v>100</v>
      </c>
      <c r="AH43" s="75">
        <v>100</v>
      </c>
      <c r="AI43" s="75">
        <v>90</v>
      </c>
      <c r="AJ43" s="75">
        <v>100</v>
      </c>
      <c r="AK43" s="534">
        <f t="shared" si="8"/>
        <v>95</v>
      </c>
      <c r="AL43" s="535"/>
      <c r="AM43" s="75">
        <v>87</v>
      </c>
      <c r="AN43" s="75">
        <v>100</v>
      </c>
      <c r="AO43" s="75">
        <v>100</v>
      </c>
      <c r="AP43" s="75">
        <v>100</v>
      </c>
      <c r="AQ43" s="534">
        <f t="shared" si="9"/>
        <v>98.05</v>
      </c>
      <c r="AR43" s="535"/>
      <c r="AS43" s="75">
        <v>100</v>
      </c>
      <c r="AT43" s="75">
        <v>70</v>
      </c>
      <c r="AU43" s="75">
        <v>90</v>
      </c>
      <c r="AV43" s="75">
        <v>100</v>
      </c>
      <c r="AW43" s="534">
        <f t="shared" si="10"/>
        <v>90.5</v>
      </c>
      <c r="AX43" s="535"/>
      <c r="AY43" s="75">
        <v>100</v>
      </c>
      <c r="AZ43" s="75">
        <v>90</v>
      </c>
      <c r="BA43" s="75">
        <v>90</v>
      </c>
      <c r="BB43" s="75">
        <v>100</v>
      </c>
      <c r="BC43" s="534">
        <f t="shared" si="11"/>
        <v>93.5</v>
      </c>
      <c r="BD43" s="535"/>
      <c r="BE43" s="75">
        <v>100</v>
      </c>
      <c r="BF43" s="75">
        <v>100</v>
      </c>
      <c r="BG43" s="75">
        <v>90</v>
      </c>
      <c r="BH43" s="75">
        <v>100</v>
      </c>
      <c r="BI43" s="534">
        <f t="shared" si="12"/>
        <v>95</v>
      </c>
      <c r="BJ43" s="535"/>
      <c r="BK43" s="180">
        <v>100</v>
      </c>
      <c r="BL43" s="75">
        <v>100</v>
      </c>
      <c r="BM43" s="75">
        <v>100</v>
      </c>
      <c r="BN43" s="75">
        <v>100</v>
      </c>
      <c r="BO43" s="534">
        <f t="shared" si="13"/>
        <v>100</v>
      </c>
      <c r="BP43" s="535"/>
      <c r="BQ43" s="182">
        <f t="shared" si="0"/>
        <v>55.737272727272718</v>
      </c>
      <c r="BR43" s="183">
        <v>80</v>
      </c>
      <c r="BS43" s="183">
        <v>97</v>
      </c>
      <c r="BT43" s="184">
        <f t="shared" si="1"/>
        <v>35.4</v>
      </c>
      <c r="BU43" s="185">
        <f t="shared" si="2"/>
        <v>91.137272727272716</v>
      </c>
      <c r="BV43" s="176" t="str">
        <f t="shared" si="3"/>
        <v>A</v>
      </c>
    </row>
    <row r="44" spans="1:74">
      <c r="A44" s="510"/>
      <c r="B44" s="510"/>
      <c r="C44" s="318">
        <v>2200018076</v>
      </c>
      <c r="D44" s="255" t="s">
        <v>391</v>
      </c>
      <c r="E44" s="75" t="s">
        <v>330</v>
      </c>
      <c r="F44" s="180">
        <v>52</v>
      </c>
      <c r="G44" s="75">
        <v>100</v>
      </c>
      <c r="H44" s="172">
        <f t="shared" si="4"/>
        <v>76</v>
      </c>
      <c r="I44" s="75">
        <v>90</v>
      </c>
      <c r="J44" s="75">
        <v>90</v>
      </c>
      <c r="K44" s="75">
        <v>100</v>
      </c>
      <c r="L44" s="75">
        <v>90</v>
      </c>
      <c r="M44" s="534">
        <f t="shared" si="15"/>
        <v>95</v>
      </c>
      <c r="N44" s="535"/>
      <c r="O44" s="75">
        <v>100</v>
      </c>
      <c r="P44" s="75">
        <v>100</v>
      </c>
      <c r="Q44" s="75">
        <v>90</v>
      </c>
      <c r="R44" s="75">
        <v>90</v>
      </c>
      <c r="S44" s="534">
        <f t="shared" si="6"/>
        <v>93</v>
      </c>
      <c r="T44" s="535"/>
      <c r="U44" s="75">
        <v>100</v>
      </c>
      <c r="V44" s="75">
        <v>100</v>
      </c>
      <c r="W44" s="75">
        <v>85</v>
      </c>
      <c r="X44" s="75">
        <v>100</v>
      </c>
      <c r="Y44" s="534">
        <f t="shared" si="14"/>
        <v>92.5</v>
      </c>
      <c r="Z44" s="535"/>
      <c r="AA44" s="75">
        <v>64</v>
      </c>
      <c r="AB44" s="75">
        <v>100</v>
      </c>
      <c r="AC44" s="75">
        <v>90</v>
      </c>
      <c r="AD44" s="75">
        <v>100</v>
      </c>
      <c r="AE44" s="534">
        <f t="shared" si="7"/>
        <v>89.6</v>
      </c>
      <c r="AF44" s="535"/>
      <c r="AG44" s="75">
        <v>100</v>
      </c>
      <c r="AH44" s="75">
        <v>100</v>
      </c>
      <c r="AI44" s="75">
        <v>90</v>
      </c>
      <c r="AJ44" s="75">
        <v>100</v>
      </c>
      <c r="AK44" s="534">
        <f t="shared" si="8"/>
        <v>95</v>
      </c>
      <c r="AL44" s="535"/>
      <c r="AM44" s="75">
        <v>83</v>
      </c>
      <c r="AN44" s="75">
        <v>100</v>
      </c>
      <c r="AO44" s="75">
        <v>100</v>
      </c>
      <c r="AP44" s="75">
        <v>100</v>
      </c>
      <c r="AQ44" s="534">
        <f t="shared" si="9"/>
        <v>97.45</v>
      </c>
      <c r="AR44" s="535"/>
      <c r="AS44" s="75">
        <v>100</v>
      </c>
      <c r="AT44" s="75">
        <v>70</v>
      </c>
      <c r="AU44" s="75">
        <v>90</v>
      </c>
      <c r="AV44" s="75">
        <v>100</v>
      </c>
      <c r="AW44" s="534">
        <f t="shared" si="10"/>
        <v>90.5</v>
      </c>
      <c r="AX44" s="535"/>
      <c r="AY44" s="75">
        <v>90</v>
      </c>
      <c r="AZ44" s="75">
        <v>90</v>
      </c>
      <c r="BA44" s="75">
        <v>90</v>
      </c>
      <c r="BB44" s="75">
        <v>100</v>
      </c>
      <c r="BC44" s="534">
        <f t="shared" si="11"/>
        <v>92</v>
      </c>
      <c r="BD44" s="535"/>
      <c r="BE44" s="75">
        <v>100</v>
      </c>
      <c r="BF44" s="75">
        <v>100</v>
      </c>
      <c r="BG44" s="75">
        <v>90</v>
      </c>
      <c r="BH44" s="75">
        <v>100</v>
      </c>
      <c r="BI44" s="534">
        <f t="shared" si="12"/>
        <v>95</v>
      </c>
      <c r="BJ44" s="535"/>
      <c r="BK44" s="180">
        <v>100</v>
      </c>
      <c r="BL44" s="75">
        <v>100</v>
      </c>
      <c r="BM44" s="75">
        <v>100</v>
      </c>
      <c r="BN44" s="75">
        <v>100</v>
      </c>
      <c r="BO44" s="534">
        <f t="shared" si="13"/>
        <v>100</v>
      </c>
      <c r="BP44" s="535"/>
      <c r="BQ44" s="182">
        <f t="shared" si="0"/>
        <v>55.420909090909099</v>
      </c>
      <c r="BR44" s="183">
        <v>73</v>
      </c>
      <c r="BS44" s="183">
        <v>97</v>
      </c>
      <c r="BT44" s="184">
        <f t="shared" si="1"/>
        <v>34</v>
      </c>
      <c r="BU44" s="185">
        <f t="shared" si="2"/>
        <v>89.420909090909106</v>
      </c>
      <c r="BV44" s="176" t="str">
        <f t="shared" si="3"/>
        <v>A</v>
      </c>
    </row>
    <row r="45" spans="1:74">
      <c r="A45" s="511"/>
      <c r="B45" s="510"/>
      <c r="C45" s="318">
        <v>2200018077</v>
      </c>
      <c r="D45" s="319" t="s">
        <v>392</v>
      </c>
      <c r="E45" s="75" t="s">
        <v>330</v>
      </c>
      <c r="F45" s="180">
        <v>50</v>
      </c>
      <c r="G45" s="75">
        <v>100</v>
      </c>
      <c r="H45" s="172">
        <f t="shared" si="4"/>
        <v>75</v>
      </c>
      <c r="I45" s="75">
        <v>100</v>
      </c>
      <c r="J45" s="75">
        <v>90</v>
      </c>
      <c r="K45" s="75">
        <v>100</v>
      </c>
      <c r="L45" s="75">
        <v>90</v>
      </c>
      <c r="M45" s="534">
        <f t="shared" si="15"/>
        <v>96.5</v>
      </c>
      <c r="N45" s="535"/>
      <c r="O45" s="75">
        <v>100</v>
      </c>
      <c r="P45" s="75">
        <v>100</v>
      </c>
      <c r="Q45" s="75">
        <v>90</v>
      </c>
      <c r="R45" s="75">
        <v>90</v>
      </c>
      <c r="S45" s="534">
        <f t="shared" si="6"/>
        <v>93</v>
      </c>
      <c r="T45" s="535"/>
      <c r="U45" s="75">
        <v>100</v>
      </c>
      <c r="V45" s="75">
        <v>100</v>
      </c>
      <c r="W45" s="75">
        <v>85</v>
      </c>
      <c r="X45" s="75">
        <v>100</v>
      </c>
      <c r="Y45" s="534">
        <f t="shared" si="14"/>
        <v>92.5</v>
      </c>
      <c r="Z45" s="535"/>
      <c r="AA45" s="75">
        <v>100</v>
      </c>
      <c r="AB45" s="75">
        <v>100</v>
      </c>
      <c r="AC45" s="75">
        <v>90</v>
      </c>
      <c r="AD45" s="75">
        <v>100</v>
      </c>
      <c r="AE45" s="534">
        <f t="shared" si="7"/>
        <v>95</v>
      </c>
      <c r="AF45" s="535"/>
      <c r="AG45" s="75">
        <v>100</v>
      </c>
      <c r="AH45" s="75">
        <v>100</v>
      </c>
      <c r="AI45" s="75">
        <v>90</v>
      </c>
      <c r="AJ45" s="75">
        <v>100</v>
      </c>
      <c r="AK45" s="534">
        <f t="shared" si="8"/>
        <v>95</v>
      </c>
      <c r="AL45" s="535"/>
      <c r="AM45" s="75">
        <v>83</v>
      </c>
      <c r="AN45" s="75">
        <v>100</v>
      </c>
      <c r="AO45" s="75">
        <v>100</v>
      </c>
      <c r="AP45" s="75">
        <v>100</v>
      </c>
      <c r="AQ45" s="534">
        <f t="shared" si="9"/>
        <v>97.45</v>
      </c>
      <c r="AR45" s="535"/>
      <c r="AS45" s="75">
        <v>100</v>
      </c>
      <c r="AT45" s="75">
        <v>70</v>
      </c>
      <c r="AU45" s="75">
        <v>90</v>
      </c>
      <c r="AV45" s="75">
        <v>100</v>
      </c>
      <c r="AW45" s="534">
        <f t="shared" si="10"/>
        <v>90.5</v>
      </c>
      <c r="AX45" s="535"/>
      <c r="AY45" s="75">
        <v>90</v>
      </c>
      <c r="AZ45" s="75">
        <v>90</v>
      </c>
      <c r="BA45" s="75">
        <v>90</v>
      </c>
      <c r="BB45" s="75">
        <v>100</v>
      </c>
      <c r="BC45" s="534">
        <f t="shared" si="11"/>
        <v>92</v>
      </c>
      <c r="BD45" s="535"/>
      <c r="BE45" s="75">
        <v>100</v>
      </c>
      <c r="BF45" s="75">
        <v>100</v>
      </c>
      <c r="BG45" s="75">
        <v>90</v>
      </c>
      <c r="BH45" s="75">
        <v>100</v>
      </c>
      <c r="BI45" s="534">
        <f t="shared" si="12"/>
        <v>95</v>
      </c>
      <c r="BJ45" s="535"/>
      <c r="BK45" s="180">
        <v>100</v>
      </c>
      <c r="BL45" s="75">
        <v>100</v>
      </c>
      <c r="BM45" s="75">
        <v>100</v>
      </c>
      <c r="BN45" s="75">
        <v>100</v>
      </c>
      <c r="BO45" s="534">
        <f t="shared" si="13"/>
        <v>100</v>
      </c>
      <c r="BP45" s="535"/>
      <c r="BQ45" s="182">
        <f t="shared" si="0"/>
        <v>55.742727272727272</v>
      </c>
      <c r="BR45" s="183">
        <v>73</v>
      </c>
      <c r="BS45" s="183">
        <v>97</v>
      </c>
      <c r="BT45" s="184">
        <f t="shared" si="1"/>
        <v>34</v>
      </c>
      <c r="BU45" s="185">
        <f t="shared" si="2"/>
        <v>89.742727272727279</v>
      </c>
      <c r="BV45" s="176" t="str">
        <f t="shared" si="3"/>
        <v>A</v>
      </c>
    </row>
    <row r="46" spans="1:74">
      <c r="A46" s="517">
        <v>11</v>
      </c>
      <c r="B46" s="510"/>
      <c r="C46" s="318">
        <v>2200018082</v>
      </c>
      <c r="D46" s="255" t="s">
        <v>393</v>
      </c>
      <c r="E46" s="75" t="s">
        <v>330</v>
      </c>
      <c r="F46" s="180">
        <v>49</v>
      </c>
      <c r="G46" s="75">
        <v>100</v>
      </c>
      <c r="H46" s="172">
        <f t="shared" si="4"/>
        <v>74.5</v>
      </c>
      <c r="I46" s="75">
        <v>100</v>
      </c>
      <c r="J46" s="75">
        <v>90</v>
      </c>
      <c r="K46" s="75">
        <v>100</v>
      </c>
      <c r="L46" s="75">
        <v>90</v>
      </c>
      <c r="M46" s="534">
        <f t="shared" si="15"/>
        <v>96.5</v>
      </c>
      <c r="N46" s="535"/>
      <c r="O46" s="75">
        <v>100</v>
      </c>
      <c r="P46" s="75">
        <v>100</v>
      </c>
      <c r="Q46" s="75">
        <v>85</v>
      </c>
      <c r="R46" s="75">
        <v>100</v>
      </c>
      <c r="S46" s="534">
        <f t="shared" si="6"/>
        <v>92.5</v>
      </c>
      <c r="T46" s="535"/>
      <c r="U46" s="75">
        <v>100</v>
      </c>
      <c r="V46" s="75">
        <v>90</v>
      </c>
      <c r="W46" s="75">
        <v>90</v>
      </c>
      <c r="X46" s="75">
        <v>100</v>
      </c>
      <c r="Y46" s="534">
        <f t="shared" si="14"/>
        <v>93.5</v>
      </c>
      <c r="Z46" s="535"/>
      <c r="AA46" s="75">
        <v>71</v>
      </c>
      <c r="AB46" s="75">
        <v>100</v>
      </c>
      <c r="AC46" s="75">
        <v>88</v>
      </c>
      <c r="AD46" s="75">
        <v>100</v>
      </c>
      <c r="AE46" s="534">
        <f t="shared" si="7"/>
        <v>89.65</v>
      </c>
      <c r="AF46" s="535"/>
      <c r="AG46" s="75">
        <v>90</v>
      </c>
      <c r="AH46" s="75">
        <v>100</v>
      </c>
      <c r="AI46" s="75">
        <v>90</v>
      </c>
      <c r="AJ46" s="75">
        <v>85</v>
      </c>
      <c r="AK46" s="534">
        <f t="shared" si="8"/>
        <v>90.5</v>
      </c>
      <c r="AL46" s="535"/>
      <c r="AM46" s="75">
        <v>85</v>
      </c>
      <c r="AN46" s="75">
        <v>100</v>
      </c>
      <c r="AO46" s="75">
        <v>100</v>
      </c>
      <c r="AP46" s="75">
        <v>100</v>
      </c>
      <c r="AQ46" s="534">
        <f t="shared" si="9"/>
        <v>97.75</v>
      </c>
      <c r="AR46" s="535"/>
      <c r="AS46" s="75">
        <v>100</v>
      </c>
      <c r="AT46" s="75">
        <v>70</v>
      </c>
      <c r="AU46" s="75">
        <v>90</v>
      </c>
      <c r="AV46" s="75">
        <v>100</v>
      </c>
      <c r="AW46" s="534">
        <f t="shared" si="10"/>
        <v>90.5</v>
      </c>
      <c r="AX46" s="535"/>
      <c r="AY46" s="75">
        <v>95</v>
      </c>
      <c r="AZ46" s="75">
        <v>95</v>
      </c>
      <c r="BA46" s="75">
        <v>88</v>
      </c>
      <c r="BB46" s="75">
        <v>75</v>
      </c>
      <c r="BC46" s="534">
        <f t="shared" si="11"/>
        <v>87.5</v>
      </c>
      <c r="BD46" s="535"/>
      <c r="BE46" s="75">
        <v>80</v>
      </c>
      <c r="BF46" s="75">
        <v>100</v>
      </c>
      <c r="BG46" s="75">
        <v>90</v>
      </c>
      <c r="BH46" s="75">
        <v>100</v>
      </c>
      <c r="BI46" s="534">
        <f t="shared" si="12"/>
        <v>92</v>
      </c>
      <c r="BJ46" s="535"/>
      <c r="BK46" s="180">
        <v>50</v>
      </c>
      <c r="BL46" s="75">
        <v>100</v>
      </c>
      <c r="BM46" s="75">
        <v>100</v>
      </c>
      <c r="BN46" s="75">
        <v>100</v>
      </c>
      <c r="BO46" s="534">
        <f t="shared" si="13"/>
        <v>92.5</v>
      </c>
      <c r="BP46" s="535"/>
      <c r="BQ46" s="182">
        <f t="shared" si="0"/>
        <v>54.403636363636359</v>
      </c>
      <c r="BR46" s="183">
        <v>84</v>
      </c>
      <c r="BS46" s="183">
        <v>82</v>
      </c>
      <c r="BT46" s="184">
        <f t="shared" si="1"/>
        <v>33.200000000000003</v>
      </c>
      <c r="BU46" s="185">
        <f t="shared" si="2"/>
        <v>87.603636363636355</v>
      </c>
      <c r="BV46" s="176" t="str">
        <f t="shared" si="3"/>
        <v>A</v>
      </c>
    </row>
    <row r="47" spans="1:74">
      <c r="A47" s="510"/>
      <c r="B47" s="510"/>
      <c r="C47" s="318">
        <v>2200018084</v>
      </c>
      <c r="D47" s="255" t="s">
        <v>394</v>
      </c>
      <c r="E47" s="75" t="s">
        <v>330</v>
      </c>
      <c r="F47" s="180">
        <v>65</v>
      </c>
      <c r="G47" s="75">
        <v>100</v>
      </c>
      <c r="H47" s="172">
        <f t="shared" si="4"/>
        <v>82.5</v>
      </c>
      <c r="I47" s="75">
        <v>100</v>
      </c>
      <c r="J47" s="75">
        <v>90</v>
      </c>
      <c r="K47" s="75">
        <v>100</v>
      </c>
      <c r="L47" s="75">
        <v>90</v>
      </c>
      <c r="M47" s="534">
        <f t="shared" si="15"/>
        <v>96.5</v>
      </c>
      <c r="N47" s="535"/>
      <c r="O47" s="75">
        <v>100</v>
      </c>
      <c r="P47" s="75">
        <v>100</v>
      </c>
      <c r="Q47" s="75">
        <v>85</v>
      </c>
      <c r="R47" s="75">
        <v>100</v>
      </c>
      <c r="S47" s="534">
        <f t="shared" si="6"/>
        <v>92.5</v>
      </c>
      <c r="T47" s="535"/>
      <c r="U47" s="75">
        <v>100</v>
      </c>
      <c r="V47" s="75">
        <v>90</v>
      </c>
      <c r="W47" s="75">
        <v>90</v>
      </c>
      <c r="X47" s="75">
        <v>100</v>
      </c>
      <c r="Y47" s="534">
        <f t="shared" si="14"/>
        <v>93.5</v>
      </c>
      <c r="Z47" s="535"/>
      <c r="AA47" s="75">
        <v>71</v>
      </c>
      <c r="AB47" s="75">
        <v>100</v>
      </c>
      <c r="AC47" s="75">
        <v>88</v>
      </c>
      <c r="AD47" s="75">
        <v>100</v>
      </c>
      <c r="AE47" s="534">
        <f t="shared" si="7"/>
        <v>89.65</v>
      </c>
      <c r="AF47" s="535"/>
      <c r="AG47" s="75">
        <v>90</v>
      </c>
      <c r="AH47" s="75">
        <v>100</v>
      </c>
      <c r="AI47" s="75">
        <v>90</v>
      </c>
      <c r="AJ47" s="75">
        <v>85</v>
      </c>
      <c r="AK47" s="534">
        <f t="shared" si="8"/>
        <v>90.5</v>
      </c>
      <c r="AL47" s="535"/>
      <c r="AM47" s="75">
        <v>85</v>
      </c>
      <c r="AN47" s="75">
        <v>100</v>
      </c>
      <c r="AO47" s="75">
        <v>100</v>
      </c>
      <c r="AP47" s="75">
        <v>100</v>
      </c>
      <c r="AQ47" s="534">
        <f t="shared" si="9"/>
        <v>97.75</v>
      </c>
      <c r="AR47" s="535"/>
      <c r="AS47" s="75">
        <v>100</v>
      </c>
      <c r="AT47" s="75">
        <v>70</v>
      </c>
      <c r="AU47" s="75">
        <v>90</v>
      </c>
      <c r="AV47" s="75">
        <v>100</v>
      </c>
      <c r="AW47" s="534">
        <f t="shared" si="10"/>
        <v>90.5</v>
      </c>
      <c r="AX47" s="535"/>
      <c r="AY47" s="75">
        <v>100</v>
      </c>
      <c r="AZ47" s="75">
        <v>90</v>
      </c>
      <c r="BA47" s="75">
        <v>88</v>
      </c>
      <c r="BB47" s="75">
        <v>75</v>
      </c>
      <c r="BC47" s="534">
        <f t="shared" si="11"/>
        <v>87.5</v>
      </c>
      <c r="BD47" s="535"/>
      <c r="BE47" s="75">
        <v>80</v>
      </c>
      <c r="BF47" s="75">
        <v>100</v>
      </c>
      <c r="BG47" s="75">
        <v>90</v>
      </c>
      <c r="BH47" s="75">
        <v>90</v>
      </c>
      <c r="BI47" s="534">
        <f t="shared" si="12"/>
        <v>90</v>
      </c>
      <c r="BJ47" s="535"/>
      <c r="BK47" s="180">
        <v>100</v>
      </c>
      <c r="BL47" s="75">
        <v>100</v>
      </c>
      <c r="BM47" s="75">
        <v>100</v>
      </c>
      <c r="BN47" s="75">
        <v>100</v>
      </c>
      <c r="BO47" s="534">
        <f t="shared" si="13"/>
        <v>100</v>
      </c>
      <c r="BP47" s="535"/>
      <c r="BQ47" s="182">
        <f t="shared" si="0"/>
        <v>55.139999999999993</v>
      </c>
      <c r="BR47" s="183">
        <v>84</v>
      </c>
      <c r="BS47" s="183">
        <v>82</v>
      </c>
      <c r="BT47" s="184">
        <f t="shared" si="1"/>
        <v>33.200000000000003</v>
      </c>
      <c r="BU47" s="185">
        <f t="shared" si="2"/>
        <v>88.34</v>
      </c>
      <c r="BV47" s="176" t="str">
        <f t="shared" si="3"/>
        <v>A</v>
      </c>
    </row>
    <row r="48" spans="1:74">
      <c r="A48" s="511"/>
      <c r="B48" s="510"/>
      <c r="C48" s="318">
        <v>2200018088</v>
      </c>
      <c r="D48" s="255" t="s">
        <v>395</v>
      </c>
      <c r="E48" s="75" t="s">
        <v>330</v>
      </c>
      <c r="F48" s="180">
        <v>76</v>
      </c>
      <c r="G48" s="75">
        <v>100</v>
      </c>
      <c r="H48" s="172">
        <f t="shared" si="4"/>
        <v>88</v>
      </c>
      <c r="I48" s="75">
        <v>100</v>
      </c>
      <c r="J48" s="75">
        <v>90</v>
      </c>
      <c r="K48" s="75">
        <v>100</v>
      </c>
      <c r="L48" s="75">
        <v>90</v>
      </c>
      <c r="M48" s="534">
        <f t="shared" si="15"/>
        <v>96.5</v>
      </c>
      <c r="N48" s="535"/>
      <c r="O48" s="75">
        <v>100</v>
      </c>
      <c r="P48" s="75">
        <v>100</v>
      </c>
      <c r="Q48" s="75">
        <v>85</v>
      </c>
      <c r="R48" s="75">
        <v>100</v>
      </c>
      <c r="S48" s="534">
        <f t="shared" si="6"/>
        <v>92.5</v>
      </c>
      <c r="T48" s="535"/>
      <c r="U48" s="75">
        <v>100</v>
      </c>
      <c r="V48" s="75">
        <v>90</v>
      </c>
      <c r="W48" s="75">
        <v>90</v>
      </c>
      <c r="X48" s="75">
        <v>100</v>
      </c>
      <c r="Y48" s="534">
        <f t="shared" si="14"/>
        <v>93.5</v>
      </c>
      <c r="Z48" s="535"/>
      <c r="AA48" s="75">
        <v>71</v>
      </c>
      <c r="AB48" s="75">
        <v>100</v>
      </c>
      <c r="AC48" s="75">
        <v>88</v>
      </c>
      <c r="AD48" s="75">
        <v>100</v>
      </c>
      <c r="AE48" s="534">
        <f t="shared" si="7"/>
        <v>89.65</v>
      </c>
      <c r="AF48" s="535"/>
      <c r="AG48" s="75">
        <v>100</v>
      </c>
      <c r="AH48" s="75">
        <v>100</v>
      </c>
      <c r="AI48" s="75">
        <v>90</v>
      </c>
      <c r="AJ48" s="75">
        <v>85</v>
      </c>
      <c r="AK48" s="534">
        <f t="shared" si="8"/>
        <v>92</v>
      </c>
      <c r="AL48" s="535"/>
      <c r="AM48" s="75">
        <v>85</v>
      </c>
      <c r="AN48" s="75">
        <v>100</v>
      </c>
      <c r="AO48" s="75">
        <v>100</v>
      </c>
      <c r="AP48" s="75">
        <v>100</v>
      </c>
      <c r="AQ48" s="534">
        <f t="shared" si="9"/>
        <v>97.75</v>
      </c>
      <c r="AR48" s="535"/>
      <c r="AS48" s="75">
        <v>100</v>
      </c>
      <c r="AT48" s="75">
        <v>70</v>
      </c>
      <c r="AU48" s="75">
        <v>90</v>
      </c>
      <c r="AV48" s="75">
        <v>100</v>
      </c>
      <c r="AW48" s="534">
        <f t="shared" si="10"/>
        <v>90.5</v>
      </c>
      <c r="AX48" s="535"/>
      <c r="AY48" s="75">
        <v>100</v>
      </c>
      <c r="AZ48" s="75">
        <v>100</v>
      </c>
      <c r="BA48" s="75">
        <v>88</v>
      </c>
      <c r="BB48" s="75">
        <v>75</v>
      </c>
      <c r="BC48" s="534">
        <f t="shared" si="11"/>
        <v>89</v>
      </c>
      <c r="BD48" s="535"/>
      <c r="BE48" s="75">
        <v>80</v>
      </c>
      <c r="BF48" s="75">
        <v>100</v>
      </c>
      <c r="BG48" s="75">
        <v>90</v>
      </c>
      <c r="BH48" s="75">
        <v>100</v>
      </c>
      <c r="BI48" s="534">
        <f t="shared" si="12"/>
        <v>92</v>
      </c>
      <c r="BJ48" s="535"/>
      <c r="BK48" s="180">
        <v>50</v>
      </c>
      <c r="BL48" s="75">
        <v>100</v>
      </c>
      <c r="BM48" s="75">
        <v>100</v>
      </c>
      <c r="BN48" s="75">
        <v>100</v>
      </c>
      <c r="BO48" s="534">
        <f t="shared" si="13"/>
        <v>92.5</v>
      </c>
      <c r="BP48" s="535"/>
      <c r="BQ48" s="182">
        <f t="shared" si="0"/>
        <v>55.303636363636357</v>
      </c>
      <c r="BR48" s="183">
        <v>84</v>
      </c>
      <c r="BS48" s="183">
        <v>82</v>
      </c>
      <c r="BT48" s="184">
        <f t="shared" si="1"/>
        <v>33.200000000000003</v>
      </c>
      <c r="BU48" s="185">
        <f t="shared" si="2"/>
        <v>88.50363636363636</v>
      </c>
      <c r="BV48" s="176" t="str">
        <f t="shared" si="3"/>
        <v>A</v>
      </c>
    </row>
    <row r="49" spans="1:74">
      <c r="A49" s="517">
        <v>12</v>
      </c>
      <c r="B49" s="510"/>
      <c r="C49" s="318">
        <v>2200018083</v>
      </c>
      <c r="D49" s="255" t="s">
        <v>396</v>
      </c>
      <c r="E49" s="75" t="s">
        <v>330</v>
      </c>
      <c r="F49" s="180">
        <v>39</v>
      </c>
      <c r="G49" s="75">
        <v>100</v>
      </c>
      <c r="H49" s="172">
        <f t="shared" si="4"/>
        <v>69.5</v>
      </c>
      <c r="I49" s="75">
        <v>100</v>
      </c>
      <c r="J49" s="75">
        <v>90</v>
      </c>
      <c r="K49" s="75">
        <v>90</v>
      </c>
      <c r="L49" s="75">
        <v>100</v>
      </c>
      <c r="M49" s="534">
        <f t="shared" si="15"/>
        <v>93.5</v>
      </c>
      <c r="N49" s="535"/>
      <c r="O49" s="75">
        <v>95</v>
      </c>
      <c r="P49" s="75">
        <v>100</v>
      </c>
      <c r="Q49" s="75">
        <v>90</v>
      </c>
      <c r="R49" s="75">
        <v>85</v>
      </c>
      <c r="S49" s="534">
        <f t="shared" si="6"/>
        <v>91.25</v>
      </c>
      <c r="T49" s="535"/>
      <c r="U49" s="75">
        <v>100</v>
      </c>
      <c r="V49" s="75">
        <v>100</v>
      </c>
      <c r="W49" s="75">
        <v>85</v>
      </c>
      <c r="X49" s="75">
        <v>100</v>
      </c>
      <c r="Y49" s="534">
        <f t="shared" si="14"/>
        <v>92.5</v>
      </c>
      <c r="Z49" s="535"/>
      <c r="AA49" s="75">
        <v>71</v>
      </c>
      <c r="AB49" s="75">
        <v>100</v>
      </c>
      <c r="AC49" s="75">
        <v>90</v>
      </c>
      <c r="AD49" s="75">
        <v>100</v>
      </c>
      <c r="AE49" s="534">
        <f t="shared" si="7"/>
        <v>90.65</v>
      </c>
      <c r="AF49" s="535"/>
      <c r="AG49" s="75">
        <v>100</v>
      </c>
      <c r="AH49" s="75">
        <v>100</v>
      </c>
      <c r="AI49" s="75">
        <v>85</v>
      </c>
      <c r="AJ49" s="75">
        <v>85</v>
      </c>
      <c r="AK49" s="534">
        <f t="shared" si="8"/>
        <v>89.5</v>
      </c>
      <c r="AL49" s="535"/>
      <c r="AM49" s="75">
        <v>89</v>
      </c>
      <c r="AN49" s="75">
        <v>100</v>
      </c>
      <c r="AO49" s="75">
        <v>100</v>
      </c>
      <c r="AP49" s="75">
        <v>100</v>
      </c>
      <c r="AQ49" s="534">
        <f t="shared" si="9"/>
        <v>98.35</v>
      </c>
      <c r="AR49" s="535"/>
      <c r="AS49" s="75">
        <v>100</v>
      </c>
      <c r="AT49" s="75">
        <v>100</v>
      </c>
      <c r="AU49" s="75">
        <v>90</v>
      </c>
      <c r="AV49" s="75">
        <v>100</v>
      </c>
      <c r="AW49" s="534">
        <f t="shared" si="10"/>
        <v>95</v>
      </c>
      <c r="AX49" s="535"/>
      <c r="AY49" s="75">
        <v>90</v>
      </c>
      <c r="AZ49" s="75">
        <v>95</v>
      </c>
      <c r="BA49" s="75">
        <v>90</v>
      </c>
      <c r="BB49" s="75">
        <v>100</v>
      </c>
      <c r="BC49" s="534">
        <f t="shared" si="11"/>
        <v>92.75</v>
      </c>
      <c r="BD49" s="535"/>
      <c r="BE49" s="75">
        <v>80</v>
      </c>
      <c r="BF49" s="75">
        <v>100</v>
      </c>
      <c r="BG49" s="75">
        <v>90</v>
      </c>
      <c r="BH49" s="75">
        <v>100</v>
      </c>
      <c r="BI49" s="534">
        <f t="shared" si="12"/>
        <v>92</v>
      </c>
      <c r="BJ49" s="535"/>
      <c r="BK49" s="180">
        <v>100</v>
      </c>
      <c r="BL49" s="75">
        <v>100</v>
      </c>
      <c r="BM49" s="75">
        <v>100</v>
      </c>
      <c r="BN49" s="75">
        <v>100</v>
      </c>
      <c r="BO49" s="534">
        <f t="shared" si="13"/>
        <v>100</v>
      </c>
      <c r="BP49" s="535"/>
      <c r="BQ49" s="182">
        <f t="shared" si="0"/>
        <v>54.81818181818182</v>
      </c>
      <c r="BR49" s="183">
        <v>79</v>
      </c>
      <c r="BS49" s="183">
        <v>82</v>
      </c>
      <c r="BT49" s="184">
        <f t="shared" si="1"/>
        <v>32.200000000000003</v>
      </c>
      <c r="BU49" s="185">
        <f t="shared" si="2"/>
        <v>87.01818181818183</v>
      </c>
      <c r="BV49" s="176" t="str">
        <f t="shared" si="3"/>
        <v>A</v>
      </c>
    </row>
    <row r="50" spans="1:74">
      <c r="A50" s="510"/>
      <c r="B50" s="510"/>
      <c r="C50" s="318">
        <v>2200018095</v>
      </c>
      <c r="D50" s="320" t="s">
        <v>397</v>
      </c>
      <c r="E50" s="75" t="s">
        <v>330</v>
      </c>
      <c r="F50" s="180">
        <v>38</v>
      </c>
      <c r="G50" s="75">
        <v>100</v>
      </c>
      <c r="H50" s="172">
        <f t="shared" si="4"/>
        <v>69</v>
      </c>
      <c r="I50" s="75">
        <v>100</v>
      </c>
      <c r="J50" s="75">
        <v>90</v>
      </c>
      <c r="K50" s="75">
        <v>90</v>
      </c>
      <c r="L50" s="75">
        <v>90</v>
      </c>
      <c r="M50" s="534">
        <f t="shared" si="15"/>
        <v>91.5</v>
      </c>
      <c r="N50" s="535"/>
      <c r="O50" s="75">
        <v>100</v>
      </c>
      <c r="P50" s="75">
        <v>100</v>
      </c>
      <c r="Q50" s="75">
        <v>90</v>
      </c>
      <c r="R50" s="75">
        <v>80</v>
      </c>
      <c r="S50" s="534">
        <f t="shared" si="6"/>
        <v>91</v>
      </c>
      <c r="T50" s="535"/>
      <c r="U50" s="75">
        <v>100</v>
      </c>
      <c r="V50" s="75">
        <v>90</v>
      </c>
      <c r="W50" s="75">
        <v>85</v>
      </c>
      <c r="X50" s="75">
        <v>100</v>
      </c>
      <c r="Y50" s="534">
        <f t="shared" si="14"/>
        <v>91</v>
      </c>
      <c r="Z50" s="535"/>
      <c r="AA50" s="75">
        <v>71</v>
      </c>
      <c r="AB50" s="75">
        <v>100</v>
      </c>
      <c r="AC50" s="75">
        <v>90</v>
      </c>
      <c r="AD50" s="75">
        <v>100</v>
      </c>
      <c r="AE50" s="534">
        <f t="shared" si="7"/>
        <v>90.65</v>
      </c>
      <c r="AF50" s="535"/>
      <c r="AG50" s="75">
        <v>100</v>
      </c>
      <c r="AH50" s="75">
        <v>100</v>
      </c>
      <c r="AI50" s="75">
        <v>85</v>
      </c>
      <c r="AJ50" s="75">
        <v>85</v>
      </c>
      <c r="AK50" s="534">
        <f t="shared" si="8"/>
        <v>89.5</v>
      </c>
      <c r="AL50" s="535"/>
      <c r="AM50" s="75">
        <v>84</v>
      </c>
      <c r="AN50" s="75">
        <v>100</v>
      </c>
      <c r="AO50" s="75">
        <v>100</v>
      </c>
      <c r="AP50" s="75">
        <v>100</v>
      </c>
      <c r="AQ50" s="534">
        <f t="shared" si="9"/>
        <v>97.6</v>
      </c>
      <c r="AR50" s="535"/>
      <c r="AS50" s="75">
        <v>80</v>
      </c>
      <c r="AT50" s="75">
        <v>70</v>
      </c>
      <c r="AU50" s="75">
        <v>90</v>
      </c>
      <c r="AV50" s="75">
        <v>90</v>
      </c>
      <c r="AW50" s="534">
        <f t="shared" si="10"/>
        <v>85.5</v>
      </c>
      <c r="AX50" s="535"/>
      <c r="AY50" s="75">
        <v>90</v>
      </c>
      <c r="AZ50" s="75">
        <v>95</v>
      </c>
      <c r="BA50" s="75">
        <v>90</v>
      </c>
      <c r="BB50" s="75">
        <v>100</v>
      </c>
      <c r="BC50" s="534">
        <f t="shared" si="11"/>
        <v>92.75</v>
      </c>
      <c r="BD50" s="535"/>
      <c r="BE50" s="75">
        <v>80</v>
      </c>
      <c r="BF50" s="75">
        <v>100</v>
      </c>
      <c r="BG50" s="75">
        <v>90</v>
      </c>
      <c r="BH50" s="75">
        <v>100</v>
      </c>
      <c r="BI50" s="534">
        <f t="shared" si="12"/>
        <v>92</v>
      </c>
      <c r="BJ50" s="535"/>
      <c r="BK50" s="180">
        <v>65</v>
      </c>
      <c r="BL50" s="75">
        <v>100</v>
      </c>
      <c r="BM50" s="75">
        <v>100</v>
      </c>
      <c r="BN50" s="75">
        <v>100</v>
      </c>
      <c r="BO50" s="534">
        <f t="shared" si="13"/>
        <v>94.75</v>
      </c>
      <c r="BP50" s="535"/>
      <c r="BQ50" s="182">
        <f t="shared" si="0"/>
        <v>53.740909090909092</v>
      </c>
      <c r="BR50" s="183">
        <v>95</v>
      </c>
      <c r="BS50" s="183">
        <v>82</v>
      </c>
      <c r="BT50" s="184">
        <f t="shared" si="1"/>
        <v>35.4</v>
      </c>
      <c r="BU50" s="185">
        <f t="shared" si="2"/>
        <v>89.140909090909091</v>
      </c>
      <c r="BV50" s="176" t="str">
        <f t="shared" si="3"/>
        <v>A</v>
      </c>
    </row>
    <row r="51" spans="1:74">
      <c r="A51" s="511"/>
      <c r="B51" s="510"/>
      <c r="C51" s="321">
        <v>2200018099</v>
      </c>
      <c r="D51" s="322" t="s">
        <v>398</v>
      </c>
      <c r="E51" s="75" t="s">
        <v>330</v>
      </c>
      <c r="F51" s="180">
        <v>38</v>
      </c>
      <c r="G51" s="75">
        <v>100</v>
      </c>
      <c r="H51" s="172">
        <f t="shared" si="4"/>
        <v>69</v>
      </c>
      <c r="I51" s="75">
        <v>100</v>
      </c>
      <c r="J51" s="75">
        <v>90</v>
      </c>
      <c r="K51" s="75">
        <v>90</v>
      </c>
      <c r="L51" s="75">
        <v>90</v>
      </c>
      <c r="M51" s="534">
        <f t="shared" si="15"/>
        <v>91.5</v>
      </c>
      <c r="N51" s="535"/>
      <c r="O51" s="75">
        <v>95</v>
      </c>
      <c r="P51" s="75">
        <v>100</v>
      </c>
      <c r="Q51" s="75">
        <v>90</v>
      </c>
      <c r="R51" s="75">
        <v>85</v>
      </c>
      <c r="S51" s="534">
        <f t="shared" si="6"/>
        <v>91.25</v>
      </c>
      <c r="T51" s="535"/>
      <c r="U51" s="75">
        <v>100</v>
      </c>
      <c r="V51" s="75">
        <v>100</v>
      </c>
      <c r="W51" s="75">
        <v>85</v>
      </c>
      <c r="X51" s="75">
        <v>100</v>
      </c>
      <c r="Y51" s="534">
        <f t="shared" si="14"/>
        <v>92.5</v>
      </c>
      <c r="Z51" s="535"/>
      <c r="AA51" s="75">
        <v>77</v>
      </c>
      <c r="AB51" s="75">
        <v>100</v>
      </c>
      <c r="AC51" s="75">
        <v>90</v>
      </c>
      <c r="AD51" s="75">
        <v>100</v>
      </c>
      <c r="AE51" s="534">
        <f t="shared" si="7"/>
        <v>91.55</v>
      </c>
      <c r="AF51" s="535"/>
      <c r="AG51" s="75">
        <v>66</v>
      </c>
      <c r="AH51" s="75">
        <v>100</v>
      </c>
      <c r="AI51" s="75">
        <v>85</v>
      </c>
      <c r="AJ51" s="75">
        <v>100</v>
      </c>
      <c r="AK51" s="534">
        <f t="shared" si="8"/>
        <v>87.4</v>
      </c>
      <c r="AL51" s="535"/>
      <c r="AM51" s="75">
        <v>70</v>
      </c>
      <c r="AN51" s="75">
        <v>100</v>
      </c>
      <c r="AO51" s="75">
        <v>100</v>
      </c>
      <c r="AP51" s="75">
        <v>100</v>
      </c>
      <c r="AQ51" s="534">
        <f t="shared" si="9"/>
        <v>95.5</v>
      </c>
      <c r="AR51" s="535"/>
      <c r="AS51" s="186">
        <v>15</v>
      </c>
      <c r="AT51" s="186">
        <v>100</v>
      </c>
      <c r="AU51" s="186">
        <v>90</v>
      </c>
      <c r="AV51" s="75">
        <v>100</v>
      </c>
      <c r="AW51" s="534">
        <f t="shared" si="10"/>
        <v>82.25</v>
      </c>
      <c r="AX51" s="535"/>
      <c r="AY51" s="75">
        <v>15</v>
      </c>
      <c r="AZ51" s="75">
        <v>95</v>
      </c>
      <c r="BA51" s="75">
        <v>90</v>
      </c>
      <c r="BB51" s="75">
        <v>100</v>
      </c>
      <c r="BC51" s="534">
        <f t="shared" si="11"/>
        <v>81.5</v>
      </c>
      <c r="BD51" s="535"/>
      <c r="BE51" s="75">
        <v>15</v>
      </c>
      <c r="BF51" s="75">
        <v>100</v>
      </c>
      <c r="BG51" s="75">
        <v>90</v>
      </c>
      <c r="BH51" s="75">
        <v>20</v>
      </c>
      <c r="BI51" s="534">
        <f t="shared" si="12"/>
        <v>66.25</v>
      </c>
      <c r="BJ51" s="535"/>
      <c r="BK51" s="180">
        <v>15</v>
      </c>
      <c r="BL51" s="75">
        <v>15</v>
      </c>
      <c r="BM51" s="75">
        <v>100</v>
      </c>
      <c r="BN51" s="75">
        <v>20</v>
      </c>
      <c r="BO51" s="534">
        <f t="shared" si="13"/>
        <v>58.5</v>
      </c>
      <c r="BP51" s="535"/>
      <c r="BQ51" s="182">
        <f t="shared" si="0"/>
        <v>49.483636363636371</v>
      </c>
      <c r="BR51" s="183">
        <v>40</v>
      </c>
      <c r="BS51" s="183">
        <v>82</v>
      </c>
      <c r="BT51" s="184">
        <f t="shared" si="1"/>
        <v>24.4</v>
      </c>
      <c r="BU51" s="185">
        <f t="shared" si="2"/>
        <v>73.88363636363637</v>
      </c>
      <c r="BV51" s="176" t="str">
        <f t="shared" si="3"/>
        <v>B+</v>
      </c>
    </row>
    <row r="52" spans="1:74">
      <c r="A52" s="517">
        <v>13</v>
      </c>
      <c r="B52" s="510"/>
      <c r="C52" s="318">
        <v>2200018080</v>
      </c>
      <c r="D52" s="255" t="s">
        <v>399</v>
      </c>
      <c r="E52" s="75" t="s">
        <v>330</v>
      </c>
      <c r="F52" s="180">
        <v>37</v>
      </c>
      <c r="G52" s="75">
        <v>100</v>
      </c>
      <c r="H52" s="172">
        <f t="shared" si="4"/>
        <v>68.5</v>
      </c>
      <c r="I52" s="75">
        <v>100</v>
      </c>
      <c r="J52" s="75">
        <v>100</v>
      </c>
      <c r="K52" s="75">
        <v>90</v>
      </c>
      <c r="L52" s="75">
        <v>100</v>
      </c>
      <c r="M52" s="534">
        <f t="shared" si="15"/>
        <v>95</v>
      </c>
      <c r="N52" s="535"/>
      <c r="O52" s="75">
        <v>100</v>
      </c>
      <c r="P52" s="75">
        <v>100</v>
      </c>
      <c r="Q52" s="75">
        <v>90</v>
      </c>
      <c r="R52" s="75">
        <v>90</v>
      </c>
      <c r="S52" s="534">
        <f t="shared" si="6"/>
        <v>93</v>
      </c>
      <c r="T52" s="535"/>
      <c r="U52" s="75">
        <v>100</v>
      </c>
      <c r="V52" s="75">
        <v>90</v>
      </c>
      <c r="W52" s="75">
        <v>90</v>
      </c>
      <c r="X52" s="75">
        <v>100</v>
      </c>
      <c r="Y52" s="534">
        <f t="shared" si="14"/>
        <v>93.5</v>
      </c>
      <c r="Z52" s="535"/>
      <c r="AA52" s="75">
        <v>71</v>
      </c>
      <c r="AB52" s="75">
        <v>100</v>
      </c>
      <c r="AC52" s="75">
        <v>90</v>
      </c>
      <c r="AD52" s="75">
        <v>100</v>
      </c>
      <c r="AE52" s="534">
        <f t="shared" si="7"/>
        <v>90.65</v>
      </c>
      <c r="AF52" s="535"/>
      <c r="AG52" s="75">
        <v>95</v>
      </c>
      <c r="AH52" s="75">
        <v>100</v>
      </c>
      <c r="AI52" s="75">
        <v>90</v>
      </c>
      <c r="AJ52" s="75">
        <v>85</v>
      </c>
      <c r="AK52" s="534">
        <f t="shared" si="8"/>
        <v>91.25</v>
      </c>
      <c r="AL52" s="535"/>
      <c r="AM52" s="75">
        <v>85</v>
      </c>
      <c r="AN52" s="75">
        <v>100</v>
      </c>
      <c r="AO52" s="75">
        <v>100</v>
      </c>
      <c r="AP52" s="75">
        <v>100</v>
      </c>
      <c r="AQ52" s="534">
        <f t="shared" si="9"/>
        <v>97.75</v>
      </c>
      <c r="AR52" s="535"/>
      <c r="AS52" s="75">
        <v>80</v>
      </c>
      <c r="AT52" s="75">
        <v>70</v>
      </c>
      <c r="AU52" s="75">
        <v>90</v>
      </c>
      <c r="AV52" s="75">
        <v>95</v>
      </c>
      <c r="AW52" s="534">
        <f t="shared" si="10"/>
        <v>86.5</v>
      </c>
      <c r="AX52" s="535"/>
      <c r="AY52" s="75">
        <v>90</v>
      </c>
      <c r="AZ52" s="75">
        <v>90</v>
      </c>
      <c r="BA52" s="75">
        <v>85</v>
      </c>
      <c r="BB52" s="75">
        <v>75</v>
      </c>
      <c r="BC52" s="534">
        <f t="shared" si="11"/>
        <v>84.5</v>
      </c>
      <c r="BD52" s="535"/>
      <c r="BE52" s="75">
        <v>80</v>
      </c>
      <c r="BF52" s="75">
        <v>100</v>
      </c>
      <c r="BG52" s="75">
        <v>90</v>
      </c>
      <c r="BH52" s="75">
        <v>100</v>
      </c>
      <c r="BI52" s="534">
        <f t="shared" si="12"/>
        <v>92</v>
      </c>
      <c r="BJ52" s="535"/>
      <c r="BK52" s="180">
        <v>50</v>
      </c>
      <c r="BL52" s="75">
        <v>100</v>
      </c>
      <c r="BM52" s="75">
        <v>100</v>
      </c>
      <c r="BN52" s="75">
        <v>100</v>
      </c>
      <c r="BO52" s="534">
        <f t="shared" si="13"/>
        <v>92.5</v>
      </c>
      <c r="BP52" s="535"/>
      <c r="BQ52" s="182">
        <f t="shared" si="0"/>
        <v>53.735454545454552</v>
      </c>
      <c r="BR52" s="183">
        <v>84</v>
      </c>
      <c r="BS52" s="183">
        <v>84</v>
      </c>
      <c r="BT52" s="184">
        <f t="shared" si="1"/>
        <v>33.6</v>
      </c>
      <c r="BU52" s="185">
        <f t="shared" si="2"/>
        <v>87.335454545454553</v>
      </c>
      <c r="BV52" s="176" t="str">
        <f t="shared" si="3"/>
        <v>A</v>
      </c>
    </row>
    <row r="53" spans="1:74">
      <c r="A53" s="510"/>
      <c r="B53" s="510"/>
      <c r="C53" s="318">
        <v>2200018086</v>
      </c>
      <c r="D53" s="319" t="s">
        <v>400</v>
      </c>
      <c r="E53" s="75" t="s">
        <v>330</v>
      </c>
      <c r="F53" s="180">
        <v>62</v>
      </c>
      <c r="G53" s="75">
        <v>100</v>
      </c>
      <c r="H53" s="172">
        <f t="shared" si="4"/>
        <v>81</v>
      </c>
      <c r="I53" s="75">
        <v>100</v>
      </c>
      <c r="J53" s="75">
        <v>90</v>
      </c>
      <c r="K53" s="75">
        <v>90</v>
      </c>
      <c r="L53" s="75">
        <v>90</v>
      </c>
      <c r="M53" s="534">
        <f t="shared" si="15"/>
        <v>91.5</v>
      </c>
      <c r="N53" s="535"/>
      <c r="O53" s="75">
        <v>100</v>
      </c>
      <c r="P53" s="75">
        <v>100</v>
      </c>
      <c r="Q53" s="75">
        <v>90</v>
      </c>
      <c r="R53" s="75">
        <v>100</v>
      </c>
      <c r="S53" s="534">
        <f t="shared" si="6"/>
        <v>95</v>
      </c>
      <c r="T53" s="535"/>
      <c r="U53" s="75">
        <v>100</v>
      </c>
      <c r="V53" s="75">
        <v>90</v>
      </c>
      <c r="W53" s="75">
        <v>90</v>
      </c>
      <c r="X53" s="75">
        <v>100</v>
      </c>
      <c r="Y53" s="534">
        <f t="shared" si="14"/>
        <v>93.5</v>
      </c>
      <c r="Z53" s="535"/>
      <c r="AA53" s="75">
        <v>77</v>
      </c>
      <c r="AB53" s="75">
        <v>100</v>
      </c>
      <c r="AC53" s="75">
        <v>90</v>
      </c>
      <c r="AD53" s="75">
        <v>100</v>
      </c>
      <c r="AE53" s="534">
        <f t="shared" si="7"/>
        <v>91.55</v>
      </c>
      <c r="AF53" s="535"/>
      <c r="AG53" s="75">
        <v>95</v>
      </c>
      <c r="AH53" s="75">
        <v>100</v>
      </c>
      <c r="AI53" s="75">
        <v>90</v>
      </c>
      <c r="AJ53" s="75">
        <v>85</v>
      </c>
      <c r="AK53" s="534">
        <f t="shared" si="8"/>
        <v>91.25</v>
      </c>
      <c r="AL53" s="535"/>
      <c r="AM53" s="75">
        <v>85</v>
      </c>
      <c r="AN53" s="75">
        <v>100</v>
      </c>
      <c r="AO53" s="75">
        <v>100</v>
      </c>
      <c r="AP53" s="75">
        <v>100</v>
      </c>
      <c r="AQ53" s="534">
        <f t="shared" si="9"/>
        <v>97.75</v>
      </c>
      <c r="AR53" s="535"/>
      <c r="AS53" s="75">
        <v>80</v>
      </c>
      <c r="AT53" s="75">
        <v>70</v>
      </c>
      <c r="AU53" s="75">
        <v>90</v>
      </c>
      <c r="AV53" s="75">
        <v>95</v>
      </c>
      <c r="AW53" s="534">
        <f t="shared" si="10"/>
        <v>86.5</v>
      </c>
      <c r="AX53" s="535"/>
      <c r="AY53" s="75">
        <v>100</v>
      </c>
      <c r="AZ53" s="75">
        <v>90</v>
      </c>
      <c r="BA53" s="75">
        <v>85</v>
      </c>
      <c r="BB53" s="75">
        <v>75</v>
      </c>
      <c r="BC53" s="534">
        <f t="shared" si="11"/>
        <v>86</v>
      </c>
      <c r="BD53" s="535"/>
      <c r="BE53" s="75">
        <v>80</v>
      </c>
      <c r="BF53" s="75">
        <v>100</v>
      </c>
      <c r="BG53" s="75">
        <v>90</v>
      </c>
      <c r="BH53" s="75">
        <v>100</v>
      </c>
      <c r="BI53" s="534">
        <f t="shared" si="12"/>
        <v>92</v>
      </c>
      <c r="BJ53" s="535"/>
      <c r="BK53" s="180">
        <v>50</v>
      </c>
      <c r="BL53" s="75">
        <v>100</v>
      </c>
      <c r="BM53" s="75">
        <v>100</v>
      </c>
      <c r="BN53" s="75">
        <v>100</v>
      </c>
      <c r="BO53" s="534">
        <f t="shared" si="13"/>
        <v>92.5</v>
      </c>
      <c r="BP53" s="535"/>
      <c r="BQ53" s="182">
        <f t="shared" si="0"/>
        <v>54.466363636363631</v>
      </c>
      <c r="BR53" s="183">
        <v>84</v>
      </c>
      <c r="BS53" s="183">
        <v>84</v>
      </c>
      <c r="BT53" s="184">
        <f t="shared" si="1"/>
        <v>33.6</v>
      </c>
      <c r="BU53" s="185">
        <f t="shared" si="2"/>
        <v>88.066363636363633</v>
      </c>
      <c r="BV53" s="176" t="str">
        <f t="shared" si="3"/>
        <v>A</v>
      </c>
    </row>
    <row r="54" spans="1:74">
      <c r="A54" s="511"/>
      <c r="B54" s="511"/>
      <c r="C54" s="318">
        <v>2200018092</v>
      </c>
      <c r="D54" s="255" t="s">
        <v>401</v>
      </c>
      <c r="E54" s="75" t="s">
        <v>330</v>
      </c>
      <c r="F54" s="180">
        <v>92</v>
      </c>
      <c r="G54" s="75">
        <v>100</v>
      </c>
      <c r="H54" s="172">
        <f t="shared" si="4"/>
        <v>96</v>
      </c>
      <c r="I54" s="75">
        <v>100</v>
      </c>
      <c r="J54" s="75">
        <v>90</v>
      </c>
      <c r="K54" s="75">
        <v>90</v>
      </c>
      <c r="L54" s="75">
        <v>100</v>
      </c>
      <c r="M54" s="534">
        <f t="shared" si="15"/>
        <v>93.5</v>
      </c>
      <c r="N54" s="535"/>
      <c r="O54" s="75">
        <v>100</v>
      </c>
      <c r="P54" s="75">
        <v>100</v>
      </c>
      <c r="Q54" s="75">
        <v>90</v>
      </c>
      <c r="R54" s="75">
        <v>85</v>
      </c>
      <c r="S54" s="534">
        <f t="shared" si="6"/>
        <v>92</v>
      </c>
      <c r="T54" s="535"/>
      <c r="U54" s="75">
        <v>100</v>
      </c>
      <c r="V54" s="75">
        <v>90</v>
      </c>
      <c r="W54" s="75">
        <v>90</v>
      </c>
      <c r="X54" s="75">
        <v>100</v>
      </c>
      <c r="Y54" s="534">
        <f t="shared" si="14"/>
        <v>93.5</v>
      </c>
      <c r="Z54" s="535"/>
      <c r="AA54" s="75">
        <v>71</v>
      </c>
      <c r="AB54" s="75">
        <v>100</v>
      </c>
      <c r="AC54" s="75">
        <v>90</v>
      </c>
      <c r="AD54" s="75">
        <v>100</v>
      </c>
      <c r="AE54" s="534">
        <f t="shared" si="7"/>
        <v>90.65</v>
      </c>
      <c r="AF54" s="535"/>
      <c r="AG54" s="75">
        <v>95</v>
      </c>
      <c r="AH54" s="75">
        <v>100</v>
      </c>
      <c r="AI54" s="75">
        <v>90</v>
      </c>
      <c r="AJ54" s="75">
        <v>85</v>
      </c>
      <c r="AK54" s="534">
        <f t="shared" si="8"/>
        <v>91.25</v>
      </c>
      <c r="AL54" s="535"/>
      <c r="AM54" s="75">
        <v>85</v>
      </c>
      <c r="AN54" s="75">
        <v>100</v>
      </c>
      <c r="AO54" s="75">
        <v>100</v>
      </c>
      <c r="AP54" s="75">
        <v>100</v>
      </c>
      <c r="AQ54" s="534">
        <f t="shared" si="9"/>
        <v>97.75</v>
      </c>
      <c r="AR54" s="535"/>
      <c r="AS54" s="75">
        <v>100</v>
      </c>
      <c r="AT54" s="75">
        <v>70</v>
      </c>
      <c r="AU54" s="75">
        <v>90</v>
      </c>
      <c r="AV54" s="75">
        <v>95</v>
      </c>
      <c r="AW54" s="534">
        <f t="shared" si="10"/>
        <v>89.5</v>
      </c>
      <c r="AX54" s="535"/>
      <c r="AY54" s="75">
        <v>90</v>
      </c>
      <c r="AZ54" s="75">
        <v>90</v>
      </c>
      <c r="BA54" s="75">
        <v>85</v>
      </c>
      <c r="BB54" s="75">
        <v>75</v>
      </c>
      <c r="BC54" s="534">
        <f t="shared" si="11"/>
        <v>84.5</v>
      </c>
      <c r="BD54" s="535"/>
      <c r="BE54" s="75">
        <v>80</v>
      </c>
      <c r="BF54" s="75">
        <v>100</v>
      </c>
      <c r="BG54" s="75">
        <v>90</v>
      </c>
      <c r="BH54" s="75">
        <v>100</v>
      </c>
      <c r="BI54" s="534">
        <f t="shared" si="12"/>
        <v>92</v>
      </c>
      <c r="BJ54" s="535"/>
      <c r="BK54" s="180">
        <v>50</v>
      </c>
      <c r="BL54" s="75">
        <v>100</v>
      </c>
      <c r="BM54" s="75">
        <v>100</v>
      </c>
      <c r="BN54" s="75">
        <v>100</v>
      </c>
      <c r="BO54" s="534">
        <f t="shared" si="13"/>
        <v>92.5</v>
      </c>
      <c r="BP54" s="535"/>
      <c r="BQ54" s="182">
        <f t="shared" si="0"/>
        <v>55.262727272727282</v>
      </c>
      <c r="BR54" s="183">
        <v>84</v>
      </c>
      <c r="BS54" s="183">
        <v>84</v>
      </c>
      <c r="BT54" s="184">
        <f t="shared" si="1"/>
        <v>33.6</v>
      </c>
      <c r="BU54" s="185">
        <f t="shared" si="2"/>
        <v>88.862727272727284</v>
      </c>
      <c r="BV54" s="176" t="str">
        <f t="shared" si="3"/>
        <v>A</v>
      </c>
    </row>
    <row r="55" spans="1:74">
      <c r="C55" s="76">
        <v>2200018188</v>
      </c>
      <c r="D55" s="262" t="s">
        <v>329</v>
      </c>
      <c r="E55" s="75" t="s">
        <v>330</v>
      </c>
      <c r="F55" s="270"/>
      <c r="G55" s="265"/>
      <c r="H55" s="266">
        <f t="shared" si="4"/>
        <v>0</v>
      </c>
      <c r="I55" s="267"/>
      <c r="J55" s="267"/>
      <c r="K55" s="267"/>
      <c r="L55" s="267"/>
      <c r="M55" s="556">
        <f t="shared" si="15"/>
        <v>0</v>
      </c>
      <c r="N55" s="535"/>
      <c r="O55" s="267"/>
      <c r="P55" s="267"/>
      <c r="Q55" s="267"/>
      <c r="R55" s="267"/>
      <c r="S55" s="556">
        <f t="shared" si="6"/>
        <v>0</v>
      </c>
      <c r="T55" s="535"/>
      <c r="U55" s="267"/>
      <c r="V55" s="267"/>
      <c r="W55" s="267"/>
      <c r="X55" s="267"/>
      <c r="Y55" s="556">
        <f t="shared" si="14"/>
        <v>0</v>
      </c>
      <c r="Z55" s="535"/>
      <c r="AA55" s="267"/>
      <c r="AB55" s="267"/>
      <c r="AC55" s="267"/>
      <c r="AD55" s="267"/>
      <c r="AE55" s="556">
        <f t="shared" si="7"/>
        <v>0</v>
      </c>
      <c r="AF55" s="535"/>
      <c r="AG55" s="267"/>
      <c r="AH55" s="267"/>
      <c r="AI55" s="267"/>
      <c r="AJ55" s="267"/>
      <c r="AK55" s="556">
        <f t="shared" si="8"/>
        <v>0</v>
      </c>
      <c r="AL55" s="535"/>
      <c r="AM55" s="267"/>
      <c r="AN55" s="265"/>
      <c r="AO55" s="267"/>
      <c r="AP55" s="267"/>
      <c r="AQ55" s="556">
        <f t="shared" si="9"/>
        <v>0</v>
      </c>
      <c r="AR55" s="535"/>
      <c r="AS55" s="267"/>
      <c r="AT55" s="267"/>
      <c r="AU55" s="267"/>
      <c r="AV55" s="267"/>
      <c r="AW55" s="556">
        <f t="shared" si="10"/>
        <v>0</v>
      </c>
      <c r="AX55" s="535"/>
      <c r="AY55" s="267"/>
      <c r="AZ55" s="267"/>
      <c r="BA55" s="267"/>
      <c r="BB55" s="267"/>
      <c r="BC55" s="556">
        <f t="shared" si="11"/>
        <v>0</v>
      </c>
      <c r="BD55" s="535"/>
      <c r="BE55" s="267"/>
      <c r="BF55" s="267"/>
      <c r="BG55" s="267"/>
      <c r="BH55" s="267"/>
      <c r="BI55" s="556">
        <f t="shared" si="12"/>
        <v>0</v>
      </c>
      <c r="BJ55" s="535"/>
      <c r="BK55" s="270"/>
      <c r="BL55" s="267"/>
      <c r="BM55" s="267"/>
      <c r="BN55" s="267"/>
      <c r="BO55" s="556">
        <f t="shared" si="13"/>
        <v>0</v>
      </c>
      <c r="BP55" s="535"/>
      <c r="BQ55" s="271">
        <f t="shared" si="0"/>
        <v>0</v>
      </c>
      <c r="BR55" s="269"/>
      <c r="BS55" s="269"/>
      <c r="BT55" s="269">
        <f t="shared" si="1"/>
        <v>0</v>
      </c>
      <c r="BU55" s="272">
        <f t="shared" si="2"/>
        <v>0</v>
      </c>
      <c r="BV55" s="273" t="str">
        <f t="shared" si="3"/>
        <v>E</v>
      </c>
    </row>
    <row r="56" spans="1:74">
      <c r="C56" s="76">
        <v>2200018190</v>
      </c>
      <c r="D56" s="262" t="s">
        <v>331</v>
      </c>
      <c r="E56" s="75" t="s">
        <v>330</v>
      </c>
      <c r="F56" s="270"/>
      <c r="G56" s="265"/>
      <c r="H56" s="266">
        <f t="shared" si="4"/>
        <v>0</v>
      </c>
      <c r="I56" s="267"/>
      <c r="J56" s="267"/>
      <c r="K56" s="267"/>
      <c r="L56" s="267"/>
      <c r="M56" s="556">
        <f t="shared" si="15"/>
        <v>0</v>
      </c>
      <c r="N56" s="535"/>
      <c r="O56" s="267"/>
      <c r="P56" s="267"/>
      <c r="Q56" s="267"/>
      <c r="R56" s="267"/>
      <c r="S56" s="556">
        <f t="shared" si="6"/>
        <v>0</v>
      </c>
      <c r="T56" s="535"/>
      <c r="U56" s="267"/>
      <c r="V56" s="267"/>
      <c r="W56" s="267"/>
      <c r="X56" s="267"/>
      <c r="Y56" s="556">
        <f t="shared" si="14"/>
        <v>0</v>
      </c>
      <c r="Z56" s="535"/>
      <c r="AA56" s="267"/>
      <c r="AB56" s="267"/>
      <c r="AC56" s="267"/>
      <c r="AD56" s="267"/>
      <c r="AE56" s="556">
        <f t="shared" si="7"/>
        <v>0</v>
      </c>
      <c r="AF56" s="535"/>
      <c r="AG56" s="267"/>
      <c r="AH56" s="267"/>
      <c r="AI56" s="267"/>
      <c r="AJ56" s="267"/>
      <c r="AK56" s="556">
        <f t="shared" si="8"/>
        <v>0</v>
      </c>
      <c r="AL56" s="535"/>
      <c r="AM56" s="267"/>
      <c r="AN56" s="265"/>
      <c r="AO56" s="267"/>
      <c r="AP56" s="267"/>
      <c r="AQ56" s="556">
        <f t="shared" si="9"/>
        <v>0</v>
      </c>
      <c r="AR56" s="535"/>
      <c r="AS56" s="267"/>
      <c r="AT56" s="267"/>
      <c r="AU56" s="267"/>
      <c r="AV56" s="267"/>
      <c r="AW56" s="556">
        <f t="shared" si="10"/>
        <v>0</v>
      </c>
      <c r="AX56" s="535"/>
      <c r="AY56" s="267"/>
      <c r="AZ56" s="267"/>
      <c r="BA56" s="267"/>
      <c r="BB56" s="267"/>
      <c r="BC56" s="556">
        <f t="shared" si="11"/>
        <v>0</v>
      </c>
      <c r="BD56" s="535"/>
      <c r="BE56" s="267"/>
      <c r="BF56" s="267"/>
      <c r="BG56" s="267"/>
      <c r="BH56" s="267"/>
      <c r="BI56" s="556">
        <f t="shared" si="12"/>
        <v>0</v>
      </c>
      <c r="BJ56" s="535"/>
      <c r="BK56" s="270"/>
      <c r="BL56" s="267"/>
      <c r="BM56" s="267"/>
      <c r="BN56" s="267"/>
      <c r="BO56" s="556">
        <f t="shared" si="13"/>
        <v>0</v>
      </c>
      <c r="BP56" s="535"/>
      <c r="BQ56" s="271">
        <f t="shared" si="0"/>
        <v>0</v>
      </c>
      <c r="BR56" s="269"/>
      <c r="BS56" s="269"/>
      <c r="BT56" s="269">
        <f t="shared" si="1"/>
        <v>0</v>
      </c>
      <c r="BU56" s="272">
        <f t="shared" si="2"/>
        <v>0</v>
      </c>
      <c r="BV56" s="273" t="str">
        <f t="shared" si="3"/>
        <v>E</v>
      </c>
    </row>
    <row r="57" spans="1:74">
      <c r="C57" s="76">
        <v>2200018081</v>
      </c>
      <c r="D57" s="77" t="s">
        <v>402</v>
      </c>
      <c r="E57" s="75" t="s">
        <v>330</v>
      </c>
      <c r="F57" s="323"/>
      <c r="G57" s="324"/>
      <c r="H57" s="325">
        <f t="shared" si="4"/>
        <v>0</v>
      </c>
      <c r="I57" s="326"/>
      <c r="J57" s="326"/>
      <c r="K57" s="326"/>
      <c r="L57" s="326"/>
      <c r="M57" s="574">
        <f t="shared" si="15"/>
        <v>0</v>
      </c>
      <c r="N57" s="575"/>
      <c r="O57" s="326"/>
      <c r="P57" s="326"/>
      <c r="Q57" s="326"/>
      <c r="R57" s="326"/>
      <c r="S57" s="574">
        <f t="shared" si="6"/>
        <v>0</v>
      </c>
      <c r="T57" s="575"/>
      <c r="U57" s="326"/>
      <c r="V57" s="326"/>
      <c r="W57" s="326"/>
      <c r="X57" s="326"/>
      <c r="Y57" s="574">
        <f t="shared" si="14"/>
        <v>0</v>
      </c>
      <c r="Z57" s="575"/>
      <c r="AA57" s="326"/>
      <c r="AB57" s="326"/>
      <c r="AC57" s="326"/>
      <c r="AD57" s="326"/>
      <c r="AE57" s="574">
        <f t="shared" si="7"/>
        <v>0</v>
      </c>
      <c r="AF57" s="575"/>
      <c r="AG57" s="326"/>
      <c r="AH57" s="326"/>
      <c r="AI57" s="326"/>
      <c r="AJ57" s="326"/>
      <c r="AK57" s="574">
        <f t="shared" si="8"/>
        <v>0</v>
      </c>
      <c r="AL57" s="575"/>
      <c r="AM57" s="326"/>
      <c r="AN57" s="327"/>
      <c r="AO57" s="326"/>
      <c r="AP57" s="326"/>
      <c r="AQ57" s="574">
        <f t="shared" si="9"/>
        <v>0</v>
      </c>
      <c r="AR57" s="575"/>
      <c r="AS57" s="326"/>
      <c r="AT57" s="326"/>
      <c r="AU57" s="326"/>
      <c r="AV57" s="326"/>
      <c r="AW57" s="574">
        <f t="shared" si="10"/>
        <v>0</v>
      </c>
      <c r="AX57" s="575"/>
      <c r="AY57" s="326"/>
      <c r="AZ57" s="326"/>
      <c r="BA57" s="326"/>
      <c r="BB57" s="326"/>
      <c r="BC57" s="574">
        <f t="shared" si="11"/>
        <v>0</v>
      </c>
      <c r="BD57" s="575"/>
      <c r="BE57" s="326"/>
      <c r="BF57" s="326"/>
      <c r="BG57" s="326"/>
      <c r="BH57" s="326"/>
      <c r="BI57" s="574">
        <f t="shared" si="12"/>
        <v>0</v>
      </c>
      <c r="BJ57" s="575"/>
      <c r="BK57" s="328"/>
      <c r="BL57" s="326"/>
      <c r="BM57" s="326"/>
      <c r="BN57" s="326"/>
      <c r="BO57" s="574">
        <f t="shared" si="13"/>
        <v>0</v>
      </c>
      <c r="BP57" s="575"/>
      <c r="BQ57" s="329">
        <f t="shared" si="0"/>
        <v>0</v>
      </c>
      <c r="BR57" s="330"/>
      <c r="BS57" s="330"/>
      <c r="BT57" s="330">
        <f t="shared" si="1"/>
        <v>0</v>
      </c>
      <c r="BU57" s="331">
        <f t="shared" si="2"/>
        <v>0</v>
      </c>
      <c r="BV57" s="332" t="str">
        <f t="shared" si="3"/>
        <v>E</v>
      </c>
    </row>
    <row r="58" spans="1:74">
      <c r="A58" s="127"/>
      <c r="B58" s="177"/>
    </row>
    <row r="87" spans="1:2">
      <c r="B87" s="127"/>
    </row>
    <row r="88" spans="1:2">
      <c r="B88" s="127"/>
    </row>
    <row r="96" spans="1:2">
      <c r="A96" s="551"/>
    </row>
    <row r="97" spans="1:1" ht="15" customHeight="1">
      <c r="A97" s="490"/>
    </row>
    <row r="98" spans="1:1" ht="15" customHeight="1">
      <c r="A98" s="490"/>
    </row>
  </sheetData>
  <mergeCells count="555">
    <mergeCell ref="Y28:Z28"/>
    <mergeCell ref="AE28:AF28"/>
    <mergeCell ref="AK28:AL28"/>
    <mergeCell ref="M29:N29"/>
    <mergeCell ref="S29:T29"/>
    <mergeCell ref="Y29:Z29"/>
    <mergeCell ref="AE29:AF29"/>
    <mergeCell ref="AK29:AL29"/>
    <mergeCell ref="AE30:AF30"/>
    <mergeCell ref="AK30:AL30"/>
    <mergeCell ref="Y26:Z26"/>
    <mergeCell ref="Y27:Z27"/>
    <mergeCell ref="AE27:AF27"/>
    <mergeCell ref="AK27:AL27"/>
    <mergeCell ref="AE23:AF23"/>
    <mergeCell ref="AE24:AF24"/>
    <mergeCell ref="Y25:Z25"/>
    <mergeCell ref="AE25:AF25"/>
    <mergeCell ref="AK25:AL25"/>
    <mergeCell ref="AE26:AF26"/>
    <mergeCell ref="AK26:AL26"/>
    <mergeCell ref="BO22:BP22"/>
    <mergeCell ref="BI16:BJ16"/>
    <mergeCell ref="BI17:BJ17"/>
    <mergeCell ref="BI18:BJ18"/>
    <mergeCell ref="BI19:BJ19"/>
    <mergeCell ref="BO19:BP19"/>
    <mergeCell ref="BI20:BJ20"/>
    <mergeCell ref="BI21:BJ21"/>
    <mergeCell ref="AQ24:AR24"/>
    <mergeCell ref="A14:A15"/>
    <mergeCell ref="A16:A18"/>
    <mergeCell ref="B16:B24"/>
    <mergeCell ref="A19:A21"/>
    <mergeCell ref="A22:A24"/>
    <mergeCell ref="S12:T12"/>
    <mergeCell ref="S13:T13"/>
    <mergeCell ref="B14:B15"/>
    <mergeCell ref="C14:C15"/>
    <mergeCell ref="E14:E15"/>
    <mergeCell ref="S14:T14"/>
    <mergeCell ref="S15:T15"/>
    <mergeCell ref="S21:T21"/>
    <mergeCell ref="S22:T22"/>
    <mergeCell ref="M23:N23"/>
    <mergeCell ref="M24:N24"/>
    <mergeCell ref="AQ12:AR12"/>
    <mergeCell ref="AQ13:AR13"/>
    <mergeCell ref="AQ14:AR14"/>
    <mergeCell ref="AW14:AX14"/>
    <mergeCell ref="BC14:BD14"/>
    <mergeCell ref="BI14:BJ14"/>
    <mergeCell ref="BO14:BP14"/>
    <mergeCell ref="M12:N12"/>
    <mergeCell ref="Y12:Z12"/>
    <mergeCell ref="AK12:AL12"/>
    <mergeCell ref="AW12:AX12"/>
    <mergeCell ref="M13:N13"/>
    <mergeCell ref="Y13:Z13"/>
    <mergeCell ref="AK13:AL13"/>
    <mergeCell ref="AW13:AX13"/>
    <mergeCell ref="BO23:BP23"/>
    <mergeCell ref="BC24:BD24"/>
    <mergeCell ref="BO24:BP24"/>
    <mergeCell ref="BO26:BP26"/>
    <mergeCell ref="BC28:BD28"/>
    <mergeCell ref="BC29:BD29"/>
    <mergeCell ref="BC30:BD30"/>
    <mergeCell ref="BC31:BD31"/>
    <mergeCell ref="BC32:BD32"/>
    <mergeCell ref="BO29:BP29"/>
    <mergeCell ref="BO30:BP30"/>
    <mergeCell ref="BO31:BP31"/>
    <mergeCell ref="BO32:BP32"/>
    <mergeCell ref="BC26:BD26"/>
    <mergeCell ref="BI26:BJ26"/>
    <mergeCell ref="BC27:BD27"/>
    <mergeCell ref="BI27:BJ27"/>
    <mergeCell ref="BO27:BP27"/>
    <mergeCell ref="BI28:BJ28"/>
    <mergeCell ref="BO28:BP28"/>
    <mergeCell ref="BC25:BD25"/>
    <mergeCell ref="BI25:BJ25"/>
    <mergeCell ref="BO25:BP25"/>
    <mergeCell ref="AQ26:AR26"/>
    <mergeCell ref="AQ27:AR27"/>
    <mergeCell ref="AQ28:AR28"/>
    <mergeCell ref="AQ29:AR29"/>
    <mergeCell ref="AQ30:AR30"/>
    <mergeCell ref="AQ31:AR31"/>
    <mergeCell ref="AQ32:AR32"/>
    <mergeCell ref="AQ23:AR23"/>
    <mergeCell ref="AW23:AX23"/>
    <mergeCell ref="AQ25:AR25"/>
    <mergeCell ref="AW25:AX25"/>
    <mergeCell ref="BI29:BJ29"/>
    <mergeCell ref="BI30:BJ30"/>
    <mergeCell ref="BI31:BJ31"/>
    <mergeCell ref="BI32:BJ32"/>
    <mergeCell ref="AW24:AX24"/>
    <mergeCell ref="AW26:AX26"/>
    <mergeCell ref="AW27:AX27"/>
    <mergeCell ref="AW28:AX28"/>
    <mergeCell ref="AW29:AX29"/>
    <mergeCell ref="AW30:AX30"/>
    <mergeCell ref="AW31:AX31"/>
    <mergeCell ref="AW32:AX32"/>
    <mergeCell ref="M20:N20"/>
    <mergeCell ref="M21:N21"/>
    <mergeCell ref="Y21:Z21"/>
    <mergeCell ref="AK21:AL21"/>
    <mergeCell ref="M22:N22"/>
    <mergeCell ref="Y22:Z22"/>
    <mergeCell ref="AK22:AL22"/>
    <mergeCell ref="BI23:BJ23"/>
    <mergeCell ref="BI24:BJ24"/>
    <mergeCell ref="BC23:BD23"/>
    <mergeCell ref="AW22:AX22"/>
    <mergeCell ref="BC22:BD22"/>
    <mergeCell ref="BI22:BJ22"/>
    <mergeCell ref="Y23:Z23"/>
    <mergeCell ref="AK23:AL23"/>
    <mergeCell ref="Y24:Z24"/>
    <mergeCell ref="AK24:AL24"/>
    <mergeCell ref="S20:T20"/>
    <mergeCell ref="Y20:Z20"/>
    <mergeCell ref="AE20:AF20"/>
    <mergeCell ref="AK20:AL20"/>
    <mergeCell ref="AQ20:AR20"/>
    <mergeCell ref="AE21:AF21"/>
    <mergeCell ref="AE22:AF22"/>
    <mergeCell ref="AQ21:AR21"/>
    <mergeCell ref="AQ22:AR22"/>
    <mergeCell ref="BC16:BD16"/>
    <mergeCell ref="BO16:BP16"/>
    <mergeCell ref="AQ17:AR17"/>
    <mergeCell ref="BC17:BD17"/>
    <mergeCell ref="BO17:BP17"/>
    <mergeCell ref="BC20:BD20"/>
    <mergeCell ref="BC21:BD21"/>
    <mergeCell ref="AW16:AX16"/>
    <mergeCell ref="AW17:AX17"/>
    <mergeCell ref="AW18:AX18"/>
    <mergeCell ref="AW19:AX19"/>
    <mergeCell ref="BC19:BD19"/>
    <mergeCell ref="AW20:AX20"/>
    <mergeCell ref="AW21:AX21"/>
    <mergeCell ref="BO20:BP20"/>
    <mergeCell ref="BO21:BP21"/>
    <mergeCell ref="AQ50:AR50"/>
    <mergeCell ref="AW50:AX50"/>
    <mergeCell ref="BC50:BD50"/>
    <mergeCell ref="BI50:BJ50"/>
    <mergeCell ref="BO50:BP50"/>
    <mergeCell ref="AW51:AX51"/>
    <mergeCell ref="BC51:BD51"/>
    <mergeCell ref="BI51:BJ51"/>
    <mergeCell ref="BO51:BP51"/>
    <mergeCell ref="AE45:AF45"/>
    <mergeCell ref="AK45:AL45"/>
    <mergeCell ref="BC48:BD48"/>
    <mergeCell ref="BI48:BJ48"/>
    <mergeCell ref="BO48:BP48"/>
    <mergeCell ref="AW49:AX49"/>
    <mergeCell ref="BC49:BD49"/>
    <mergeCell ref="BI49:BJ49"/>
    <mergeCell ref="BO49:BP49"/>
    <mergeCell ref="AK49:AL49"/>
    <mergeCell ref="Y43:Z43"/>
    <mergeCell ref="AE43:AF43"/>
    <mergeCell ref="AQ43:AR43"/>
    <mergeCell ref="BC43:BD43"/>
    <mergeCell ref="BO43:BP43"/>
    <mergeCell ref="AK42:AL42"/>
    <mergeCell ref="AK43:AL43"/>
    <mergeCell ref="Y44:Z44"/>
    <mergeCell ref="AE44:AF44"/>
    <mergeCell ref="AK44:AL44"/>
    <mergeCell ref="Y39:Z39"/>
    <mergeCell ref="Y40:Z40"/>
    <mergeCell ref="AK40:AL40"/>
    <mergeCell ref="AW40:AX40"/>
    <mergeCell ref="Y41:Z41"/>
    <mergeCell ref="AK41:AL41"/>
    <mergeCell ref="AW41:AX41"/>
    <mergeCell ref="Y42:Z42"/>
    <mergeCell ref="AE42:AF42"/>
    <mergeCell ref="Y56:Z56"/>
    <mergeCell ref="Y57:Z57"/>
    <mergeCell ref="Y53:Z53"/>
    <mergeCell ref="AE53:AF53"/>
    <mergeCell ref="AK53:AL53"/>
    <mergeCell ref="Y54:Z54"/>
    <mergeCell ref="AE54:AF54"/>
    <mergeCell ref="Y55:Z55"/>
    <mergeCell ref="AK56:AL56"/>
    <mergeCell ref="AE47:AF47"/>
    <mergeCell ref="AE48:AF48"/>
    <mergeCell ref="AE49:AF49"/>
    <mergeCell ref="AE50:AF50"/>
    <mergeCell ref="AK51:AL51"/>
    <mergeCell ref="Y52:Z52"/>
    <mergeCell ref="AK52:AL52"/>
    <mergeCell ref="AK54:AL54"/>
    <mergeCell ref="AK55:AL55"/>
    <mergeCell ref="AE55:AF55"/>
    <mergeCell ref="Y48:Z48"/>
    <mergeCell ref="Y49:Z49"/>
    <mergeCell ref="Y50:Z50"/>
    <mergeCell ref="Y51:Z51"/>
    <mergeCell ref="AK50:AL50"/>
    <mergeCell ref="AE51:AF51"/>
    <mergeCell ref="AE52:AF52"/>
    <mergeCell ref="AQ51:AR51"/>
    <mergeCell ref="AQ52:AR52"/>
    <mergeCell ref="AQ53:AR53"/>
    <mergeCell ref="AQ54:AR54"/>
    <mergeCell ref="AQ55:AR55"/>
    <mergeCell ref="AQ56:AR56"/>
    <mergeCell ref="AQ57:AR57"/>
    <mergeCell ref="AK57:AL57"/>
    <mergeCell ref="AE56:AF56"/>
    <mergeCell ref="AE57:AF57"/>
    <mergeCell ref="AQ48:AR48"/>
    <mergeCell ref="AQ49:AR49"/>
    <mergeCell ref="AQ40:AR40"/>
    <mergeCell ref="AQ41:AR41"/>
    <mergeCell ref="AQ42:AR42"/>
    <mergeCell ref="AQ44:AR44"/>
    <mergeCell ref="AQ45:AR45"/>
    <mergeCell ref="AQ46:AR46"/>
    <mergeCell ref="AQ47:AR47"/>
    <mergeCell ref="BC54:BD54"/>
    <mergeCell ref="BC55:BD55"/>
    <mergeCell ref="BC56:BD56"/>
    <mergeCell ref="BC57:BD57"/>
    <mergeCell ref="BC40:BD40"/>
    <mergeCell ref="BC41:BD41"/>
    <mergeCell ref="BC42:BD42"/>
    <mergeCell ref="BC44:BD44"/>
    <mergeCell ref="BC45:BD45"/>
    <mergeCell ref="BC46:BD46"/>
    <mergeCell ref="BC47:BD47"/>
    <mergeCell ref="AW54:AX54"/>
    <mergeCell ref="AW55:AX55"/>
    <mergeCell ref="AW56:AX56"/>
    <mergeCell ref="AW57:AX57"/>
    <mergeCell ref="AW42:AX42"/>
    <mergeCell ref="AW43:AX43"/>
    <mergeCell ref="AW44:AX44"/>
    <mergeCell ref="AW45:AX45"/>
    <mergeCell ref="AW46:AX46"/>
    <mergeCell ref="AW47:AX47"/>
    <mergeCell ref="AW48:AX48"/>
    <mergeCell ref="BI42:BJ42"/>
    <mergeCell ref="BI43:BJ43"/>
    <mergeCell ref="BI44:BJ44"/>
    <mergeCell ref="BO44:BP44"/>
    <mergeCell ref="BI45:BJ45"/>
    <mergeCell ref="BO45:BP45"/>
    <mergeCell ref="BO46:BP46"/>
    <mergeCell ref="AW52:AX52"/>
    <mergeCell ref="AW53:AX53"/>
    <mergeCell ref="BC52:BD52"/>
    <mergeCell ref="BC53:BD53"/>
    <mergeCell ref="BO42:BP42"/>
    <mergeCell ref="BI46:BJ46"/>
    <mergeCell ref="BI47:BJ47"/>
    <mergeCell ref="BI52:BJ52"/>
    <mergeCell ref="BI53:BJ53"/>
    <mergeCell ref="BI54:BJ54"/>
    <mergeCell ref="BI55:BJ55"/>
    <mergeCell ref="BI56:BJ56"/>
    <mergeCell ref="BI57:BJ57"/>
    <mergeCell ref="BO47:BP47"/>
    <mergeCell ref="BO52:BP52"/>
    <mergeCell ref="BO53:BP53"/>
    <mergeCell ref="BO54:BP54"/>
    <mergeCell ref="BO55:BP55"/>
    <mergeCell ref="BO56:BP56"/>
    <mergeCell ref="BO57:BP57"/>
    <mergeCell ref="BI39:BJ39"/>
    <mergeCell ref="BO39:BP39"/>
    <mergeCell ref="BI40:BJ40"/>
    <mergeCell ref="BO40:BP40"/>
    <mergeCell ref="BI41:BJ41"/>
    <mergeCell ref="BO41:BP41"/>
    <mergeCell ref="AQ36:AR36"/>
    <mergeCell ref="AQ37:AR37"/>
    <mergeCell ref="AQ38:AR38"/>
    <mergeCell ref="AW38:AX38"/>
    <mergeCell ref="AQ39:AR39"/>
    <mergeCell ref="AW39:AX39"/>
    <mergeCell ref="BC39:BD39"/>
    <mergeCell ref="BO37:BP37"/>
    <mergeCell ref="BO38:BP38"/>
    <mergeCell ref="BC36:BD36"/>
    <mergeCell ref="BI36:BJ36"/>
    <mergeCell ref="BO36:BP36"/>
    <mergeCell ref="BC37:BD37"/>
    <mergeCell ref="BI37:BJ37"/>
    <mergeCell ref="BC38:BD38"/>
    <mergeCell ref="BI38:BJ38"/>
    <mergeCell ref="AQ35:AR35"/>
    <mergeCell ref="AW35:AX35"/>
    <mergeCell ref="BC35:BD35"/>
    <mergeCell ref="BI35:BJ35"/>
    <mergeCell ref="BO35:BP35"/>
    <mergeCell ref="Y30:Z30"/>
    <mergeCell ref="Y31:Z31"/>
    <mergeCell ref="AE31:AF31"/>
    <mergeCell ref="AK31:AL31"/>
    <mergeCell ref="Y32:Z32"/>
    <mergeCell ref="AK32:AL32"/>
    <mergeCell ref="Y33:Z33"/>
    <mergeCell ref="AQ33:AR33"/>
    <mergeCell ref="AW33:AX33"/>
    <mergeCell ref="BC33:BD33"/>
    <mergeCell ref="BI33:BJ33"/>
    <mergeCell ref="BO33:BP33"/>
    <mergeCell ref="Y34:Z34"/>
    <mergeCell ref="AE34:AF34"/>
    <mergeCell ref="AK34:AL34"/>
    <mergeCell ref="AQ34:AR34"/>
    <mergeCell ref="AW34:AX34"/>
    <mergeCell ref="BC34:BD34"/>
    <mergeCell ref="BI34:BJ34"/>
    <mergeCell ref="BO34:BP34"/>
    <mergeCell ref="AW36:AX36"/>
    <mergeCell ref="Y37:Z37"/>
    <mergeCell ref="AK37:AL37"/>
    <mergeCell ref="AW37:AX37"/>
    <mergeCell ref="AE36:AF36"/>
    <mergeCell ref="AE37:AF37"/>
    <mergeCell ref="Y38:Z38"/>
    <mergeCell ref="AE38:AF38"/>
    <mergeCell ref="AK38:AL38"/>
    <mergeCell ref="S56:T56"/>
    <mergeCell ref="S57:T57"/>
    <mergeCell ref="M55:N55"/>
    <mergeCell ref="M56:N56"/>
    <mergeCell ref="M57:N57"/>
    <mergeCell ref="AE32:AF32"/>
    <mergeCell ref="AE33:AF33"/>
    <mergeCell ref="Y36:Z36"/>
    <mergeCell ref="AK36:AL36"/>
    <mergeCell ref="AE39:AF39"/>
    <mergeCell ref="AK39:AL39"/>
    <mergeCell ref="AK33:AL33"/>
    <mergeCell ref="Y35:Z35"/>
    <mergeCell ref="AE35:AF35"/>
    <mergeCell ref="AK35:AL35"/>
    <mergeCell ref="AE40:AF40"/>
    <mergeCell ref="AE41:AF41"/>
    <mergeCell ref="Y45:Z45"/>
    <mergeCell ref="Y46:Z46"/>
    <mergeCell ref="AE46:AF46"/>
    <mergeCell ref="AK46:AL46"/>
    <mergeCell ref="Y47:Z47"/>
    <mergeCell ref="AK47:AL47"/>
    <mergeCell ref="AK48:AL48"/>
    <mergeCell ref="M53:N53"/>
    <mergeCell ref="S53:T53"/>
    <mergeCell ref="M54:N54"/>
    <mergeCell ref="S54:T54"/>
    <mergeCell ref="S55:T55"/>
    <mergeCell ref="M30:N30"/>
    <mergeCell ref="S30:T30"/>
    <mergeCell ref="M28:N28"/>
    <mergeCell ref="M31:N31"/>
    <mergeCell ref="M33:N33"/>
    <mergeCell ref="S33:T33"/>
    <mergeCell ref="M34:N34"/>
    <mergeCell ref="S34:T34"/>
    <mergeCell ref="M39:N39"/>
    <mergeCell ref="M40:N40"/>
    <mergeCell ref="M41:N41"/>
    <mergeCell ref="M42:N42"/>
    <mergeCell ref="M43:N43"/>
    <mergeCell ref="M44:N44"/>
    <mergeCell ref="M45:N45"/>
    <mergeCell ref="S50:T50"/>
    <mergeCell ref="S51:T51"/>
    <mergeCell ref="S28:T28"/>
    <mergeCell ref="M46:N46"/>
    <mergeCell ref="M47:N47"/>
    <mergeCell ref="M48:N48"/>
    <mergeCell ref="M49:N49"/>
    <mergeCell ref="S49:T49"/>
    <mergeCell ref="M50:N50"/>
    <mergeCell ref="M51:N51"/>
    <mergeCell ref="M52:N52"/>
    <mergeCell ref="S52:T52"/>
    <mergeCell ref="A49:A51"/>
    <mergeCell ref="A52:A54"/>
    <mergeCell ref="A96:A98"/>
    <mergeCell ref="B25:B33"/>
    <mergeCell ref="B34:B42"/>
    <mergeCell ref="A37:A39"/>
    <mergeCell ref="A40:A42"/>
    <mergeCell ref="A43:A45"/>
    <mergeCell ref="B43:B54"/>
    <mergeCell ref="A46:A48"/>
    <mergeCell ref="A25:A27"/>
    <mergeCell ref="A28:A30"/>
    <mergeCell ref="S39:T39"/>
    <mergeCell ref="S47:T47"/>
    <mergeCell ref="S48:T48"/>
    <mergeCell ref="S40:T40"/>
    <mergeCell ref="S41:T41"/>
    <mergeCell ref="S42:T42"/>
    <mergeCell ref="S43:T43"/>
    <mergeCell ref="S44:T44"/>
    <mergeCell ref="S45:T45"/>
    <mergeCell ref="S46:T46"/>
    <mergeCell ref="A34:A36"/>
    <mergeCell ref="M35:N35"/>
    <mergeCell ref="S35:T35"/>
    <mergeCell ref="M36:N36"/>
    <mergeCell ref="S36:T36"/>
    <mergeCell ref="M37:N37"/>
    <mergeCell ref="S37:T37"/>
    <mergeCell ref="M38:N38"/>
    <mergeCell ref="S38:T38"/>
    <mergeCell ref="S31:T31"/>
    <mergeCell ref="M32:N32"/>
    <mergeCell ref="S32:T32"/>
    <mergeCell ref="S23:T23"/>
    <mergeCell ref="S24:T24"/>
    <mergeCell ref="M25:N25"/>
    <mergeCell ref="S25:T25"/>
    <mergeCell ref="S26:T26"/>
    <mergeCell ref="A31:A33"/>
    <mergeCell ref="M26:N26"/>
    <mergeCell ref="M27:N27"/>
    <mergeCell ref="S27:T27"/>
    <mergeCell ref="AQ18:AR18"/>
    <mergeCell ref="AQ19:AR19"/>
    <mergeCell ref="S18:T18"/>
    <mergeCell ref="Y18:Z18"/>
    <mergeCell ref="AK18:AL18"/>
    <mergeCell ref="BC18:BD18"/>
    <mergeCell ref="BO18:BP18"/>
    <mergeCell ref="Y19:Z19"/>
    <mergeCell ref="AK19:AL19"/>
    <mergeCell ref="AE18:AF18"/>
    <mergeCell ref="AE19:AF19"/>
    <mergeCell ref="S17:T17"/>
    <mergeCell ref="S19:T19"/>
    <mergeCell ref="M14:N14"/>
    <mergeCell ref="M15:N15"/>
    <mergeCell ref="M16:N16"/>
    <mergeCell ref="S16:T16"/>
    <mergeCell ref="M17:N17"/>
    <mergeCell ref="M18:N18"/>
    <mergeCell ref="M19:N19"/>
    <mergeCell ref="BR9:BT13"/>
    <mergeCell ref="BU9:BU12"/>
    <mergeCell ref="BV9:BV12"/>
    <mergeCell ref="BN10:BP10"/>
    <mergeCell ref="Y16:Z16"/>
    <mergeCell ref="Y17:Z17"/>
    <mergeCell ref="AE17:AF17"/>
    <mergeCell ref="AK17:AL17"/>
    <mergeCell ref="AE12:AF12"/>
    <mergeCell ref="AE13:AF13"/>
    <mergeCell ref="Y14:Z14"/>
    <mergeCell ref="AE14:AF14"/>
    <mergeCell ref="AK14:AL14"/>
    <mergeCell ref="Y15:Z15"/>
    <mergeCell ref="AK16:AL16"/>
    <mergeCell ref="AK15:AL15"/>
    <mergeCell ref="AQ15:AR15"/>
    <mergeCell ref="AW15:AX15"/>
    <mergeCell ref="BC15:BD15"/>
    <mergeCell ref="BI15:BJ15"/>
    <mergeCell ref="BO15:BP15"/>
    <mergeCell ref="AE15:AF15"/>
    <mergeCell ref="AE16:AF16"/>
    <mergeCell ref="AQ16:AR16"/>
    <mergeCell ref="BC12:BD12"/>
    <mergeCell ref="BI12:BJ12"/>
    <mergeCell ref="BC13:BD13"/>
    <mergeCell ref="BI13:BJ13"/>
    <mergeCell ref="BO12:BP12"/>
    <mergeCell ref="BO13:BP13"/>
    <mergeCell ref="BM9:BN9"/>
    <mergeCell ref="BO9:BP9"/>
    <mergeCell ref="BQ9:BQ13"/>
    <mergeCell ref="AQ9:AR9"/>
    <mergeCell ref="AS9:AT9"/>
    <mergeCell ref="AU9:AV9"/>
    <mergeCell ref="AW9:AX9"/>
    <mergeCell ref="BB10:BD10"/>
    <mergeCell ref="BE10:BG10"/>
    <mergeCell ref="BH10:BJ10"/>
    <mergeCell ref="BK10:BM10"/>
    <mergeCell ref="AY9:AZ9"/>
    <mergeCell ref="BA9:BB9"/>
    <mergeCell ref="BC9:BD9"/>
    <mergeCell ref="BE9:BF9"/>
    <mergeCell ref="BG9:BH9"/>
    <mergeCell ref="BI9:BJ9"/>
    <mergeCell ref="BK9:BL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2:C2"/>
    <mergeCell ref="F2:H2"/>
    <mergeCell ref="A3:C3"/>
    <mergeCell ref="A4:C4"/>
    <mergeCell ref="A5:C5"/>
    <mergeCell ref="A6:C6"/>
    <mergeCell ref="F9:H10"/>
    <mergeCell ref="F11:H11"/>
    <mergeCell ref="W9:X9"/>
    <mergeCell ref="X10:Z10"/>
    <mergeCell ref="AA10:AC10"/>
    <mergeCell ref="AD10:AF10"/>
    <mergeCell ref="AY11:BD11"/>
    <mergeCell ref="BE11:BJ11"/>
    <mergeCell ref="BK11:BP11"/>
    <mergeCell ref="I11:N11"/>
    <mergeCell ref="O11:T11"/>
    <mergeCell ref="U11:Z11"/>
    <mergeCell ref="AA11:AF11"/>
    <mergeCell ref="AG11:AL11"/>
    <mergeCell ref="AM11:AR11"/>
    <mergeCell ref="AS11:AX11"/>
    <mergeCell ref="I9:J9"/>
    <mergeCell ref="K9:L9"/>
    <mergeCell ref="M9:N9"/>
    <mergeCell ref="O9:P9"/>
    <mergeCell ref="Q9:R9"/>
    <mergeCell ref="S9:T9"/>
    <mergeCell ref="U9:V9"/>
    <mergeCell ref="I10:N10"/>
    <mergeCell ref="O10:Q10"/>
    <mergeCell ref="R10:T10"/>
    <mergeCell ref="U10:W10"/>
    <mergeCell ref="AW10:AX10"/>
    <mergeCell ref="AY10:BA10"/>
    <mergeCell ref="AG10:AI10"/>
    <mergeCell ref="AJ10:AL10"/>
    <mergeCell ref="AM10:AN10"/>
    <mergeCell ref="AO10:AP10"/>
    <mergeCell ref="AQ10:AR10"/>
    <mergeCell ref="AS10:AT10"/>
    <mergeCell ref="AU10:AV10"/>
  </mergeCells>
  <dataValidations count="1">
    <dataValidation type="decimal" operator="lessThanOrEqual" allowBlank="1" showDropDown="1" showInputMessage="1" showErrorMessage="1" prompt="Nilai Maksimal 100" sqref="BQ16:BT57" xr:uid="{00000000-0002-0000-0600-000000000000}">
      <formula1>100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2:BV60"/>
  <sheetViews>
    <sheetView workbookViewId="0">
      <pane xSplit="4" topLeftCell="E1" activePane="topRight" state="frozen"/>
      <selection pane="topRight" activeCell="F2" sqref="F2"/>
    </sheetView>
  </sheetViews>
  <sheetFormatPr defaultColWidth="14.42578125" defaultRowHeight="15" customHeight="1"/>
  <cols>
    <col min="4" max="4" width="33.7109375" customWidth="1"/>
    <col min="5" max="5" width="11.5703125" customWidth="1"/>
    <col min="6" max="6" width="26.7109375" customWidth="1"/>
    <col min="7" max="7" width="25.42578125" customWidth="1"/>
    <col min="69" max="69" width="17.140625" customWidth="1"/>
  </cols>
  <sheetData>
    <row r="2" spans="1:74">
      <c r="A2" s="502" t="s">
        <v>72</v>
      </c>
      <c r="B2" s="490"/>
      <c r="C2" s="490"/>
      <c r="D2" s="30" t="s">
        <v>73</v>
      </c>
      <c r="E2" s="522" t="s">
        <v>16</v>
      </c>
      <c r="F2" s="478"/>
      <c r="G2" s="479"/>
    </row>
    <row r="3" spans="1:74">
      <c r="A3" s="502" t="s">
        <v>74</v>
      </c>
      <c r="B3" s="490"/>
      <c r="C3" s="490"/>
      <c r="D3" s="30" t="s">
        <v>403</v>
      </c>
      <c r="E3" s="304" t="s">
        <v>76</v>
      </c>
      <c r="F3" s="304" t="s">
        <v>77</v>
      </c>
      <c r="G3" s="304" t="s">
        <v>78</v>
      </c>
    </row>
    <row r="4" spans="1:74">
      <c r="A4" s="502" t="s">
        <v>80</v>
      </c>
      <c r="B4" s="490"/>
      <c r="C4" s="490"/>
      <c r="D4" s="30" t="s">
        <v>81</v>
      </c>
      <c r="E4" s="333">
        <v>1900018356</v>
      </c>
      <c r="F4" s="333" t="s">
        <v>404</v>
      </c>
      <c r="G4" s="334"/>
    </row>
    <row r="5" spans="1:74">
      <c r="A5" s="502" t="s">
        <v>84</v>
      </c>
      <c r="B5" s="490"/>
      <c r="C5" s="490"/>
      <c r="D5" s="30" t="s">
        <v>17</v>
      </c>
      <c r="E5" s="335">
        <v>2100018411</v>
      </c>
      <c r="F5" s="335" t="s">
        <v>306</v>
      </c>
      <c r="G5" s="336" t="s">
        <v>405</v>
      </c>
      <c r="Y5" s="37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</row>
    <row r="6" spans="1:74">
      <c r="A6" s="504" t="s">
        <v>87</v>
      </c>
      <c r="B6" s="490"/>
      <c r="C6" s="490"/>
      <c r="D6" s="30">
        <v>13</v>
      </c>
      <c r="E6" s="225">
        <v>2100018368</v>
      </c>
      <c r="F6" s="225" t="s">
        <v>307</v>
      </c>
      <c r="G6" s="337" t="s">
        <v>406</v>
      </c>
    </row>
    <row r="7" spans="1:74">
      <c r="E7" s="338">
        <v>2000018397</v>
      </c>
      <c r="F7" s="338" t="s">
        <v>82</v>
      </c>
      <c r="G7" s="339" t="s">
        <v>83</v>
      </c>
    </row>
    <row r="9" spans="1:74">
      <c r="A9" s="40"/>
      <c r="B9" s="40"/>
      <c r="C9" s="40"/>
      <c r="D9" s="41" t="s">
        <v>91</v>
      </c>
      <c r="E9" s="40"/>
      <c r="F9" s="505"/>
      <c r="G9" s="506"/>
      <c r="H9" s="507"/>
      <c r="I9" s="501" t="s">
        <v>92</v>
      </c>
      <c r="J9" s="479"/>
      <c r="K9" s="501" t="s">
        <v>93</v>
      </c>
      <c r="L9" s="479"/>
      <c r="M9" s="501" t="s">
        <v>94</v>
      </c>
      <c r="N9" s="479"/>
      <c r="O9" s="501" t="s">
        <v>92</v>
      </c>
      <c r="P9" s="479"/>
      <c r="Q9" s="501" t="s">
        <v>93</v>
      </c>
      <c r="R9" s="479"/>
      <c r="S9" s="501" t="s">
        <v>94</v>
      </c>
      <c r="T9" s="479"/>
      <c r="U9" s="501" t="s">
        <v>92</v>
      </c>
      <c r="V9" s="479"/>
      <c r="W9" s="501" t="s">
        <v>93</v>
      </c>
      <c r="X9" s="479"/>
      <c r="Y9" s="501" t="s">
        <v>94</v>
      </c>
      <c r="Z9" s="479"/>
      <c r="AA9" s="501" t="s">
        <v>92</v>
      </c>
      <c r="AB9" s="479"/>
      <c r="AC9" s="501" t="s">
        <v>93</v>
      </c>
      <c r="AD9" s="479"/>
      <c r="AE9" s="501" t="s">
        <v>94</v>
      </c>
      <c r="AF9" s="479"/>
      <c r="AG9" s="501" t="s">
        <v>92</v>
      </c>
      <c r="AH9" s="479"/>
      <c r="AI9" s="501" t="s">
        <v>93</v>
      </c>
      <c r="AJ9" s="479"/>
      <c r="AK9" s="501" t="s">
        <v>94</v>
      </c>
      <c r="AL9" s="479"/>
      <c r="AM9" s="501" t="s">
        <v>92</v>
      </c>
      <c r="AN9" s="479"/>
      <c r="AO9" s="501" t="s">
        <v>93</v>
      </c>
      <c r="AP9" s="479"/>
      <c r="AQ9" s="501" t="s">
        <v>94</v>
      </c>
      <c r="AR9" s="479"/>
      <c r="AS9" s="501" t="s">
        <v>92</v>
      </c>
      <c r="AT9" s="479"/>
      <c r="AU9" s="501" t="s">
        <v>93</v>
      </c>
      <c r="AV9" s="479"/>
      <c r="AW9" s="501" t="s">
        <v>94</v>
      </c>
      <c r="AX9" s="479"/>
      <c r="AY9" s="501" t="s">
        <v>92</v>
      </c>
      <c r="AZ9" s="479"/>
      <c r="BA9" s="501" t="s">
        <v>93</v>
      </c>
      <c r="BB9" s="479"/>
      <c r="BC9" s="501" t="s">
        <v>94</v>
      </c>
      <c r="BD9" s="479"/>
      <c r="BE9" s="501" t="s">
        <v>92</v>
      </c>
      <c r="BF9" s="479"/>
      <c r="BG9" s="501" t="s">
        <v>93</v>
      </c>
      <c r="BH9" s="479"/>
      <c r="BI9" s="501" t="s">
        <v>94</v>
      </c>
      <c r="BJ9" s="479"/>
      <c r="BK9" s="501" t="s">
        <v>92</v>
      </c>
      <c r="BL9" s="479"/>
      <c r="BM9" s="501" t="s">
        <v>93</v>
      </c>
      <c r="BN9" s="479"/>
      <c r="BO9" s="501" t="s">
        <v>94</v>
      </c>
      <c r="BP9" s="479"/>
      <c r="BQ9" s="509" t="s">
        <v>95</v>
      </c>
      <c r="BR9" s="512" t="s">
        <v>96</v>
      </c>
      <c r="BS9" s="506"/>
      <c r="BT9" s="507"/>
      <c r="BU9" s="514" t="s">
        <v>97</v>
      </c>
      <c r="BV9" s="514" t="s">
        <v>98</v>
      </c>
    </row>
    <row r="10" spans="1:74">
      <c r="A10" s="40"/>
      <c r="B10" s="40"/>
      <c r="C10" s="40"/>
      <c r="D10" s="41" t="s">
        <v>99</v>
      </c>
      <c r="E10" s="40"/>
      <c r="F10" s="488"/>
      <c r="G10" s="481"/>
      <c r="H10" s="482"/>
      <c r="I10" s="497" t="s">
        <v>100</v>
      </c>
      <c r="J10" s="478"/>
      <c r="K10" s="478"/>
      <c r="L10" s="478"/>
      <c r="M10" s="478"/>
      <c r="N10" s="479"/>
      <c r="O10" s="497" t="s">
        <v>100</v>
      </c>
      <c r="P10" s="478"/>
      <c r="Q10" s="479"/>
      <c r="R10" s="498" t="s">
        <v>101</v>
      </c>
      <c r="S10" s="478"/>
      <c r="T10" s="479"/>
      <c r="U10" s="497" t="s">
        <v>100</v>
      </c>
      <c r="V10" s="478"/>
      <c r="W10" s="479"/>
      <c r="X10" s="498" t="s">
        <v>101</v>
      </c>
      <c r="Y10" s="478"/>
      <c r="Z10" s="479"/>
      <c r="AA10" s="497" t="s">
        <v>100</v>
      </c>
      <c r="AB10" s="478"/>
      <c r="AC10" s="479"/>
      <c r="AD10" s="498" t="s">
        <v>101</v>
      </c>
      <c r="AE10" s="478"/>
      <c r="AF10" s="479"/>
      <c r="AG10" s="497" t="s">
        <v>100</v>
      </c>
      <c r="AH10" s="478"/>
      <c r="AI10" s="479"/>
      <c r="AJ10" s="498" t="s">
        <v>101</v>
      </c>
      <c r="AK10" s="478"/>
      <c r="AL10" s="479"/>
      <c r="AM10" s="497" t="s">
        <v>100</v>
      </c>
      <c r="AN10" s="479"/>
      <c r="AO10" s="499" t="s">
        <v>102</v>
      </c>
      <c r="AP10" s="479"/>
      <c r="AQ10" s="500" t="s">
        <v>103</v>
      </c>
      <c r="AR10" s="479"/>
      <c r="AS10" s="497" t="s">
        <v>100</v>
      </c>
      <c r="AT10" s="479"/>
      <c r="AU10" s="499" t="s">
        <v>102</v>
      </c>
      <c r="AV10" s="479"/>
      <c r="AW10" s="496" t="s">
        <v>104</v>
      </c>
      <c r="AX10" s="479"/>
      <c r="AY10" s="497" t="s">
        <v>100</v>
      </c>
      <c r="AZ10" s="478"/>
      <c r="BA10" s="479"/>
      <c r="BB10" s="499" t="s">
        <v>102</v>
      </c>
      <c r="BC10" s="478"/>
      <c r="BD10" s="479"/>
      <c r="BE10" s="497" t="s">
        <v>100</v>
      </c>
      <c r="BF10" s="478"/>
      <c r="BG10" s="479"/>
      <c r="BH10" s="499" t="s">
        <v>102</v>
      </c>
      <c r="BI10" s="478"/>
      <c r="BJ10" s="479"/>
      <c r="BK10" s="497" t="s">
        <v>100</v>
      </c>
      <c r="BL10" s="478"/>
      <c r="BM10" s="479"/>
      <c r="BN10" s="499" t="s">
        <v>102</v>
      </c>
      <c r="BO10" s="478"/>
      <c r="BP10" s="479"/>
      <c r="BQ10" s="510"/>
      <c r="BR10" s="487"/>
      <c r="BS10" s="490"/>
      <c r="BT10" s="513"/>
      <c r="BU10" s="510"/>
      <c r="BV10" s="510"/>
    </row>
    <row r="11" spans="1:74">
      <c r="A11" s="40"/>
      <c r="B11" s="40"/>
      <c r="C11" s="40"/>
      <c r="D11" s="43" t="s">
        <v>105</v>
      </c>
      <c r="E11" s="40"/>
      <c r="F11" s="508">
        <v>0</v>
      </c>
      <c r="G11" s="478"/>
      <c r="H11" s="479"/>
      <c r="I11" s="501">
        <v>1</v>
      </c>
      <c r="J11" s="478"/>
      <c r="K11" s="478"/>
      <c r="L11" s="478"/>
      <c r="M11" s="478"/>
      <c r="N11" s="479"/>
      <c r="O11" s="501">
        <v>2</v>
      </c>
      <c r="P11" s="478"/>
      <c r="Q11" s="478"/>
      <c r="R11" s="478"/>
      <c r="S11" s="478"/>
      <c r="T11" s="479"/>
      <c r="U11" s="501">
        <v>3</v>
      </c>
      <c r="V11" s="478"/>
      <c r="W11" s="478"/>
      <c r="X11" s="478"/>
      <c r="Y11" s="478"/>
      <c r="Z11" s="479"/>
      <c r="AA11" s="501">
        <v>4</v>
      </c>
      <c r="AB11" s="478"/>
      <c r="AC11" s="478"/>
      <c r="AD11" s="478"/>
      <c r="AE11" s="478"/>
      <c r="AF11" s="479"/>
      <c r="AG11" s="501">
        <v>5</v>
      </c>
      <c r="AH11" s="478"/>
      <c r="AI11" s="478"/>
      <c r="AJ11" s="478"/>
      <c r="AK11" s="478"/>
      <c r="AL11" s="479"/>
      <c r="AM11" s="501">
        <v>6</v>
      </c>
      <c r="AN11" s="478"/>
      <c r="AO11" s="478"/>
      <c r="AP11" s="478"/>
      <c r="AQ11" s="478"/>
      <c r="AR11" s="479"/>
      <c r="AS11" s="501">
        <v>7</v>
      </c>
      <c r="AT11" s="478"/>
      <c r="AU11" s="478"/>
      <c r="AV11" s="478"/>
      <c r="AW11" s="478"/>
      <c r="AX11" s="479"/>
      <c r="AY11" s="501">
        <v>8</v>
      </c>
      <c r="AZ11" s="478"/>
      <c r="BA11" s="478"/>
      <c r="BB11" s="478"/>
      <c r="BC11" s="478"/>
      <c r="BD11" s="479"/>
      <c r="BE11" s="501">
        <v>9</v>
      </c>
      <c r="BF11" s="478"/>
      <c r="BG11" s="478"/>
      <c r="BH11" s="478"/>
      <c r="BI11" s="478"/>
      <c r="BJ11" s="479"/>
      <c r="BK11" s="501">
        <v>10</v>
      </c>
      <c r="BL11" s="478"/>
      <c r="BM11" s="478"/>
      <c r="BN11" s="478"/>
      <c r="BO11" s="478"/>
      <c r="BP11" s="479"/>
      <c r="BQ11" s="510"/>
      <c r="BR11" s="487"/>
      <c r="BS11" s="490"/>
      <c r="BT11" s="513"/>
      <c r="BU11" s="510"/>
      <c r="BV11" s="510"/>
    </row>
    <row r="12" spans="1:74">
      <c r="A12" s="40"/>
      <c r="B12" s="40"/>
      <c r="C12" s="40"/>
      <c r="D12" s="44" t="s">
        <v>106</v>
      </c>
      <c r="E12" s="40"/>
      <c r="F12" s="45" t="s">
        <v>107</v>
      </c>
      <c r="G12" s="45" t="s">
        <v>108</v>
      </c>
      <c r="H12" s="46" t="s">
        <v>109</v>
      </c>
      <c r="I12" s="47" t="s">
        <v>110</v>
      </c>
      <c r="J12" s="47" t="s">
        <v>111</v>
      </c>
      <c r="K12" s="47" t="s">
        <v>108</v>
      </c>
      <c r="L12" s="47" t="s">
        <v>112</v>
      </c>
      <c r="M12" s="501" t="s">
        <v>109</v>
      </c>
      <c r="N12" s="479"/>
      <c r="O12" s="47" t="s">
        <v>110</v>
      </c>
      <c r="P12" s="47" t="s">
        <v>111</v>
      </c>
      <c r="Q12" s="47" t="s">
        <v>108</v>
      </c>
      <c r="R12" s="47" t="s">
        <v>112</v>
      </c>
      <c r="S12" s="501" t="s">
        <v>109</v>
      </c>
      <c r="T12" s="479"/>
      <c r="U12" s="47" t="s">
        <v>110</v>
      </c>
      <c r="V12" s="47" t="s">
        <v>111</v>
      </c>
      <c r="W12" s="47" t="s">
        <v>108</v>
      </c>
      <c r="X12" s="47" t="s">
        <v>112</v>
      </c>
      <c r="Y12" s="501" t="s">
        <v>109</v>
      </c>
      <c r="Z12" s="479"/>
      <c r="AA12" s="47" t="s">
        <v>110</v>
      </c>
      <c r="AB12" s="47" t="s">
        <v>111</v>
      </c>
      <c r="AC12" s="47" t="s">
        <v>108</v>
      </c>
      <c r="AD12" s="47" t="s">
        <v>112</v>
      </c>
      <c r="AE12" s="501" t="s">
        <v>109</v>
      </c>
      <c r="AF12" s="479"/>
      <c r="AG12" s="47" t="s">
        <v>110</v>
      </c>
      <c r="AH12" s="47" t="s">
        <v>111</v>
      </c>
      <c r="AI12" s="47" t="s">
        <v>108</v>
      </c>
      <c r="AJ12" s="47" t="s">
        <v>112</v>
      </c>
      <c r="AK12" s="501" t="s">
        <v>109</v>
      </c>
      <c r="AL12" s="479"/>
      <c r="AM12" s="47" t="s">
        <v>110</v>
      </c>
      <c r="AN12" s="47" t="s">
        <v>111</v>
      </c>
      <c r="AO12" s="47" t="s">
        <v>108</v>
      </c>
      <c r="AP12" s="47" t="s">
        <v>112</v>
      </c>
      <c r="AQ12" s="501" t="s">
        <v>109</v>
      </c>
      <c r="AR12" s="479"/>
      <c r="AS12" s="47" t="s">
        <v>110</v>
      </c>
      <c r="AT12" s="47" t="s">
        <v>111</v>
      </c>
      <c r="AU12" s="47" t="s">
        <v>108</v>
      </c>
      <c r="AV12" s="47" t="s">
        <v>112</v>
      </c>
      <c r="AW12" s="501" t="s">
        <v>109</v>
      </c>
      <c r="AX12" s="479"/>
      <c r="AY12" s="47" t="s">
        <v>110</v>
      </c>
      <c r="AZ12" s="47" t="s">
        <v>111</v>
      </c>
      <c r="BA12" s="47" t="s">
        <v>108</v>
      </c>
      <c r="BB12" s="47" t="s">
        <v>112</v>
      </c>
      <c r="BC12" s="501" t="s">
        <v>109</v>
      </c>
      <c r="BD12" s="479"/>
      <c r="BE12" s="47" t="s">
        <v>110</v>
      </c>
      <c r="BF12" s="47" t="s">
        <v>111</v>
      </c>
      <c r="BG12" s="47" t="s">
        <v>108</v>
      </c>
      <c r="BH12" s="47" t="s">
        <v>112</v>
      </c>
      <c r="BI12" s="501" t="s">
        <v>109</v>
      </c>
      <c r="BJ12" s="479"/>
      <c r="BK12" s="47" t="s">
        <v>110</v>
      </c>
      <c r="BL12" s="47" t="s">
        <v>111</v>
      </c>
      <c r="BM12" s="47" t="s">
        <v>108</v>
      </c>
      <c r="BN12" s="47" t="s">
        <v>112</v>
      </c>
      <c r="BO12" s="501" t="s">
        <v>109</v>
      </c>
      <c r="BP12" s="479"/>
      <c r="BQ12" s="510"/>
      <c r="BR12" s="487"/>
      <c r="BS12" s="490"/>
      <c r="BT12" s="513"/>
      <c r="BU12" s="511"/>
      <c r="BV12" s="511"/>
    </row>
    <row r="13" spans="1:74">
      <c r="A13" s="40"/>
      <c r="B13" s="40"/>
      <c r="C13" s="40"/>
      <c r="D13" s="44" t="s">
        <v>113</v>
      </c>
      <c r="E13" s="40"/>
      <c r="F13" s="45">
        <v>50</v>
      </c>
      <c r="G13" s="45">
        <v>50</v>
      </c>
      <c r="H13" s="46">
        <v>100</v>
      </c>
      <c r="I13" s="45">
        <v>15</v>
      </c>
      <c r="J13" s="45">
        <v>15</v>
      </c>
      <c r="K13" s="45">
        <v>50</v>
      </c>
      <c r="L13" s="45">
        <v>20</v>
      </c>
      <c r="M13" s="501">
        <v>100</v>
      </c>
      <c r="N13" s="479"/>
      <c r="O13" s="340">
        <v>15</v>
      </c>
      <c r="P13" s="340">
        <v>15</v>
      </c>
      <c r="Q13" s="340">
        <v>50</v>
      </c>
      <c r="R13" s="340">
        <v>20</v>
      </c>
      <c r="S13" s="520">
        <v>100</v>
      </c>
      <c r="T13" s="479"/>
      <c r="U13" s="340">
        <v>15</v>
      </c>
      <c r="V13" s="340">
        <v>15</v>
      </c>
      <c r="W13" s="340">
        <v>50</v>
      </c>
      <c r="X13" s="340">
        <v>20</v>
      </c>
      <c r="Y13" s="520">
        <v>100</v>
      </c>
      <c r="Z13" s="479"/>
      <c r="AA13" s="45">
        <v>15</v>
      </c>
      <c r="AB13" s="45">
        <v>15</v>
      </c>
      <c r="AC13" s="45">
        <v>50</v>
      </c>
      <c r="AD13" s="45">
        <v>20</v>
      </c>
      <c r="AE13" s="501">
        <v>100</v>
      </c>
      <c r="AF13" s="479"/>
      <c r="AG13" s="45">
        <v>15</v>
      </c>
      <c r="AH13" s="45">
        <v>15</v>
      </c>
      <c r="AI13" s="45">
        <v>50</v>
      </c>
      <c r="AJ13" s="45">
        <v>20</v>
      </c>
      <c r="AK13" s="501">
        <v>100</v>
      </c>
      <c r="AL13" s="479"/>
      <c r="AM13" s="45">
        <v>15</v>
      </c>
      <c r="AN13" s="45">
        <v>15</v>
      </c>
      <c r="AO13" s="45">
        <v>50</v>
      </c>
      <c r="AP13" s="45">
        <v>20</v>
      </c>
      <c r="AQ13" s="501">
        <v>100</v>
      </c>
      <c r="AR13" s="479"/>
      <c r="AS13" s="45">
        <v>15</v>
      </c>
      <c r="AT13" s="45">
        <v>15</v>
      </c>
      <c r="AU13" s="45">
        <v>50</v>
      </c>
      <c r="AV13" s="45">
        <v>20</v>
      </c>
      <c r="AW13" s="501">
        <v>100</v>
      </c>
      <c r="AX13" s="479"/>
      <c r="AY13" s="45">
        <v>15</v>
      </c>
      <c r="AZ13" s="45">
        <v>15</v>
      </c>
      <c r="BA13" s="45">
        <v>50</v>
      </c>
      <c r="BB13" s="45">
        <v>20</v>
      </c>
      <c r="BC13" s="501">
        <v>100</v>
      </c>
      <c r="BD13" s="479"/>
      <c r="BE13" s="45">
        <v>15</v>
      </c>
      <c r="BF13" s="45">
        <v>15</v>
      </c>
      <c r="BG13" s="45">
        <v>50</v>
      </c>
      <c r="BH13" s="45">
        <v>20</v>
      </c>
      <c r="BI13" s="501">
        <v>100</v>
      </c>
      <c r="BJ13" s="479"/>
      <c r="BK13" s="45">
        <v>15</v>
      </c>
      <c r="BL13" s="45">
        <v>15</v>
      </c>
      <c r="BM13" s="45">
        <v>50</v>
      </c>
      <c r="BN13" s="45">
        <v>20</v>
      </c>
      <c r="BO13" s="501">
        <v>100</v>
      </c>
      <c r="BP13" s="479"/>
      <c r="BQ13" s="511"/>
      <c r="BR13" s="488"/>
      <c r="BS13" s="481"/>
      <c r="BT13" s="482"/>
      <c r="BU13" s="48"/>
      <c r="BV13" s="48"/>
    </row>
    <row r="14" spans="1:74">
      <c r="A14" s="45" t="s">
        <v>114</v>
      </c>
      <c r="B14" s="50"/>
      <c r="C14" s="45" t="s">
        <v>76</v>
      </c>
      <c r="D14" s="45" t="s">
        <v>115</v>
      </c>
      <c r="E14" s="45" t="s">
        <v>116</v>
      </c>
      <c r="F14" s="50"/>
      <c r="G14" s="50"/>
      <c r="H14" s="51"/>
      <c r="I14" s="50"/>
      <c r="J14" s="50"/>
      <c r="K14" s="50"/>
      <c r="L14" s="50"/>
      <c r="M14" s="501"/>
      <c r="N14" s="479"/>
      <c r="O14" s="341"/>
      <c r="P14" s="341"/>
      <c r="Q14" s="341"/>
      <c r="R14" s="341"/>
      <c r="S14" s="520"/>
      <c r="T14" s="479"/>
      <c r="U14" s="341"/>
      <c r="V14" s="341"/>
      <c r="W14" s="341"/>
      <c r="X14" s="341"/>
      <c r="Y14" s="520"/>
      <c r="Z14" s="479"/>
      <c r="AA14" s="50"/>
      <c r="AB14" s="50"/>
      <c r="AC14" s="50"/>
      <c r="AD14" s="50"/>
      <c r="AE14" s="501"/>
      <c r="AF14" s="479"/>
      <c r="AG14" s="50"/>
      <c r="AH14" s="50"/>
      <c r="AI14" s="50"/>
      <c r="AJ14" s="50"/>
      <c r="AK14" s="501"/>
      <c r="AL14" s="479"/>
      <c r="AM14" s="50"/>
      <c r="AN14" s="50"/>
      <c r="AO14" s="50"/>
      <c r="AP14" s="50"/>
      <c r="AQ14" s="501"/>
      <c r="AR14" s="479"/>
      <c r="AS14" s="50"/>
      <c r="AT14" s="50"/>
      <c r="AU14" s="50"/>
      <c r="AV14" s="50"/>
      <c r="AW14" s="501"/>
      <c r="AX14" s="479"/>
      <c r="AY14" s="50"/>
      <c r="AZ14" s="50"/>
      <c r="BA14" s="50"/>
      <c r="BB14" s="50"/>
      <c r="BC14" s="501"/>
      <c r="BD14" s="479"/>
      <c r="BE14" s="50"/>
      <c r="BF14" s="50"/>
      <c r="BG14" s="50"/>
      <c r="BH14" s="50"/>
      <c r="BI14" s="501"/>
      <c r="BJ14" s="479"/>
      <c r="BK14" s="50"/>
      <c r="BL14" s="50"/>
      <c r="BM14" s="50"/>
      <c r="BN14" s="50"/>
      <c r="BO14" s="501"/>
      <c r="BP14" s="479"/>
      <c r="BQ14" s="52"/>
      <c r="BR14" s="45" t="s">
        <v>117</v>
      </c>
      <c r="BS14" s="45" t="s">
        <v>118</v>
      </c>
      <c r="BT14" s="53" t="s">
        <v>109</v>
      </c>
      <c r="BU14" s="54"/>
      <c r="BV14" s="54"/>
    </row>
    <row r="15" spans="1:74">
      <c r="A15" s="52"/>
      <c r="B15" s="52"/>
      <c r="C15" s="50"/>
      <c r="D15" s="45" t="s">
        <v>119</v>
      </c>
      <c r="E15" s="50"/>
      <c r="F15" s="45">
        <v>100</v>
      </c>
      <c r="G15" s="45">
        <v>100</v>
      </c>
      <c r="H15" s="46">
        <v>100</v>
      </c>
      <c r="I15" s="45">
        <v>100</v>
      </c>
      <c r="J15" s="45">
        <v>100</v>
      </c>
      <c r="K15" s="45">
        <v>100</v>
      </c>
      <c r="L15" s="45">
        <v>100</v>
      </c>
      <c r="M15" s="501">
        <v>100</v>
      </c>
      <c r="N15" s="479"/>
      <c r="O15" s="340">
        <v>100</v>
      </c>
      <c r="P15" s="340">
        <v>100</v>
      </c>
      <c r="Q15" s="340">
        <v>100</v>
      </c>
      <c r="R15" s="340">
        <v>100</v>
      </c>
      <c r="S15" s="520">
        <v>100</v>
      </c>
      <c r="T15" s="479"/>
      <c r="U15" s="340">
        <v>100</v>
      </c>
      <c r="V15" s="340">
        <v>100</v>
      </c>
      <c r="W15" s="340">
        <v>100</v>
      </c>
      <c r="X15" s="340">
        <v>100</v>
      </c>
      <c r="Y15" s="520">
        <v>100</v>
      </c>
      <c r="Z15" s="479"/>
      <c r="AA15" s="45">
        <v>100</v>
      </c>
      <c r="AB15" s="45">
        <v>100</v>
      </c>
      <c r="AC15" s="45">
        <v>100</v>
      </c>
      <c r="AD15" s="45">
        <v>100</v>
      </c>
      <c r="AE15" s="501">
        <v>100</v>
      </c>
      <c r="AF15" s="479"/>
      <c r="AG15" s="45">
        <v>100</v>
      </c>
      <c r="AH15" s="45">
        <v>100</v>
      </c>
      <c r="AI15" s="45">
        <v>100</v>
      </c>
      <c r="AJ15" s="45">
        <v>100</v>
      </c>
      <c r="AK15" s="501">
        <v>100</v>
      </c>
      <c r="AL15" s="479"/>
      <c r="AM15" s="45">
        <v>100</v>
      </c>
      <c r="AN15" s="45">
        <v>100</v>
      </c>
      <c r="AO15" s="45">
        <v>100</v>
      </c>
      <c r="AP15" s="45">
        <v>100</v>
      </c>
      <c r="AQ15" s="501">
        <v>100</v>
      </c>
      <c r="AR15" s="479"/>
      <c r="AS15" s="45">
        <v>100</v>
      </c>
      <c r="AT15" s="45">
        <v>100</v>
      </c>
      <c r="AU15" s="45">
        <v>100</v>
      </c>
      <c r="AV15" s="45">
        <v>100</v>
      </c>
      <c r="AW15" s="501">
        <v>100</v>
      </c>
      <c r="AX15" s="479"/>
      <c r="AY15" s="45">
        <v>100</v>
      </c>
      <c r="AZ15" s="45">
        <v>100</v>
      </c>
      <c r="BA15" s="45">
        <v>100</v>
      </c>
      <c r="BB15" s="45">
        <v>100</v>
      </c>
      <c r="BC15" s="501">
        <v>100</v>
      </c>
      <c r="BD15" s="479"/>
      <c r="BE15" s="45">
        <v>100</v>
      </c>
      <c r="BF15" s="45">
        <v>100</v>
      </c>
      <c r="BG15" s="45">
        <v>100</v>
      </c>
      <c r="BH15" s="45">
        <v>100</v>
      </c>
      <c r="BI15" s="501">
        <v>100</v>
      </c>
      <c r="BJ15" s="479"/>
      <c r="BK15" s="45">
        <v>100</v>
      </c>
      <c r="BL15" s="45">
        <v>100</v>
      </c>
      <c r="BM15" s="45">
        <v>100</v>
      </c>
      <c r="BN15" s="45">
        <v>100</v>
      </c>
      <c r="BO15" s="501">
        <v>100</v>
      </c>
      <c r="BP15" s="479"/>
      <c r="BQ15" s="56">
        <f t="shared" ref="BQ15:BQ57" si="0">((H15+M15+S15+Y15+AE15+AK15+AQ15+AW15+BC15+BI15+BO15)/11) * 60/100</f>
        <v>60</v>
      </c>
      <c r="BR15" s="45">
        <v>100</v>
      </c>
      <c r="BS15" s="45">
        <v>100</v>
      </c>
      <c r="BT15" s="53">
        <f t="shared" ref="BT15:BT57" si="1">((BR15+BS15)/2) * 40/100</f>
        <v>40</v>
      </c>
      <c r="BU15" s="48">
        <f t="shared" ref="BU15:BU57" si="2">BT15+BQ15</f>
        <v>100</v>
      </c>
      <c r="BV15" s="57" t="str">
        <f t="shared" ref="BV15:BV57" si="3">IF(BU15&gt;80,"A",IF(BU15&gt;76,"A-",IF(BU15&gt;68,"B+",IF(BU15&gt;65,"B",IF(BU15&gt;62,"B-",IF(BU15&gt;57,"C+",IF(BU15&gt;55,"C",IF(BU15&gt;51,"C-",IF(BU15&gt;43,"D+",IF(BU15&gt;40,"D",IF(BU15&gt;0,"E","E")))))))))))</f>
        <v>A</v>
      </c>
    </row>
    <row r="16" spans="1:74">
      <c r="A16" s="533">
        <v>1</v>
      </c>
      <c r="B16" s="533" t="s">
        <v>407</v>
      </c>
      <c r="C16" s="342">
        <v>2200018394</v>
      </c>
      <c r="D16" s="343" t="s">
        <v>408</v>
      </c>
      <c r="E16" s="61" t="s">
        <v>210</v>
      </c>
      <c r="F16" s="61">
        <v>57</v>
      </c>
      <c r="G16" s="64">
        <v>100</v>
      </c>
      <c r="H16" s="51">
        <f t="shared" ref="H16:H57" si="4">(F$13/100*F16)+(G$13/100*G16)</f>
        <v>78.5</v>
      </c>
      <c r="I16" s="61">
        <v>85</v>
      </c>
      <c r="J16" s="61">
        <v>90</v>
      </c>
      <c r="K16" s="61">
        <v>100</v>
      </c>
      <c r="L16" s="61">
        <v>100</v>
      </c>
      <c r="M16" s="501">
        <f t="shared" ref="M16:M57" si="5">(I$13/100*I16)+(J$13/100*J16)+(K$13/100*K16)+(L$13/100*L16)</f>
        <v>96.25</v>
      </c>
      <c r="N16" s="479"/>
      <c r="O16" s="344">
        <v>90</v>
      </c>
      <c r="P16" s="345">
        <v>90</v>
      </c>
      <c r="Q16" s="344">
        <v>100</v>
      </c>
      <c r="R16" s="344">
        <v>95</v>
      </c>
      <c r="S16" s="520">
        <f t="shared" ref="S16:S57" si="6">(O$13/100*O16)+(P$13/100*P16)+(Q$13/100*Q16)+(R$13/100*R16)</f>
        <v>96</v>
      </c>
      <c r="T16" s="479"/>
      <c r="U16" s="344">
        <v>100</v>
      </c>
      <c r="V16" s="344">
        <v>90</v>
      </c>
      <c r="W16" s="344">
        <v>100</v>
      </c>
      <c r="X16" s="344">
        <v>75</v>
      </c>
      <c r="Y16" s="520">
        <f t="shared" ref="Y16:Y57" si="7">(U$13/100*U16)+(V$13/100*V16)+(W$13/100*W16)+(X$13/100*X16)</f>
        <v>93.5</v>
      </c>
      <c r="Z16" s="479"/>
      <c r="AA16" s="61">
        <v>95</v>
      </c>
      <c r="AB16" s="61">
        <v>90</v>
      </c>
      <c r="AC16" s="61">
        <v>100</v>
      </c>
      <c r="AD16" s="61">
        <v>100</v>
      </c>
      <c r="AE16" s="501">
        <f t="shared" ref="AE16:AE57" si="8">(AA$13/100*AA16)+(AB$13/100*AB16)+(AC$13/100*AC16)+(AD$13/100*AD16)</f>
        <v>97.75</v>
      </c>
      <c r="AF16" s="479"/>
      <c r="AG16" s="61">
        <v>90</v>
      </c>
      <c r="AH16" s="61">
        <v>90</v>
      </c>
      <c r="AI16" s="61">
        <v>100</v>
      </c>
      <c r="AJ16" s="61">
        <v>100</v>
      </c>
      <c r="AK16" s="501">
        <f t="shared" ref="AK16:AK57" si="9">(AG$13/100*AG16)+(AH$13/100*AH16)+(AI$13/100*AI16)+(AJ$13/100*AJ16)</f>
        <v>97</v>
      </c>
      <c r="AL16" s="479"/>
      <c r="AM16" s="61">
        <v>100</v>
      </c>
      <c r="AN16" s="61">
        <v>90</v>
      </c>
      <c r="AO16" s="61">
        <v>100</v>
      </c>
      <c r="AP16" s="61">
        <v>90</v>
      </c>
      <c r="AQ16" s="501">
        <f t="shared" ref="AQ16:AQ57" si="10">(AM$13/100*AM16)+(AN$13/100*AN16)+(AO$13/100*AO16)+(AP$13/100*AP16)</f>
        <v>96.5</v>
      </c>
      <c r="AR16" s="479"/>
      <c r="AS16" s="61">
        <v>95</v>
      </c>
      <c r="AT16" s="61">
        <v>90</v>
      </c>
      <c r="AU16" s="61">
        <v>100</v>
      </c>
      <c r="AV16" s="124">
        <v>95</v>
      </c>
      <c r="AW16" s="501">
        <f t="shared" ref="AW16:AW57" si="11">(AS$13/100*AS16)+(AT$13/100*AT16)+(AU$13/100*AU16)+(AV$13/100*AV16)</f>
        <v>96.75</v>
      </c>
      <c r="AX16" s="479"/>
      <c r="AY16" s="61">
        <v>80</v>
      </c>
      <c r="AZ16" s="61">
        <v>90</v>
      </c>
      <c r="BA16" s="61">
        <v>90</v>
      </c>
      <c r="BB16" s="68"/>
      <c r="BC16" s="501">
        <f t="shared" ref="BC16:BC57" si="12">(AY$13/100*AY16)+(AZ$13/100*AZ16)+(BA$13/100*BA16)+(BB$13/100*BB16)</f>
        <v>70.5</v>
      </c>
      <c r="BD16" s="479"/>
      <c r="BE16" s="61">
        <v>95</v>
      </c>
      <c r="BF16" s="61">
        <v>100</v>
      </c>
      <c r="BG16" s="61">
        <v>100</v>
      </c>
      <c r="BH16" s="68"/>
      <c r="BI16" s="501">
        <f t="shared" ref="BI16:BI57" si="13">(BE$13/100*BE16)+(BF$13/100*BF16)+(BG$13/100*BG16)+(BH$13/100*BH16)</f>
        <v>79.25</v>
      </c>
      <c r="BJ16" s="479"/>
      <c r="BK16" s="61">
        <v>80</v>
      </c>
      <c r="BL16" s="61">
        <v>85</v>
      </c>
      <c r="BM16" s="61">
        <v>95</v>
      </c>
      <c r="BN16" s="61">
        <v>70</v>
      </c>
      <c r="BO16" s="501">
        <f t="shared" ref="BO16:BO57" si="14">(BK$13/100*BK16)+(BL$13/100*BL16)+(BM$13/100*BM16)+(BN$13/100*BN16)</f>
        <v>86.25</v>
      </c>
      <c r="BP16" s="479"/>
      <c r="BQ16" s="65">
        <f t="shared" si="0"/>
        <v>53.904545454545456</v>
      </c>
      <c r="BR16" s="122">
        <v>100</v>
      </c>
      <c r="BS16" s="122">
        <v>85</v>
      </c>
      <c r="BT16" s="66">
        <f t="shared" si="1"/>
        <v>37</v>
      </c>
      <c r="BU16" s="67">
        <f t="shared" si="2"/>
        <v>90.904545454545456</v>
      </c>
      <c r="BV16" s="57" t="str">
        <f t="shared" si="3"/>
        <v>A</v>
      </c>
    </row>
    <row r="17" spans="1:74">
      <c r="A17" s="510"/>
      <c r="B17" s="510"/>
      <c r="C17" s="346">
        <v>2200018436</v>
      </c>
      <c r="D17" s="347" t="s">
        <v>409</v>
      </c>
      <c r="E17" s="61" t="s">
        <v>210</v>
      </c>
      <c r="F17" s="61">
        <v>32</v>
      </c>
      <c r="G17" s="64">
        <v>100</v>
      </c>
      <c r="H17" s="51">
        <f t="shared" si="4"/>
        <v>66</v>
      </c>
      <c r="I17" s="61">
        <v>80</v>
      </c>
      <c r="J17" s="61">
        <v>90</v>
      </c>
      <c r="K17" s="61">
        <v>100</v>
      </c>
      <c r="L17" s="61">
        <v>100</v>
      </c>
      <c r="M17" s="501">
        <f t="shared" si="5"/>
        <v>95.5</v>
      </c>
      <c r="N17" s="479"/>
      <c r="O17" s="344">
        <v>90</v>
      </c>
      <c r="P17" s="348">
        <v>90</v>
      </c>
      <c r="Q17" s="344">
        <v>100</v>
      </c>
      <c r="R17" s="344">
        <v>100</v>
      </c>
      <c r="S17" s="520">
        <f t="shared" si="6"/>
        <v>97</v>
      </c>
      <c r="T17" s="479"/>
      <c r="U17" s="344">
        <v>100</v>
      </c>
      <c r="V17" s="344">
        <v>90</v>
      </c>
      <c r="W17" s="344">
        <v>100</v>
      </c>
      <c r="X17" s="344">
        <v>75</v>
      </c>
      <c r="Y17" s="520">
        <f t="shared" si="7"/>
        <v>93.5</v>
      </c>
      <c r="Z17" s="479"/>
      <c r="AA17" s="61">
        <v>90</v>
      </c>
      <c r="AB17" s="61">
        <v>90</v>
      </c>
      <c r="AC17" s="61">
        <v>100</v>
      </c>
      <c r="AD17" s="61">
        <v>100</v>
      </c>
      <c r="AE17" s="501">
        <f t="shared" si="8"/>
        <v>97</v>
      </c>
      <c r="AF17" s="479"/>
      <c r="AG17" s="61">
        <v>90</v>
      </c>
      <c r="AH17" s="61">
        <v>90</v>
      </c>
      <c r="AI17" s="61">
        <v>100</v>
      </c>
      <c r="AJ17" s="61">
        <v>100</v>
      </c>
      <c r="AK17" s="501">
        <f t="shared" si="9"/>
        <v>97</v>
      </c>
      <c r="AL17" s="479"/>
      <c r="AM17" s="61">
        <v>95</v>
      </c>
      <c r="AN17" s="61">
        <v>90</v>
      </c>
      <c r="AO17" s="61">
        <v>100</v>
      </c>
      <c r="AP17" s="61">
        <v>82</v>
      </c>
      <c r="AQ17" s="501">
        <f t="shared" si="10"/>
        <v>94.15</v>
      </c>
      <c r="AR17" s="479"/>
      <c r="AS17" s="61">
        <v>85</v>
      </c>
      <c r="AT17" s="61">
        <v>90</v>
      </c>
      <c r="AU17" s="61">
        <v>100</v>
      </c>
      <c r="AV17" s="61">
        <v>95</v>
      </c>
      <c r="AW17" s="501">
        <f t="shared" si="11"/>
        <v>95.25</v>
      </c>
      <c r="AX17" s="479"/>
      <c r="AY17" s="61">
        <v>95</v>
      </c>
      <c r="AZ17" s="61">
        <v>90</v>
      </c>
      <c r="BA17" s="61">
        <v>90</v>
      </c>
      <c r="BB17" s="61">
        <v>100</v>
      </c>
      <c r="BC17" s="501">
        <f t="shared" si="12"/>
        <v>92.75</v>
      </c>
      <c r="BD17" s="479"/>
      <c r="BE17" s="100">
        <v>95</v>
      </c>
      <c r="BF17" s="61">
        <v>100</v>
      </c>
      <c r="BG17" s="61">
        <v>100</v>
      </c>
      <c r="BH17" s="61">
        <v>100</v>
      </c>
      <c r="BI17" s="501">
        <f t="shared" si="13"/>
        <v>99.25</v>
      </c>
      <c r="BJ17" s="479"/>
      <c r="BK17" s="61">
        <v>80</v>
      </c>
      <c r="BL17" s="61">
        <v>0</v>
      </c>
      <c r="BM17" s="61">
        <v>95</v>
      </c>
      <c r="BN17" s="61">
        <v>75</v>
      </c>
      <c r="BO17" s="501">
        <f t="shared" si="14"/>
        <v>74.5</v>
      </c>
      <c r="BP17" s="479"/>
      <c r="BQ17" s="65">
        <f t="shared" si="0"/>
        <v>54.649090909090908</v>
      </c>
      <c r="BR17" s="122">
        <v>65</v>
      </c>
      <c r="BS17" s="122">
        <v>85</v>
      </c>
      <c r="BT17" s="66">
        <f t="shared" si="1"/>
        <v>30</v>
      </c>
      <c r="BU17" s="67">
        <f t="shared" si="2"/>
        <v>84.649090909090916</v>
      </c>
      <c r="BV17" s="57" t="str">
        <f t="shared" si="3"/>
        <v>A</v>
      </c>
    </row>
    <row r="18" spans="1:74">
      <c r="A18" s="510"/>
      <c r="B18" s="510"/>
      <c r="C18" s="349"/>
      <c r="D18" s="350"/>
      <c r="E18" s="61"/>
      <c r="F18" s="61"/>
      <c r="G18" s="64"/>
      <c r="H18" s="51">
        <f t="shared" si="4"/>
        <v>0</v>
      </c>
      <c r="I18" s="61"/>
      <c r="J18" s="61"/>
      <c r="K18" s="61"/>
      <c r="L18" s="40"/>
      <c r="M18" s="501">
        <f t="shared" si="5"/>
        <v>0</v>
      </c>
      <c r="N18" s="479"/>
      <c r="O18" s="351"/>
      <c r="P18" s="348"/>
      <c r="Q18" s="351"/>
      <c r="R18" s="351"/>
      <c r="S18" s="520">
        <f t="shared" si="6"/>
        <v>0</v>
      </c>
      <c r="T18" s="479"/>
      <c r="U18" s="351"/>
      <c r="V18" s="344"/>
      <c r="W18" s="351"/>
      <c r="X18" s="351"/>
      <c r="Y18" s="520">
        <f t="shared" si="7"/>
        <v>0</v>
      </c>
      <c r="Z18" s="479"/>
      <c r="AA18" s="40"/>
      <c r="AB18" s="61"/>
      <c r="AC18" s="40"/>
      <c r="AD18" s="40"/>
      <c r="AE18" s="501">
        <f t="shared" si="8"/>
        <v>0</v>
      </c>
      <c r="AF18" s="479"/>
      <c r="AG18" s="40"/>
      <c r="AH18" s="61"/>
      <c r="AI18" s="40"/>
      <c r="AJ18" s="40"/>
      <c r="AK18" s="501">
        <f t="shared" si="9"/>
        <v>0</v>
      </c>
      <c r="AL18" s="479"/>
      <c r="AM18" s="40"/>
      <c r="AN18" s="61"/>
      <c r="AO18" s="40"/>
      <c r="AP18" s="40"/>
      <c r="AQ18" s="501">
        <f t="shared" si="10"/>
        <v>0</v>
      </c>
      <c r="AR18" s="479"/>
      <c r="AS18" s="40"/>
      <c r="AT18" s="61"/>
      <c r="AU18" s="40"/>
      <c r="AV18" s="40"/>
      <c r="AW18" s="501">
        <f t="shared" si="11"/>
        <v>0</v>
      </c>
      <c r="AX18" s="479"/>
      <c r="AY18" s="40"/>
      <c r="AZ18" s="61"/>
      <c r="BA18" s="40"/>
      <c r="BB18" s="40"/>
      <c r="BC18" s="501">
        <f t="shared" si="12"/>
        <v>0</v>
      </c>
      <c r="BD18" s="479"/>
      <c r="BE18" s="40"/>
      <c r="BF18" s="40"/>
      <c r="BG18" s="40"/>
      <c r="BH18" s="40"/>
      <c r="BI18" s="501">
        <f t="shared" si="13"/>
        <v>0</v>
      </c>
      <c r="BJ18" s="479"/>
      <c r="BK18" s="40"/>
      <c r="BL18" s="40"/>
      <c r="BM18" s="40"/>
      <c r="BN18" s="40"/>
      <c r="BO18" s="501">
        <f t="shared" si="14"/>
        <v>0</v>
      </c>
      <c r="BP18" s="479"/>
      <c r="BQ18" s="65">
        <f t="shared" si="0"/>
        <v>0</v>
      </c>
      <c r="BR18" s="139"/>
      <c r="BS18" s="139"/>
      <c r="BT18" s="66">
        <f t="shared" si="1"/>
        <v>0</v>
      </c>
      <c r="BU18" s="67">
        <f t="shared" si="2"/>
        <v>0</v>
      </c>
      <c r="BV18" s="57" t="str">
        <f t="shared" si="3"/>
        <v>E</v>
      </c>
    </row>
    <row r="19" spans="1:74">
      <c r="A19" s="517">
        <v>2</v>
      </c>
      <c r="B19" s="510"/>
      <c r="C19" s="352">
        <v>2200018414</v>
      </c>
      <c r="D19" s="353" t="s">
        <v>410</v>
      </c>
      <c r="E19" s="78" t="s">
        <v>210</v>
      </c>
      <c r="F19" s="81"/>
      <c r="G19" s="81"/>
      <c r="H19" s="80">
        <f t="shared" si="4"/>
        <v>0</v>
      </c>
      <c r="I19" s="78">
        <v>90</v>
      </c>
      <c r="J19" s="78">
        <v>90</v>
      </c>
      <c r="K19" s="78">
        <v>80</v>
      </c>
      <c r="L19" s="78">
        <v>90</v>
      </c>
      <c r="M19" s="515">
        <f t="shared" si="5"/>
        <v>85</v>
      </c>
      <c r="N19" s="479"/>
      <c r="O19" s="354">
        <v>95</v>
      </c>
      <c r="P19" s="355">
        <v>90</v>
      </c>
      <c r="Q19" s="354">
        <v>100</v>
      </c>
      <c r="R19" s="354">
        <v>90</v>
      </c>
      <c r="S19" s="578">
        <f t="shared" si="6"/>
        <v>95.75</v>
      </c>
      <c r="T19" s="479"/>
      <c r="U19" s="354">
        <v>83</v>
      </c>
      <c r="V19" s="354">
        <v>100</v>
      </c>
      <c r="W19" s="354">
        <v>100</v>
      </c>
      <c r="X19" s="354">
        <v>100</v>
      </c>
      <c r="Y19" s="578">
        <f t="shared" si="7"/>
        <v>97.45</v>
      </c>
      <c r="Z19" s="479"/>
      <c r="AA19" s="78">
        <v>90</v>
      </c>
      <c r="AB19" s="78">
        <v>90</v>
      </c>
      <c r="AC19" s="78">
        <v>100</v>
      </c>
      <c r="AD19" s="78">
        <v>100</v>
      </c>
      <c r="AE19" s="515">
        <f t="shared" si="8"/>
        <v>97</v>
      </c>
      <c r="AF19" s="479"/>
      <c r="AG19" s="81"/>
      <c r="AH19" s="78">
        <v>90</v>
      </c>
      <c r="AI19" s="81"/>
      <c r="AJ19" s="81"/>
      <c r="AK19" s="515">
        <f t="shared" si="9"/>
        <v>13.5</v>
      </c>
      <c r="AL19" s="479"/>
      <c r="AM19" s="81"/>
      <c r="AN19" s="81"/>
      <c r="AO19" s="81"/>
      <c r="AP19" s="81"/>
      <c r="AQ19" s="515">
        <f t="shared" si="10"/>
        <v>0</v>
      </c>
      <c r="AR19" s="479"/>
      <c r="AS19" s="81"/>
      <c r="AT19" s="81"/>
      <c r="AU19" s="81"/>
      <c r="AV19" s="81"/>
      <c r="AW19" s="515">
        <f t="shared" si="11"/>
        <v>0</v>
      </c>
      <c r="AX19" s="479"/>
      <c r="AY19" s="81"/>
      <c r="AZ19" s="78">
        <v>90</v>
      </c>
      <c r="BA19" s="81"/>
      <c r="BB19" s="81"/>
      <c r="BC19" s="515">
        <f t="shared" si="12"/>
        <v>13.5</v>
      </c>
      <c r="BD19" s="479"/>
      <c r="BE19" s="81"/>
      <c r="BF19" s="81"/>
      <c r="BG19" s="81"/>
      <c r="BH19" s="81"/>
      <c r="BI19" s="515">
        <f t="shared" si="13"/>
        <v>0</v>
      </c>
      <c r="BJ19" s="479"/>
      <c r="BK19" s="81"/>
      <c r="BL19" s="81"/>
      <c r="BM19" s="81"/>
      <c r="BN19" s="81"/>
      <c r="BO19" s="515">
        <f t="shared" si="14"/>
        <v>0</v>
      </c>
      <c r="BP19" s="479"/>
      <c r="BQ19" s="82">
        <f t="shared" si="0"/>
        <v>21.938181818181821</v>
      </c>
      <c r="BR19" s="83"/>
      <c r="BS19" s="83"/>
      <c r="BT19" s="83">
        <f t="shared" si="1"/>
        <v>0</v>
      </c>
      <c r="BU19" s="104">
        <f t="shared" si="2"/>
        <v>21.938181818181821</v>
      </c>
      <c r="BV19" s="85" t="str">
        <f t="shared" si="3"/>
        <v>E</v>
      </c>
    </row>
    <row r="20" spans="1:74">
      <c r="A20" s="510"/>
      <c r="B20" s="510"/>
      <c r="C20" s="342">
        <v>2200018407</v>
      </c>
      <c r="D20" s="343" t="s">
        <v>411</v>
      </c>
      <c r="E20" s="61" t="s">
        <v>210</v>
      </c>
      <c r="F20" s="61">
        <v>84</v>
      </c>
      <c r="G20" s="64">
        <v>100</v>
      </c>
      <c r="H20" s="51">
        <f t="shared" si="4"/>
        <v>92</v>
      </c>
      <c r="I20" s="61">
        <v>80</v>
      </c>
      <c r="J20" s="61">
        <v>90</v>
      </c>
      <c r="K20" s="61">
        <v>80</v>
      </c>
      <c r="L20" s="61">
        <v>95</v>
      </c>
      <c r="M20" s="501">
        <f t="shared" si="5"/>
        <v>84.5</v>
      </c>
      <c r="N20" s="479"/>
      <c r="O20" s="344">
        <v>75</v>
      </c>
      <c r="P20" s="348">
        <v>90</v>
      </c>
      <c r="Q20" s="344">
        <v>100</v>
      </c>
      <c r="R20" s="344">
        <v>80</v>
      </c>
      <c r="S20" s="520">
        <f t="shared" si="6"/>
        <v>90.75</v>
      </c>
      <c r="T20" s="479"/>
      <c r="U20" s="344">
        <v>80</v>
      </c>
      <c r="V20" s="69">
        <v>90</v>
      </c>
      <c r="W20" s="344">
        <v>90</v>
      </c>
      <c r="X20" s="344">
        <v>75</v>
      </c>
      <c r="Y20" s="520">
        <f t="shared" si="7"/>
        <v>85.5</v>
      </c>
      <c r="Z20" s="479"/>
      <c r="AA20" s="61">
        <v>90</v>
      </c>
      <c r="AB20" s="61">
        <v>90</v>
      </c>
      <c r="AC20" s="61">
        <v>100</v>
      </c>
      <c r="AD20" s="61">
        <v>90</v>
      </c>
      <c r="AE20" s="501">
        <f t="shared" si="8"/>
        <v>95</v>
      </c>
      <c r="AF20" s="479"/>
      <c r="AG20" s="61">
        <v>80</v>
      </c>
      <c r="AH20" s="61">
        <v>90</v>
      </c>
      <c r="AI20" s="61">
        <v>75</v>
      </c>
      <c r="AJ20" s="61">
        <v>80</v>
      </c>
      <c r="AK20" s="501">
        <f t="shared" si="9"/>
        <v>79</v>
      </c>
      <c r="AL20" s="479"/>
      <c r="AM20" s="61">
        <v>85</v>
      </c>
      <c r="AN20" s="61">
        <v>90</v>
      </c>
      <c r="AO20" s="61">
        <v>90</v>
      </c>
      <c r="AP20" s="61">
        <v>90</v>
      </c>
      <c r="AQ20" s="501">
        <f t="shared" si="10"/>
        <v>89.25</v>
      </c>
      <c r="AR20" s="479"/>
      <c r="AS20" s="61">
        <v>100</v>
      </c>
      <c r="AT20" s="61">
        <v>90</v>
      </c>
      <c r="AU20" s="61">
        <v>85</v>
      </c>
      <c r="AV20" s="61">
        <v>80</v>
      </c>
      <c r="AW20" s="501">
        <f t="shared" si="11"/>
        <v>87</v>
      </c>
      <c r="AX20" s="479"/>
      <c r="AY20" s="61">
        <v>98</v>
      </c>
      <c r="AZ20" s="61">
        <v>90</v>
      </c>
      <c r="BA20" s="61">
        <v>90</v>
      </c>
      <c r="BB20" s="61">
        <v>85</v>
      </c>
      <c r="BC20" s="501">
        <f t="shared" si="12"/>
        <v>90.2</v>
      </c>
      <c r="BD20" s="479"/>
      <c r="BE20" s="61">
        <v>85</v>
      </c>
      <c r="BF20" s="61">
        <v>100</v>
      </c>
      <c r="BG20" s="61">
        <v>95</v>
      </c>
      <c r="BH20" s="61">
        <v>100</v>
      </c>
      <c r="BI20" s="501">
        <f t="shared" si="13"/>
        <v>95.25</v>
      </c>
      <c r="BJ20" s="479"/>
      <c r="BK20" s="61">
        <v>85</v>
      </c>
      <c r="BL20" s="61">
        <v>90</v>
      </c>
      <c r="BM20" s="61">
        <v>95</v>
      </c>
      <c r="BN20" s="61">
        <v>95</v>
      </c>
      <c r="BO20" s="501">
        <f t="shared" si="14"/>
        <v>92.75</v>
      </c>
      <c r="BP20" s="479"/>
      <c r="BQ20" s="65">
        <f t="shared" si="0"/>
        <v>53.52</v>
      </c>
      <c r="BR20" s="122">
        <v>65</v>
      </c>
      <c r="BS20" s="122">
        <v>65</v>
      </c>
      <c r="BT20" s="66">
        <f t="shared" si="1"/>
        <v>26</v>
      </c>
      <c r="BU20" s="67">
        <f t="shared" si="2"/>
        <v>79.52000000000001</v>
      </c>
      <c r="BV20" s="57" t="str">
        <f t="shared" si="3"/>
        <v>A-</v>
      </c>
    </row>
    <row r="21" spans="1:74">
      <c r="A21" s="511"/>
      <c r="B21" s="510"/>
      <c r="C21" s="342">
        <v>2200018425</v>
      </c>
      <c r="D21" s="343" t="s">
        <v>412</v>
      </c>
      <c r="E21" s="61" t="s">
        <v>210</v>
      </c>
      <c r="F21" s="61">
        <v>52</v>
      </c>
      <c r="G21" s="64">
        <v>100</v>
      </c>
      <c r="H21" s="51">
        <f t="shared" si="4"/>
        <v>76</v>
      </c>
      <c r="I21" s="61">
        <v>90</v>
      </c>
      <c r="J21" s="61">
        <v>90</v>
      </c>
      <c r="K21" s="61">
        <v>80</v>
      </c>
      <c r="L21" s="61">
        <v>100</v>
      </c>
      <c r="M21" s="501">
        <f t="shared" si="5"/>
        <v>87</v>
      </c>
      <c r="N21" s="479"/>
      <c r="O21" s="344">
        <v>100</v>
      </c>
      <c r="P21" s="348">
        <v>90</v>
      </c>
      <c r="Q21" s="344">
        <v>100</v>
      </c>
      <c r="R21" s="344">
        <v>95</v>
      </c>
      <c r="S21" s="520">
        <f t="shared" si="6"/>
        <v>97.5</v>
      </c>
      <c r="T21" s="479"/>
      <c r="U21" s="344">
        <v>90</v>
      </c>
      <c r="V21" s="344">
        <v>90</v>
      </c>
      <c r="W21" s="344">
        <v>90</v>
      </c>
      <c r="X21" s="344">
        <v>85</v>
      </c>
      <c r="Y21" s="520">
        <f t="shared" si="7"/>
        <v>89</v>
      </c>
      <c r="Z21" s="479"/>
      <c r="AA21" s="61">
        <v>95</v>
      </c>
      <c r="AB21" s="61">
        <v>90</v>
      </c>
      <c r="AC21" s="61">
        <v>100</v>
      </c>
      <c r="AD21" s="61">
        <v>100</v>
      </c>
      <c r="AE21" s="501">
        <f t="shared" si="8"/>
        <v>97.75</v>
      </c>
      <c r="AF21" s="479"/>
      <c r="AG21" s="61">
        <v>100</v>
      </c>
      <c r="AH21" s="61">
        <v>90</v>
      </c>
      <c r="AI21" s="61">
        <v>75</v>
      </c>
      <c r="AJ21" s="61">
        <v>90</v>
      </c>
      <c r="AK21" s="501">
        <f t="shared" si="9"/>
        <v>84</v>
      </c>
      <c r="AL21" s="479"/>
      <c r="AM21" s="61">
        <v>90</v>
      </c>
      <c r="AN21" s="61">
        <v>90</v>
      </c>
      <c r="AO21" s="61">
        <v>90</v>
      </c>
      <c r="AP21" s="61">
        <v>90</v>
      </c>
      <c r="AQ21" s="501">
        <f t="shared" si="10"/>
        <v>90</v>
      </c>
      <c r="AR21" s="479"/>
      <c r="AS21" s="61">
        <v>80</v>
      </c>
      <c r="AT21" s="61">
        <v>90</v>
      </c>
      <c r="AU21" s="61">
        <v>85</v>
      </c>
      <c r="AV21" s="61">
        <v>95</v>
      </c>
      <c r="AW21" s="501">
        <f t="shared" si="11"/>
        <v>87</v>
      </c>
      <c r="AX21" s="479"/>
      <c r="AY21" s="61">
        <v>100</v>
      </c>
      <c r="AZ21" s="61">
        <v>90</v>
      </c>
      <c r="BA21" s="61">
        <v>90</v>
      </c>
      <c r="BB21" s="61">
        <v>90</v>
      </c>
      <c r="BC21" s="501">
        <f t="shared" si="12"/>
        <v>91.5</v>
      </c>
      <c r="BD21" s="479"/>
      <c r="BE21" s="61">
        <v>100</v>
      </c>
      <c r="BF21" s="61">
        <v>100</v>
      </c>
      <c r="BG21" s="61">
        <v>95</v>
      </c>
      <c r="BH21" s="61">
        <v>100</v>
      </c>
      <c r="BI21" s="501">
        <f t="shared" si="13"/>
        <v>97.5</v>
      </c>
      <c r="BJ21" s="479"/>
      <c r="BK21" s="61">
        <v>85</v>
      </c>
      <c r="BL21" s="61">
        <v>100</v>
      </c>
      <c r="BM21" s="61">
        <v>95</v>
      </c>
      <c r="BN21" s="61">
        <v>95</v>
      </c>
      <c r="BO21" s="501">
        <f t="shared" si="14"/>
        <v>94.25</v>
      </c>
      <c r="BP21" s="479"/>
      <c r="BQ21" s="65">
        <f t="shared" si="0"/>
        <v>54.081818181818178</v>
      </c>
      <c r="BR21" s="122">
        <v>65</v>
      </c>
      <c r="BS21" s="122">
        <v>65</v>
      </c>
      <c r="BT21" s="66">
        <f t="shared" si="1"/>
        <v>26</v>
      </c>
      <c r="BU21" s="67">
        <f t="shared" si="2"/>
        <v>80.081818181818178</v>
      </c>
      <c r="BV21" s="57" t="str">
        <f t="shared" si="3"/>
        <v>A</v>
      </c>
    </row>
    <row r="22" spans="1:74">
      <c r="A22" s="517">
        <v>3</v>
      </c>
      <c r="B22" s="510"/>
      <c r="C22" s="342">
        <v>2200018417</v>
      </c>
      <c r="D22" s="343" t="s">
        <v>413</v>
      </c>
      <c r="E22" s="61" t="s">
        <v>210</v>
      </c>
      <c r="F22" s="61">
        <v>52</v>
      </c>
      <c r="G22" s="64">
        <v>100</v>
      </c>
      <c r="H22" s="51">
        <f t="shared" si="4"/>
        <v>76</v>
      </c>
      <c r="I22" s="62">
        <v>100</v>
      </c>
      <c r="J22" s="62">
        <v>90</v>
      </c>
      <c r="K22" s="62">
        <v>100</v>
      </c>
      <c r="L22" s="62">
        <v>100</v>
      </c>
      <c r="M22" s="501">
        <f t="shared" si="5"/>
        <v>98.5</v>
      </c>
      <c r="N22" s="479"/>
      <c r="O22" s="344">
        <v>90</v>
      </c>
      <c r="P22" s="348">
        <v>90</v>
      </c>
      <c r="Q22" s="344">
        <v>100</v>
      </c>
      <c r="R22" s="344">
        <v>85</v>
      </c>
      <c r="S22" s="520">
        <f t="shared" si="6"/>
        <v>94</v>
      </c>
      <c r="T22" s="479"/>
      <c r="U22" s="344">
        <v>100</v>
      </c>
      <c r="V22" s="344">
        <v>90</v>
      </c>
      <c r="W22" s="344">
        <v>100</v>
      </c>
      <c r="X22" s="344">
        <v>75</v>
      </c>
      <c r="Y22" s="520">
        <f t="shared" si="7"/>
        <v>93.5</v>
      </c>
      <c r="Z22" s="479"/>
      <c r="AA22" s="61">
        <v>85</v>
      </c>
      <c r="AB22" s="61">
        <v>90</v>
      </c>
      <c r="AC22" s="61">
        <v>100</v>
      </c>
      <c r="AD22" s="61">
        <v>90</v>
      </c>
      <c r="AE22" s="501">
        <f t="shared" si="8"/>
        <v>94.25</v>
      </c>
      <c r="AF22" s="479"/>
      <c r="AG22" s="61">
        <v>100</v>
      </c>
      <c r="AH22" s="61">
        <v>90</v>
      </c>
      <c r="AI22" s="61">
        <v>100</v>
      </c>
      <c r="AJ22" s="61">
        <v>90</v>
      </c>
      <c r="AK22" s="501">
        <f t="shared" si="9"/>
        <v>96.5</v>
      </c>
      <c r="AL22" s="479"/>
      <c r="AM22" s="68"/>
      <c r="AN22" s="61">
        <v>90</v>
      </c>
      <c r="AO22" s="61">
        <v>100</v>
      </c>
      <c r="AP22" s="100">
        <v>75</v>
      </c>
      <c r="AQ22" s="501">
        <f t="shared" si="10"/>
        <v>78.5</v>
      </c>
      <c r="AR22" s="479"/>
      <c r="AS22" s="61">
        <v>100</v>
      </c>
      <c r="AT22" s="61">
        <v>90</v>
      </c>
      <c r="AU22" s="61">
        <v>100</v>
      </c>
      <c r="AV22" s="61">
        <v>90</v>
      </c>
      <c r="AW22" s="501">
        <f t="shared" si="11"/>
        <v>96.5</v>
      </c>
      <c r="AX22" s="479"/>
      <c r="AY22" s="61">
        <v>100</v>
      </c>
      <c r="AZ22" s="61">
        <v>90</v>
      </c>
      <c r="BA22" s="61">
        <v>100</v>
      </c>
      <c r="BB22" s="61">
        <v>90</v>
      </c>
      <c r="BC22" s="501">
        <f t="shared" si="12"/>
        <v>96.5</v>
      </c>
      <c r="BD22" s="479"/>
      <c r="BE22" s="100">
        <v>90</v>
      </c>
      <c r="BF22" s="61">
        <v>100</v>
      </c>
      <c r="BG22" s="61">
        <v>92</v>
      </c>
      <c r="BH22" s="61">
        <v>100</v>
      </c>
      <c r="BI22" s="501">
        <f t="shared" si="13"/>
        <v>94.5</v>
      </c>
      <c r="BJ22" s="479"/>
      <c r="BK22" s="61">
        <v>100</v>
      </c>
      <c r="BL22" s="61">
        <v>100</v>
      </c>
      <c r="BM22" s="61">
        <v>95</v>
      </c>
      <c r="BN22" s="61">
        <v>95</v>
      </c>
      <c r="BO22" s="501">
        <f t="shared" si="14"/>
        <v>96.5</v>
      </c>
      <c r="BP22" s="479"/>
      <c r="BQ22" s="65">
        <f t="shared" si="0"/>
        <v>55.377272727272732</v>
      </c>
      <c r="BR22" s="122">
        <v>80</v>
      </c>
      <c r="BS22" s="122">
        <v>88</v>
      </c>
      <c r="BT22" s="66">
        <f t="shared" si="1"/>
        <v>33.6</v>
      </c>
      <c r="BU22" s="67">
        <f t="shared" si="2"/>
        <v>88.977272727272734</v>
      </c>
      <c r="BV22" s="57" t="str">
        <f t="shared" si="3"/>
        <v>A</v>
      </c>
    </row>
    <row r="23" spans="1:74">
      <c r="A23" s="510"/>
      <c r="B23" s="510"/>
      <c r="C23" s="342">
        <v>2200018390</v>
      </c>
      <c r="D23" s="343" t="s">
        <v>414</v>
      </c>
      <c r="E23" s="61" t="s">
        <v>210</v>
      </c>
      <c r="F23" s="100">
        <v>55</v>
      </c>
      <c r="G23" s="61">
        <v>100</v>
      </c>
      <c r="H23" s="51">
        <f t="shared" si="4"/>
        <v>77.5</v>
      </c>
      <c r="I23" s="62">
        <v>100</v>
      </c>
      <c r="J23" s="62">
        <v>90</v>
      </c>
      <c r="K23" s="62">
        <v>100</v>
      </c>
      <c r="L23" s="62">
        <v>100</v>
      </c>
      <c r="M23" s="501">
        <f t="shared" si="5"/>
        <v>98.5</v>
      </c>
      <c r="N23" s="479"/>
      <c r="O23" s="344">
        <v>90</v>
      </c>
      <c r="P23" s="348">
        <v>90</v>
      </c>
      <c r="Q23" s="344">
        <v>100</v>
      </c>
      <c r="R23" s="344">
        <v>85</v>
      </c>
      <c r="S23" s="520">
        <f t="shared" si="6"/>
        <v>94</v>
      </c>
      <c r="T23" s="479"/>
      <c r="U23" s="344">
        <v>100</v>
      </c>
      <c r="V23" s="344">
        <v>90</v>
      </c>
      <c r="W23" s="344">
        <v>100</v>
      </c>
      <c r="X23" s="344">
        <v>75</v>
      </c>
      <c r="Y23" s="520">
        <f t="shared" si="7"/>
        <v>93.5</v>
      </c>
      <c r="Z23" s="479"/>
      <c r="AA23" s="61">
        <v>85</v>
      </c>
      <c r="AB23" s="61">
        <v>90</v>
      </c>
      <c r="AC23" s="61">
        <v>100</v>
      </c>
      <c r="AD23" s="61">
        <v>90</v>
      </c>
      <c r="AE23" s="501">
        <f t="shared" si="8"/>
        <v>94.25</v>
      </c>
      <c r="AF23" s="479"/>
      <c r="AG23" s="61">
        <v>100</v>
      </c>
      <c r="AH23" s="61">
        <v>90</v>
      </c>
      <c r="AI23" s="61">
        <v>100</v>
      </c>
      <c r="AJ23" s="61">
        <v>100</v>
      </c>
      <c r="AK23" s="501">
        <f t="shared" si="9"/>
        <v>98.5</v>
      </c>
      <c r="AL23" s="479"/>
      <c r="AM23" s="61">
        <v>80</v>
      </c>
      <c r="AN23" s="61">
        <v>90</v>
      </c>
      <c r="AO23" s="61">
        <v>100</v>
      </c>
      <c r="AP23" s="61">
        <v>80</v>
      </c>
      <c r="AQ23" s="501">
        <f t="shared" si="10"/>
        <v>91.5</v>
      </c>
      <c r="AR23" s="479"/>
      <c r="AS23" s="61">
        <v>100</v>
      </c>
      <c r="AT23" s="61">
        <v>90</v>
      </c>
      <c r="AU23" s="61">
        <v>100</v>
      </c>
      <c r="AV23" s="61">
        <v>85</v>
      </c>
      <c r="AW23" s="501">
        <f t="shared" si="11"/>
        <v>95.5</v>
      </c>
      <c r="AX23" s="479"/>
      <c r="AY23" s="61">
        <v>98</v>
      </c>
      <c r="AZ23" s="61">
        <v>90</v>
      </c>
      <c r="BA23" s="61">
        <v>100</v>
      </c>
      <c r="BB23" s="61">
        <v>95</v>
      </c>
      <c r="BC23" s="501">
        <f t="shared" si="12"/>
        <v>97.2</v>
      </c>
      <c r="BD23" s="479"/>
      <c r="BE23" s="61">
        <v>95</v>
      </c>
      <c r="BF23" s="61">
        <v>100</v>
      </c>
      <c r="BG23" s="61">
        <v>92</v>
      </c>
      <c r="BH23" s="61">
        <v>75</v>
      </c>
      <c r="BI23" s="501">
        <f t="shared" si="13"/>
        <v>90.25</v>
      </c>
      <c r="BJ23" s="479"/>
      <c r="BK23" s="61">
        <v>95</v>
      </c>
      <c r="BL23" s="61">
        <v>90</v>
      </c>
      <c r="BM23" s="61">
        <v>95</v>
      </c>
      <c r="BN23" s="61">
        <v>90</v>
      </c>
      <c r="BO23" s="501">
        <f t="shared" si="14"/>
        <v>93.25</v>
      </c>
      <c r="BP23" s="479"/>
      <c r="BQ23" s="65">
        <f t="shared" si="0"/>
        <v>55.851818181818189</v>
      </c>
      <c r="BR23" s="122">
        <v>70</v>
      </c>
      <c r="BS23" s="122">
        <v>88</v>
      </c>
      <c r="BT23" s="66">
        <f t="shared" si="1"/>
        <v>31.6</v>
      </c>
      <c r="BU23" s="67">
        <f t="shared" si="2"/>
        <v>87.451818181818197</v>
      </c>
      <c r="BV23" s="57" t="str">
        <f t="shared" si="3"/>
        <v>A</v>
      </c>
    </row>
    <row r="24" spans="1:74">
      <c r="A24" s="511"/>
      <c r="B24" s="510"/>
      <c r="C24" s="342">
        <v>2200018391</v>
      </c>
      <c r="D24" s="347" t="s">
        <v>415</v>
      </c>
      <c r="E24" s="61" t="s">
        <v>210</v>
      </c>
      <c r="F24" s="61">
        <v>60</v>
      </c>
      <c r="G24" s="61">
        <v>100</v>
      </c>
      <c r="H24" s="51">
        <f t="shared" si="4"/>
        <v>80</v>
      </c>
      <c r="I24" s="62">
        <v>90</v>
      </c>
      <c r="J24" s="62">
        <v>90</v>
      </c>
      <c r="K24" s="62">
        <v>100</v>
      </c>
      <c r="L24" s="62">
        <v>100</v>
      </c>
      <c r="M24" s="501">
        <f t="shared" si="5"/>
        <v>97</v>
      </c>
      <c r="N24" s="479"/>
      <c r="O24" s="344">
        <v>95</v>
      </c>
      <c r="P24" s="348">
        <v>90</v>
      </c>
      <c r="Q24" s="344">
        <v>100</v>
      </c>
      <c r="R24" s="344">
        <v>85</v>
      </c>
      <c r="S24" s="520">
        <f t="shared" si="6"/>
        <v>94.75</v>
      </c>
      <c r="T24" s="479"/>
      <c r="U24" s="344">
        <v>100</v>
      </c>
      <c r="V24" s="344">
        <v>90</v>
      </c>
      <c r="W24" s="344">
        <v>100</v>
      </c>
      <c r="X24" s="344">
        <v>75</v>
      </c>
      <c r="Y24" s="520">
        <f t="shared" si="7"/>
        <v>93.5</v>
      </c>
      <c r="Z24" s="479"/>
      <c r="AA24" s="61">
        <v>85</v>
      </c>
      <c r="AB24" s="61">
        <v>90</v>
      </c>
      <c r="AC24" s="61">
        <v>100</v>
      </c>
      <c r="AD24" s="61">
        <v>90</v>
      </c>
      <c r="AE24" s="501">
        <f t="shared" si="8"/>
        <v>94.25</v>
      </c>
      <c r="AF24" s="479"/>
      <c r="AG24" s="61">
        <v>100</v>
      </c>
      <c r="AH24" s="61">
        <v>90</v>
      </c>
      <c r="AI24" s="61">
        <v>100</v>
      </c>
      <c r="AJ24" s="61">
        <v>90</v>
      </c>
      <c r="AK24" s="501">
        <f t="shared" si="9"/>
        <v>96.5</v>
      </c>
      <c r="AL24" s="479"/>
      <c r="AM24" s="61">
        <v>80</v>
      </c>
      <c r="AN24" s="61">
        <v>90</v>
      </c>
      <c r="AO24" s="61">
        <v>100</v>
      </c>
      <c r="AP24" s="61">
        <v>70</v>
      </c>
      <c r="AQ24" s="501">
        <f t="shared" si="10"/>
        <v>89.5</v>
      </c>
      <c r="AR24" s="479"/>
      <c r="AS24" s="61">
        <v>100</v>
      </c>
      <c r="AT24" s="61">
        <v>90</v>
      </c>
      <c r="AU24" s="61">
        <v>100</v>
      </c>
      <c r="AV24" s="61">
        <v>85</v>
      </c>
      <c r="AW24" s="501">
        <f t="shared" si="11"/>
        <v>95.5</v>
      </c>
      <c r="AX24" s="479"/>
      <c r="AY24" s="61">
        <v>100</v>
      </c>
      <c r="AZ24" s="61">
        <v>90</v>
      </c>
      <c r="BA24" s="61">
        <v>100</v>
      </c>
      <c r="BB24" s="68"/>
      <c r="BC24" s="501">
        <f t="shared" si="12"/>
        <v>78.5</v>
      </c>
      <c r="BD24" s="479"/>
      <c r="BE24" s="61">
        <v>95</v>
      </c>
      <c r="BF24" s="61">
        <v>100</v>
      </c>
      <c r="BG24" s="61">
        <v>92</v>
      </c>
      <c r="BH24" s="61">
        <v>70</v>
      </c>
      <c r="BI24" s="501">
        <f t="shared" si="13"/>
        <v>89.25</v>
      </c>
      <c r="BJ24" s="479"/>
      <c r="BK24" s="61">
        <v>80</v>
      </c>
      <c r="BL24" s="61">
        <v>90</v>
      </c>
      <c r="BM24" s="61">
        <v>95</v>
      </c>
      <c r="BN24" s="61">
        <v>90</v>
      </c>
      <c r="BO24" s="501">
        <f t="shared" si="14"/>
        <v>91</v>
      </c>
      <c r="BP24" s="479"/>
      <c r="BQ24" s="65">
        <f t="shared" si="0"/>
        <v>54.531818181818181</v>
      </c>
      <c r="BR24" s="122">
        <v>70</v>
      </c>
      <c r="BS24" s="122">
        <v>88</v>
      </c>
      <c r="BT24" s="66">
        <f t="shared" si="1"/>
        <v>31.6</v>
      </c>
      <c r="BU24" s="67">
        <f t="shared" si="2"/>
        <v>86.131818181818176</v>
      </c>
      <c r="BV24" s="57" t="str">
        <f t="shared" si="3"/>
        <v>A</v>
      </c>
    </row>
    <row r="25" spans="1:74">
      <c r="A25" s="517">
        <v>4</v>
      </c>
      <c r="B25" s="510"/>
      <c r="C25" s="352">
        <v>2200018393</v>
      </c>
      <c r="D25" s="356" t="s">
        <v>416</v>
      </c>
      <c r="E25" s="61" t="s">
        <v>210</v>
      </c>
      <c r="F25" s="100">
        <v>47</v>
      </c>
      <c r="G25" s="64">
        <v>100</v>
      </c>
      <c r="H25" s="51">
        <f t="shared" si="4"/>
        <v>73.5</v>
      </c>
      <c r="I25" s="62"/>
      <c r="J25" s="62">
        <v>90</v>
      </c>
      <c r="K25" s="62">
        <v>100</v>
      </c>
      <c r="L25" s="68"/>
      <c r="M25" s="501">
        <f t="shared" si="5"/>
        <v>63.5</v>
      </c>
      <c r="N25" s="479"/>
      <c r="O25" s="344">
        <v>90</v>
      </c>
      <c r="P25" s="344">
        <v>90</v>
      </c>
      <c r="Q25" s="344">
        <v>100</v>
      </c>
      <c r="R25" s="344">
        <v>85</v>
      </c>
      <c r="S25" s="520">
        <f t="shared" si="6"/>
        <v>94</v>
      </c>
      <c r="T25" s="479"/>
      <c r="U25" s="344">
        <v>100</v>
      </c>
      <c r="V25" s="344">
        <v>90</v>
      </c>
      <c r="W25" s="344">
        <v>100</v>
      </c>
      <c r="X25" s="344">
        <v>60</v>
      </c>
      <c r="Y25" s="520">
        <f t="shared" si="7"/>
        <v>90.5</v>
      </c>
      <c r="Z25" s="479"/>
      <c r="AA25" s="68"/>
      <c r="AB25" s="62"/>
      <c r="AC25" s="62"/>
      <c r="AD25" s="68"/>
      <c r="AE25" s="501">
        <f t="shared" si="8"/>
        <v>0</v>
      </c>
      <c r="AF25" s="479"/>
      <c r="AG25" s="61">
        <v>100</v>
      </c>
      <c r="AH25" s="61">
        <v>90</v>
      </c>
      <c r="AI25" s="61">
        <v>100</v>
      </c>
      <c r="AJ25" s="61">
        <v>90</v>
      </c>
      <c r="AK25" s="501">
        <f t="shared" si="9"/>
        <v>96.5</v>
      </c>
      <c r="AL25" s="479"/>
      <c r="AM25" s="68"/>
      <c r="AN25" s="62">
        <v>90</v>
      </c>
      <c r="AO25" s="62">
        <v>100</v>
      </c>
      <c r="AP25" s="68"/>
      <c r="AQ25" s="501">
        <f t="shared" si="10"/>
        <v>63.5</v>
      </c>
      <c r="AR25" s="479"/>
      <c r="AS25" s="61">
        <v>100</v>
      </c>
      <c r="AT25" s="61">
        <v>90</v>
      </c>
      <c r="AU25" s="61">
        <v>100</v>
      </c>
      <c r="AV25" s="124">
        <v>80</v>
      </c>
      <c r="AW25" s="501">
        <f t="shared" si="11"/>
        <v>94.5</v>
      </c>
      <c r="AX25" s="479"/>
      <c r="AY25" s="61">
        <v>98</v>
      </c>
      <c r="AZ25" s="61">
        <v>90</v>
      </c>
      <c r="BA25" s="61">
        <v>100</v>
      </c>
      <c r="BB25" s="68"/>
      <c r="BC25" s="501">
        <f t="shared" si="12"/>
        <v>78.2</v>
      </c>
      <c r="BD25" s="479"/>
      <c r="BE25" s="68"/>
      <c r="BF25" s="61">
        <v>100</v>
      </c>
      <c r="BG25" s="61">
        <v>95</v>
      </c>
      <c r="BH25" s="61">
        <v>70</v>
      </c>
      <c r="BI25" s="501">
        <f t="shared" si="13"/>
        <v>76.5</v>
      </c>
      <c r="BJ25" s="479"/>
      <c r="BK25" s="81"/>
      <c r="BL25" s="81"/>
      <c r="BM25" s="81"/>
      <c r="BN25" s="81"/>
      <c r="BO25" s="515">
        <f t="shared" si="14"/>
        <v>0</v>
      </c>
      <c r="BP25" s="479"/>
      <c r="BQ25" s="82">
        <f t="shared" si="0"/>
        <v>39.856363636363639</v>
      </c>
      <c r="BR25" s="357">
        <v>100</v>
      </c>
      <c r="BS25" s="357">
        <v>80</v>
      </c>
      <c r="BT25" s="83">
        <f t="shared" si="1"/>
        <v>36</v>
      </c>
      <c r="BU25" s="104">
        <f t="shared" si="2"/>
        <v>75.856363636363639</v>
      </c>
      <c r="BV25" s="85" t="str">
        <f t="shared" si="3"/>
        <v>B+</v>
      </c>
    </row>
    <row r="26" spans="1:74">
      <c r="A26" s="510"/>
      <c r="B26" s="510"/>
      <c r="C26" s="342">
        <v>2200018428</v>
      </c>
      <c r="D26" s="358" t="s">
        <v>417</v>
      </c>
      <c r="E26" s="61" t="s">
        <v>210</v>
      </c>
      <c r="F26" s="61">
        <v>65</v>
      </c>
      <c r="G26" s="64">
        <v>100</v>
      </c>
      <c r="H26" s="51">
        <f t="shared" si="4"/>
        <v>82.5</v>
      </c>
      <c r="I26" s="61">
        <v>90</v>
      </c>
      <c r="J26" s="61">
        <v>90</v>
      </c>
      <c r="K26" s="61">
        <v>90</v>
      </c>
      <c r="L26" s="61">
        <v>90</v>
      </c>
      <c r="M26" s="501">
        <f t="shared" si="5"/>
        <v>90</v>
      </c>
      <c r="N26" s="479"/>
      <c r="O26" s="344">
        <v>95</v>
      </c>
      <c r="P26" s="344">
        <v>90</v>
      </c>
      <c r="Q26" s="344">
        <v>100</v>
      </c>
      <c r="R26" s="344">
        <v>90</v>
      </c>
      <c r="S26" s="520">
        <f t="shared" si="6"/>
        <v>95.75</v>
      </c>
      <c r="T26" s="479"/>
      <c r="U26" s="344">
        <v>90</v>
      </c>
      <c r="V26" s="344">
        <v>90</v>
      </c>
      <c r="W26" s="344">
        <v>100</v>
      </c>
      <c r="X26" s="344">
        <v>90</v>
      </c>
      <c r="Y26" s="520">
        <f t="shared" si="7"/>
        <v>95</v>
      </c>
      <c r="Z26" s="479"/>
      <c r="AA26" s="61">
        <v>90</v>
      </c>
      <c r="AB26" s="61">
        <v>90</v>
      </c>
      <c r="AC26" s="61">
        <v>100</v>
      </c>
      <c r="AD26" s="61">
        <v>90</v>
      </c>
      <c r="AE26" s="501">
        <f t="shared" si="8"/>
        <v>95</v>
      </c>
      <c r="AF26" s="479"/>
      <c r="AG26" s="61">
        <v>95</v>
      </c>
      <c r="AH26" s="61">
        <v>90</v>
      </c>
      <c r="AI26" s="61">
        <v>100</v>
      </c>
      <c r="AJ26" s="61">
        <v>70</v>
      </c>
      <c r="AK26" s="501">
        <f t="shared" si="9"/>
        <v>91.75</v>
      </c>
      <c r="AL26" s="479"/>
      <c r="AM26" s="61">
        <v>100</v>
      </c>
      <c r="AN26" s="61">
        <v>90</v>
      </c>
      <c r="AO26" s="61">
        <v>100</v>
      </c>
      <c r="AP26" s="68"/>
      <c r="AQ26" s="501">
        <f t="shared" si="10"/>
        <v>78.5</v>
      </c>
      <c r="AR26" s="479"/>
      <c r="AS26" s="61">
        <v>90</v>
      </c>
      <c r="AT26" s="61">
        <v>90</v>
      </c>
      <c r="AU26" s="61">
        <v>100</v>
      </c>
      <c r="AV26" s="124">
        <v>90</v>
      </c>
      <c r="AW26" s="501">
        <f t="shared" si="11"/>
        <v>95</v>
      </c>
      <c r="AX26" s="479"/>
      <c r="AY26" s="61">
        <v>85</v>
      </c>
      <c r="AZ26" s="61">
        <v>90</v>
      </c>
      <c r="BA26" s="61">
        <v>100</v>
      </c>
      <c r="BB26" s="68"/>
      <c r="BC26" s="501">
        <f t="shared" si="12"/>
        <v>76.25</v>
      </c>
      <c r="BD26" s="479"/>
      <c r="BE26" s="100">
        <v>95</v>
      </c>
      <c r="BF26" s="61">
        <v>100</v>
      </c>
      <c r="BG26" s="61">
        <v>95</v>
      </c>
      <c r="BH26" s="61">
        <v>85</v>
      </c>
      <c r="BI26" s="501">
        <f t="shared" si="13"/>
        <v>93.75</v>
      </c>
      <c r="BJ26" s="479"/>
      <c r="BK26" s="61">
        <v>90</v>
      </c>
      <c r="BL26" s="61">
        <v>90</v>
      </c>
      <c r="BM26" s="61">
        <v>95</v>
      </c>
      <c r="BN26" s="61">
        <v>100</v>
      </c>
      <c r="BO26" s="501">
        <f t="shared" si="14"/>
        <v>94.5</v>
      </c>
      <c r="BP26" s="479"/>
      <c r="BQ26" s="65">
        <f t="shared" si="0"/>
        <v>53.890909090909091</v>
      </c>
      <c r="BR26" s="122">
        <v>100</v>
      </c>
      <c r="BS26" s="122">
        <v>80</v>
      </c>
      <c r="BT26" s="66">
        <f t="shared" si="1"/>
        <v>36</v>
      </c>
      <c r="BU26" s="67">
        <f t="shared" si="2"/>
        <v>89.890909090909091</v>
      </c>
      <c r="BV26" s="57" t="str">
        <f t="shared" si="3"/>
        <v>A</v>
      </c>
    </row>
    <row r="27" spans="1:74">
      <c r="A27" s="511"/>
      <c r="B27" s="511"/>
      <c r="C27" s="342">
        <v>2200018398</v>
      </c>
      <c r="D27" s="347" t="s">
        <v>418</v>
      </c>
      <c r="E27" s="61" t="s">
        <v>210</v>
      </c>
      <c r="F27" s="61">
        <v>39</v>
      </c>
      <c r="G27" s="64">
        <v>100</v>
      </c>
      <c r="H27" s="51">
        <f t="shared" si="4"/>
        <v>69.5</v>
      </c>
      <c r="I27" s="68"/>
      <c r="J27" s="62">
        <v>90</v>
      </c>
      <c r="K27" s="62">
        <v>100</v>
      </c>
      <c r="L27" s="68"/>
      <c r="M27" s="501">
        <f t="shared" si="5"/>
        <v>63.5</v>
      </c>
      <c r="N27" s="479"/>
      <c r="O27" s="344">
        <v>90</v>
      </c>
      <c r="P27" s="344">
        <v>90</v>
      </c>
      <c r="Q27" s="344">
        <v>100</v>
      </c>
      <c r="R27" s="344">
        <v>70</v>
      </c>
      <c r="S27" s="520">
        <f t="shared" si="6"/>
        <v>91</v>
      </c>
      <c r="T27" s="479"/>
      <c r="U27" s="344">
        <v>80</v>
      </c>
      <c r="V27" s="344">
        <v>90</v>
      </c>
      <c r="W27" s="344">
        <v>100</v>
      </c>
      <c r="X27" s="344">
        <v>65</v>
      </c>
      <c r="Y27" s="520">
        <f t="shared" si="7"/>
        <v>88.5</v>
      </c>
      <c r="Z27" s="479"/>
      <c r="AA27" s="61">
        <v>75</v>
      </c>
      <c r="AB27" s="61">
        <v>90</v>
      </c>
      <c r="AC27" s="61">
        <v>100</v>
      </c>
      <c r="AD27" s="61">
        <v>100</v>
      </c>
      <c r="AE27" s="501">
        <f t="shared" si="8"/>
        <v>94.75</v>
      </c>
      <c r="AF27" s="479"/>
      <c r="AG27" s="61">
        <v>100</v>
      </c>
      <c r="AH27" s="61">
        <v>90</v>
      </c>
      <c r="AI27" s="61">
        <v>100</v>
      </c>
      <c r="AJ27" s="61">
        <v>70</v>
      </c>
      <c r="AK27" s="501">
        <f t="shared" si="9"/>
        <v>92.5</v>
      </c>
      <c r="AL27" s="479"/>
      <c r="AM27" s="61">
        <v>100</v>
      </c>
      <c r="AN27" s="61">
        <v>90</v>
      </c>
      <c r="AO27" s="61">
        <v>100</v>
      </c>
      <c r="AP27" s="61">
        <v>50</v>
      </c>
      <c r="AQ27" s="501">
        <f t="shared" si="10"/>
        <v>88.5</v>
      </c>
      <c r="AR27" s="479"/>
      <c r="AS27" s="61">
        <v>90</v>
      </c>
      <c r="AT27" s="61">
        <v>90</v>
      </c>
      <c r="AU27" s="61">
        <v>100</v>
      </c>
      <c r="AV27" s="61">
        <v>95</v>
      </c>
      <c r="AW27" s="501">
        <f t="shared" si="11"/>
        <v>96</v>
      </c>
      <c r="AX27" s="479"/>
      <c r="AY27" s="61">
        <v>90</v>
      </c>
      <c r="AZ27" s="61">
        <v>90</v>
      </c>
      <c r="BA27" s="61">
        <v>100</v>
      </c>
      <c r="BB27" s="68"/>
      <c r="BC27" s="501">
        <f t="shared" si="12"/>
        <v>77</v>
      </c>
      <c r="BD27" s="479"/>
      <c r="BE27" s="124">
        <v>95</v>
      </c>
      <c r="BF27" s="61">
        <v>100</v>
      </c>
      <c r="BG27" s="61">
        <v>95</v>
      </c>
      <c r="BH27" s="61">
        <v>95</v>
      </c>
      <c r="BI27" s="501">
        <f t="shared" si="13"/>
        <v>95.75</v>
      </c>
      <c r="BJ27" s="479"/>
      <c r="BK27" s="61">
        <v>100</v>
      </c>
      <c r="BL27" s="61">
        <v>90</v>
      </c>
      <c r="BM27" s="61">
        <v>95</v>
      </c>
      <c r="BN27" s="61">
        <v>95</v>
      </c>
      <c r="BO27" s="501">
        <f t="shared" si="14"/>
        <v>95</v>
      </c>
      <c r="BP27" s="479"/>
      <c r="BQ27" s="65">
        <f t="shared" si="0"/>
        <v>51.927272727272729</v>
      </c>
      <c r="BR27" s="122">
        <v>95</v>
      </c>
      <c r="BS27" s="122">
        <v>80</v>
      </c>
      <c r="BT27" s="66">
        <f t="shared" si="1"/>
        <v>35</v>
      </c>
      <c r="BU27" s="67">
        <f t="shared" si="2"/>
        <v>86.927272727272737</v>
      </c>
      <c r="BV27" s="57" t="str">
        <f t="shared" si="3"/>
        <v>A</v>
      </c>
    </row>
    <row r="28" spans="1:74">
      <c r="A28" s="517">
        <v>5</v>
      </c>
      <c r="B28" s="517" t="s">
        <v>68</v>
      </c>
      <c r="C28" s="359">
        <v>2200018432</v>
      </c>
      <c r="D28" s="360" t="s">
        <v>419</v>
      </c>
      <c r="E28" s="61" t="s">
        <v>210</v>
      </c>
      <c r="F28" s="61">
        <v>46</v>
      </c>
      <c r="G28" s="64">
        <v>100</v>
      </c>
      <c r="H28" s="51">
        <f t="shared" si="4"/>
        <v>73</v>
      </c>
      <c r="I28" s="61">
        <v>60</v>
      </c>
      <c r="J28" s="61">
        <v>90</v>
      </c>
      <c r="K28" s="61">
        <v>100</v>
      </c>
      <c r="L28" s="61">
        <v>100</v>
      </c>
      <c r="M28" s="501">
        <f t="shared" si="5"/>
        <v>92.5</v>
      </c>
      <c r="N28" s="479"/>
      <c r="O28" s="344">
        <v>80</v>
      </c>
      <c r="P28" s="344">
        <v>90</v>
      </c>
      <c r="Q28" s="344">
        <v>85</v>
      </c>
      <c r="R28" s="344">
        <v>100</v>
      </c>
      <c r="S28" s="520">
        <f t="shared" si="6"/>
        <v>88</v>
      </c>
      <c r="T28" s="479"/>
      <c r="U28" s="344">
        <v>80</v>
      </c>
      <c r="V28" s="344">
        <v>90</v>
      </c>
      <c r="W28" s="344">
        <v>85</v>
      </c>
      <c r="X28" s="344">
        <v>70</v>
      </c>
      <c r="Y28" s="520">
        <f t="shared" si="7"/>
        <v>82</v>
      </c>
      <c r="Z28" s="479"/>
      <c r="AA28" s="61">
        <v>75</v>
      </c>
      <c r="AB28" s="61">
        <v>90</v>
      </c>
      <c r="AC28" s="61">
        <v>100</v>
      </c>
      <c r="AD28" s="61">
        <v>100</v>
      </c>
      <c r="AE28" s="501">
        <f t="shared" si="8"/>
        <v>94.75</v>
      </c>
      <c r="AF28" s="479"/>
      <c r="AG28" s="61">
        <v>100</v>
      </c>
      <c r="AH28" s="61">
        <v>90</v>
      </c>
      <c r="AI28" s="61">
        <v>90</v>
      </c>
      <c r="AJ28" s="61">
        <v>100</v>
      </c>
      <c r="AK28" s="501">
        <f t="shared" si="9"/>
        <v>93.5</v>
      </c>
      <c r="AL28" s="479"/>
      <c r="AM28" s="61">
        <v>90</v>
      </c>
      <c r="AN28" s="61">
        <v>90</v>
      </c>
      <c r="AO28" s="61">
        <v>100</v>
      </c>
      <c r="AP28" s="61">
        <v>90</v>
      </c>
      <c r="AQ28" s="501">
        <f t="shared" si="10"/>
        <v>95</v>
      </c>
      <c r="AR28" s="479"/>
      <c r="AS28" s="61">
        <v>100</v>
      </c>
      <c r="AT28" s="61">
        <v>90</v>
      </c>
      <c r="AU28" s="61">
        <v>100</v>
      </c>
      <c r="AV28" s="61">
        <v>100</v>
      </c>
      <c r="AW28" s="501">
        <f t="shared" si="11"/>
        <v>98.5</v>
      </c>
      <c r="AX28" s="479"/>
      <c r="AY28" s="61">
        <v>80</v>
      </c>
      <c r="AZ28" s="61">
        <v>90</v>
      </c>
      <c r="BA28" s="61">
        <v>100</v>
      </c>
      <c r="BB28" s="61">
        <v>90</v>
      </c>
      <c r="BC28" s="501">
        <f t="shared" si="12"/>
        <v>93.5</v>
      </c>
      <c r="BD28" s="479"/>
      <c r="BE28" s="100">
        <v>90</v>
      </c>
      <c r="BF28" s="61">
        <v>100</v>
      </c>
      <c r="BG28" s="61">
        <v>100</v>
      </c>
      <c r="BH28" s="61">
        <v>90</v>
      </c>
      <c r="BI28" s="501">
        <f t="shared" si="13"/>
        <v>96.5</v>
      </c>
      <c r="BJ28" s="479"/>
      <c r="BK28" s="61">
        <v>90</v>
      </c>
      <c r="BL28" s="61">
        <v>100</v>
      </c>
      <c r="BM28" s="61">
        <v>100</v>
      </c>
      <c r="BN28" s="61">
        <v>100</v>
      </c>
      <c r="BO28" s="501">
        <f t="shared" si="14"/>
        <v>98.5</v>
      </c>
      <c r="BP28" s="479"/>
      <c r="BQ28" s="65">
        <f t="shared" si="0"/>
        <v>54.859090909090909</v>
      </c>
      <c r="BR28" s="122">
        <v>65</v>
      </c>
      <c r="BS28" s="122">
        <v>65</v>
      </c>
      <c r="BT28" s="66">
        <f t="shared" si="1"/>
        <v>26</v>
      </c>
      <c r="BU28" s="67">
        <f t="shared" si="2"/>
        <v>80.859090909090909</v>
      </c>
      <c r="BV28" s="57" t="str">
        <f t="shared" si="3"/>
        <v>A</v>
      </c>
    </row>
    <row r="29" spans="1:74">
      <c r="A29" s="510"/>
      <c r="B29" s="510"/>
      <c r="C29" s="359">
        <v>2200018434</v>
      </c>
      <c r="D29" s="360" t="s">
        <v>420</v>
      </c>
      <c r="E29" s="61" t="s">
        <v>210</v>
      </c>
      <c r="F29" s="61">
        <v>53</v>
      </c>
      <c r="G29" s="64">
        <v>100</v>
      </c>
      <c r="H29" s="51">
        <f t="shared" si="4"/>
        <v>76.5</v>
      </c>
      <c r="I29" s="61">
        <v>80</v>
      </c>
      <c r="J29" s="61">
        <v>90</v>
      </c>
      <c r="K29" s="61">
        <v>100</v>
      </c>
      <c r="L29" s="61">
        <v>100</v>
      </c>
      <c r="M29" s="501">
        <f t="shared" si="5"/>
        <v>95.5</v>
      </c>
      <c r="N29" s="479"/>
      <c r="O29" s="344">
        <v>80</v>
      </c>
      <c r="P29" s="344">
        <v>90</v>
      </c>
      <c r="Q29" s="344">
        <v>85</v>
      </c>
      <c r="R29" s="344">
        <v>95</v>
      </c>
      <c r="S29" s="520">
        <f t="shared" si="6"/>
        <v>87</v>
      </c>
      <c r="T29" s="479"/>
      <c r="U29" s="344">
        <v>80</v>
      </c>
      <c r="V29" s="344">
        <v>90</v>
      </c>
      <c r="W29" s="344">
        <v>85</v>
      </c>
      <c r="X29" s="344">
        <v>95</v>
      </c>
      <c r="Y29" s="520">
        <f t="shared" si="7"/>
        <v>87</v>
      </c>
      <c r="Z29" s="479"/>
      <c r="AA29" s="68"/>
      <c r="AB29" s="62"/>
      <c r="AC29" s="62"/>
      <c r="AD29" s="68"/>
      <c r="AE29" s="501">
        <f t="shared" si="8"/>
        <v>0</v>
      </c>
      <c r="AF29" s="479"/>
      <c r="AG29" s="61">
        <v>100</v>
      </c>
      <c r="AH29" s="61">
        <v>90</v>
      </c>
      <c r="AI29" s="61">
        <v>90</v>
      </c>
      <c r="AJ29" s="61">
        <v>100</v>
      </c>
      <c r="AK29" s="501">
        <f t="shared" si="9"/>
        <v>93.5</v>
      </c>
      <c r="AL29" s="479"/>
      <c r="AM29" s="61">
        <v>90</v>
      </c>
      <c r="AN29" s="61">
        <v>90</v>
      </c>
      <c r="AO29" s="61">
        <v>100</v>
      </c>
      <c r="AP29" s="61">
        <v>90</v>
      </c>
      <c r="AQ29" s="501">
        <f t="shared" si="10"/>
        <v>95</v>
      </c>
      <c r="AR29" s="479"/>
      <c r="AS29" s="61">
        <v>100</v>
      </c>
      <c r="AT29" s="61">
        <v>90</v>
      </c>
      <c r="AU29" s="61">
        <v>100</v>
      </c>
      <c r="AV29" s="61">
        <v>100</v>
      </c>
      <c r="AW29" s="501">
        <f t="shared" si="11"/>
        <v>98.5</v>
      </c>
      <c r="AX29" s="479"/>
      <c r="AY29" s="61">
        <v>90</v>
      </c>
      <c r="AZ29" s="61">
        <v>90</v>
      </c>
      <c r="BA29" s="61">
        <v>100</v>
      </c>
      <c r="BB29" s="61">
        <v>80</v>
      </c>
      <c r="BC29" s="501">
        <f t="shared" si="12"/>
        <v>93</v>
      </c>
      <c r="BD29" s="479"/>
      <c r="BE29" s="61">
        <v>75</v>
      </c>
      <c r="BF29" s="61">
        <v>100</v>
      </c>
      <c r="BG29" s="61">
        <v>100</v>
      </c>
      <c r="BH29" s="61">
        <v>95</v>
      </c>
      <c r="BI29" s="501">
        <f t="shared" si="13"/>
        <v>95.25</v>
      </c>
      <c r="BJ29" s="479"/>
      <c r="BK29" s="61">
        <v>100</v>
      </c>
      <c r="BL29" s="61">
        <v>100</v>
      </c>
      <c r="BM29" s="61">
        <v>100</v>
      </c>
      <c r="BN29" s="61">
        <v>100</v>
      </c>
      <c r="BO29" s="501">
        <f t="shared" si="14"/>
        <v>100</v>
      </c>
      <c r="BP29" s="479"/>
      <c r="BQ29" s="65">
        <f t="shared" si="0"/>
        <v>50.25</v>
      </c>
      <c r="BR29" s="122">
        <v>85</v>
      </c>
      <c r="BS29" s="122">
        <v>65</v>
      </c>
      <c r="BT29" s="66">
        <f t="shared" si="1"/>
        <v>30</v>
      </c>
      <c r="BU29" s="67">
        <f t="shared" si="2"/>
        <v>80.25</v>
      </c>
      <c r="BV29" s="57" t="str">
        <f t="shared" si="3"/>
        <v>A</v>
      </c>
    </row>
    <row r="30" spans="1:74">
      <c r="A30" s="511"/>
      <c r="B30" s="510"/>
      <c r="C30" s="359">
        <v>2200018440</v>
      </c>
      <c r="D30" s="360" t="s">
        <v>421</v>
      </c>
      <c r="E30" s="61" t="s">
        <v>210</v>
      </c>
      <c r="F30" s="61">
        <v>47</v>
      </c>
      <c r="G30" s="64">
        <v>100</v>
      </c>
      <c r="H30" s="51">
        <f t="shared" si="4"/>
        <v>73.5</v>
      </c>
      <c r="I30" s="61">
        <v>85</v>
      </c>
      <c r="J30" s="61">
        <v>90</v>
      </c>
      <c r="K30" s="61">
        <v>100</v>
      </c>
      <c r="L30" s="61">
        <v>100</v>
      </c>
      <c r="M30" s="501">
        <f t="shared" si="5"/>
        <v>96.25</v>
      </c>
      <c r="N30" s="479"/>
      <c r="O30" s="344">
        <v>95</v>
      </c>
      <c r="P30" s="344">
        <v>90</v>
      </c>
      <c r="Q30" s="344">
        <v>85</v>
      </c>
      <c r="R30" s="344">
        <v>100</v>
      </c>
      <c r="S30" s="520">
        <f t="shared" si="6"/>
        <v>90.25</v>
      </c>
      <c r="T30" s="479"/>
      <c r="U30" s="361">
        <v>90</v>
      </c>
      <c r="V30" s="361">
        <v>90</v>
      </c>
      <c r="W30" s="361">
        <v>100</v>
      </c>
      <c r="X30" s="361">
        <v>100</v>
      </c>
      <c r="Y30" s="520">
        <f t="shared" si="7"/>
        <v>97</v>
      </c>
      <c r="Z30" s="479"/>
      <c r="AA30" s="61">
        <v>75</v>
      </c>
      <c r="AB30" s="61">
        <v>90</v>
      </c>
      <c r="AC30" s="61">
        <v>100</v>
      </c>
      <c r="AD30" s="61">
        <v>95</v>
      </c>
      <c r="AE30" s="501">
        <f t="shared" si="8"/>
        <v>93.75</v>
      </c>
      <c r="AF30" s="479"/>
      <c r="AG30" s="61">
        <v>100</v>
      </c>
      <c r="AH30" s="61">
        <v>90</v>
      </c>
      <c r="AI30" s="61">
        <v>90</v>
      </c>
      <c r="AJ30" s="61">
        <v>100</v>
      </c>
      <c r="AK30" s="501">
        <f t="shared" si="9"/>
        <v>93.5</v>
      </c>
      <c r="AL30" s="479"/>
      <c r="AM30" s="61">
        <v>90</v>
      </c>
      <c r="AN30" s="61">
        <v>90</v>
      </c>
      <c r="AO30" s="61">
        <v>100</v>
      </c>
      <c r="AP30" s="61">
        <v>90</v>
      </c>
      <c r="AQ30" s="501">
        <f t="shared" si="10"/>
        <v>95</v>
      </c>
      <c r="AR30" s="479"/>
      <c r="AS30" s="61">
        <v>100</v>
      </c>
      <c r="AT30" s="61">
        <v>90</v>
      </c>
      <c r="AU30" s="61">
        <v>100</v>
      </c>
      <c r="AV30" s="61">
        <v>95</v>
      </c>
      <c r="AW30" s="501">
        <f t="shared" si="11"/>
        <v>97.5</v>
      </c>
      <c r="AX30" s="479"/>
      <c r="AY30" s="61">
        <v>90</v>
      </c>
      <c r="AZ30" s="61">
        <v>90</v>
      </c>
      <c r="BA30" s="61">
        <v>100</v>
      </c>
      <c r="BB30" s="61">
        <v>85</v>
      </c>
      <c r="BC30" s="501">
        <f t="shared" si="12"/>
        <v>94</v>
      </c>
      <c r="BD30" s="479"/>
      <c r="BE30" s="61">
        <v>75</v>
      </c>
      <c r="BF30" s="61">
        <v>100</v>
      </c>
      <c r="BG30" s="61">
        <v>100</v>
      </c>
      <c r="BH30" s="61">
        <v>95</v>
      </c>
      <c r="BI30" s="501">
        <f t="shared" si="13"/>
        <v>95.25</v>
      </c>
      <c r="BJ30" s="479"/>
      <c r="BK30" s="61">
        <v>90</v>
      </c>
      <c r="BL30" s="61">
        <v>100</v>
      </c>
      <c r="BM30" s="61">
        <v>100</v>
      </c>
      <c r="BN30" s="61">
        <v>100</v>
      </c>
      <c r="BO30" s="501">
        <f t="shared" si="14"/>
        <v>98.5</v>
      </c>
      <c r="BP30" s="479"/>
      <c r="BQ30" s="65">
        <f t="shared" si="0"/>
        <v>55.881818181818183</v>
      </c>
      <c r="BR30" s="122">
        <v>65</v>
      </c>
      <c r="BS30" s="122">
        <v>65</v>
      </c>
      <c r="BT30" s="66">
        <f t="shared" si="1"/>
        <v>26</v>
      </c>
      <c r="BU30" s="67">
        <f t="shared" si="2"/>
        <v>81.881818181818176</v>
      </c>
      <c r="BV30" s="57" t="str">
        <f t="shared" si="3"/>
        <v>A</v>
      </c>
    </row>
    <row r="31" spans="1:74">
      <c r="A31" s="517">
        <v>6</v>
      </c>
      <c r="B31" s="510"/>
      <c r="C31" s="359">
        <v>2200018402</v>
      </c>
      <c r="D31" s="360" t="s">
        <v>422</v>
      </c>
      <c r="E31" s="61" t="s">
        <v>210</v>
      </c>
      <c r="F31" s="61">
        <v>30</v>
      </c>
      <c r="G31" s="64">
        <v>100</v>
      </c>
      <c r="H31" s="51">
        <f t="shared" si="4"/>
        <v>65</v>
      </c>
      <c r="I31" s="61">
        <v>90</v>
      </c>
      <c r="J31" s="61">
        <v>90</v>
      </c>
      <c r="K31" s="61">
        <v>90</v>
      </c>
      <c r="L31" s="61">
        <v>100</v>
      </c>
      <c r="M31" s="501">
        <f t="shared" si="5"/>
        <v>92</v>
      </c>
      <c r="N31" s="479"/>
      <c r="O31" s="344">
        <v>100</v>
      </c>
      <c r="P31" s="344">
        <v>90</v>
      </c>
      <c r="Q31" s="344">
        <v>90</v>
      </c>
      <c r="R31" s="344">
        <v>100</v>
      </c>
      <c r="S31" s="520">
        <f t="shared" si="6"/>
        <v>93.5</v>
      </c>
      <c r="T31" s="479"/>
      <c r="U31" s="344">
        <v>100</v>
      </c>
      <c r="V31" s="344">
        <v>90</v>
      </c>
      <c r="W31" s="344">
        <v>90</v>
      </c>
      <c r="X31" s="344">
        <v>95</v>
      </c>
      <c r="Y31" s="520">
        <f t="shared" si="7"/>
        <v>92.5</v>
      </c>
      <c r="Z31" s="479"/>
      <c r="AA31" s="61">
        <v>100</v>
      </c>
      <c r="AB31" s="61">
        <v>90</v>
      </c>
      <c r="AC31" s="61">
        <v>100</v>
      </c>
      <c r="AD31" s="61">
        <v>90</v>
      </c>
      <c r="AE31" s="501">
        <f t="shared" si="8"/>
        <v>96.5</v>
      </c>
      <c r="AF31" s="479"/>
      <c r="AG31" s="61">
        <v>100</v>
      </c>
      <c r="AH31" s="61">
        <v>90</v>
      </c>
      <c r="AI31" s="61">
        <v>90</v>
      </c>
      <c r="AJ31" s="61">
        <v>90</v>
      </c>
      <c r="AK31" s="501">
        <f t="shared" si="9"/>
        <v>91.5</v>
      </c>
      <c r="AL31" s="479"/>
      <c r="AM31" s="61">
        <v>100</v>
      </c>
      <c r="AN31" s="61">
        <v>90</v>
      </c>
      <c r="AO31" s="61">
        <v>100</v>
      </c>
      <c r="AP31" s="61">
        <v>90</v>
      </c>
      <c r="AQ31" s="501">
        <f t="shared" si="10"/>
        <v>96.5</v>
      </c>
      <c r="AR31" s="479"/>
      <c r="AS31" s="61">
        <v>100</v>
      </c>
      <c r="AT31" s="61">
        <v>90</v>
      </c>
      <c r="AU31" s="61">
        <v>100</v>
      </c>
      <c r="AV31" s="61">
        <v>95</v>
      </c>
      <c r="AW31" s="501">
        <f t="shared" si="11"/>
        <v>97.5</v>
      </c>
      <c r="AX31" s="479"/>
      <c r="AY31" s="61">
        <v>90</v>
      </c>
      <c r="AZ31" s="61">
        <v>90</v>
      </c>
      <c r="BA31" s="61">
        <v>100</v>
      </c>
      <c r="BB31" s="61">
        <v>100</v>
      </c>
      <c r="BC31" s="501">
        <f t="shared" si="12"/>
        <v>97</v>
      </c>
      <c r="BD31" s="479"/>
      <c r="BE31" s="61">
        <v>90</v>
      </c>
      <c r="BF31" s="61">
        <v>100</v>
      </c>
      <c r="BG31" s="61">
        <v>100</v>
      </c>
      <c r="BH31" s="61">
        <v>100</v>
      </c>
      <c r="BI31" s="501">
        <f t="shared" si="13"/>
        <v>98.5</v>
      </c>
      <c r="BJ31" s="479"/>
      <c r="BK31" s="61">
        <v>90</v>
      </c>
      <c r="BL31" s="61">
        <v>100</v>
      </c>
      <c r="BM31" s="61">
        <v>95</v>
      </c>
      <c r="BN31" s="61">
        <v>100</v>
      </c>
      <c r="BO31" s="501">
        <f t="shared" si="14"/>
        <v>96</v>
      </c>
      <c r="BP31" s="479"/>
      <c r="BQ31" s="65">
        <f t="shared" si="0"/>
        <v>55.445454545454538</v>
      </c>
      <c r="BR31" s="122">
        <v>90</v>
      </c>
      <c r="BS31" s="122">
        <v>72</v>
      </c>
      <c r="BT31" s="66">
        <f t="shared" si="1"/>
        <v>32.4</v>
      </c>
      <c r="BU31" s="67">
        <f t="shared" si="2"/>
        <v>87.845454545454544</v>
      </c>
      <c r="BV31" s="57" t="str">
        <f t="shared" si="3"/>
        <v>A</v>
      </c>
    </row>
    <row r="32" spans="1:74">
      <c r="A32" s="510"/>
      <c r="B32" s="510"/>
      <c r="C32" s="359">
        <v>2200018403</v>
      </c>
      <c r="D32" s="360" t="s">
        <v>423</v>
      </c>
      <c r="E32" s="61" t="s">
        <v>210</v>
      </c>
      <c r="F32" s="61">
        <v>41</v>
      </c>
      <c r="G32" s="64">
        <v>100</v>
      </c>
      <c r="H32" s="51">
        <f t="shared" si="4"/>
        <v>70.5</v>
      </c>
      <c r="I32" s="61">
        <v>90</v>
      </c>
      <c r="J32" s="61">
        <v>90</v>
      </c>
      <c r="K32" s="61">
        <v>90</v>
      </c>
      <c r="L32" s="61">
        <v>100</v>
      </c>
      <c r="M32" s="501">
        <f t="shared" si="5"/>
        <v>92</v>
      </c>
      <c r="N32" s="479"/>
      <c r="O32" s="344">
        <v>100</v>
      </c>
      <c r="P32" s="344">
        <v>90</v>
      </c>
      <c r="Q32" s="344">
        <v>90</v>
      </c>
      <c r="R32" s="344">
        <v>95</v>
      </c>
      <c r="S32" s="520">
        <f t="shared" si="6"/>
        <v>92.5</v>
      </c>
      <c r="T32" s="479"/>
      <c r="U32" s="344">
        <v>100</v>
      </c>
      <c r="V32" s="344">
        <v>90</v>
      </c>
      <c r="W32" s="344">
        <v>90</v>
      </c>
      <c r="X32" s="344">
        <v>95</v>
      </c>
      <c r="Y32" s="520">
        <f t="shared" si="7"/>
        <v>92.5</v>
      </c>
      <c r="Z32" s="479"/>
      <c r="AA32" s="61">
        <v>100</v>
      </c>
      <c r="AB32" s="61">
        <v>90</v>
      </c>
      <c r="AC32" s="61">
        <v>100</v>
      </c>
      <c r="AD32" s="61">
        <v>90</v>
      </c>
      <c r="AE32" s="501">
        <f t="shared" si="8"/>
        <v>96.5</v>
      </c>
      <c r="AF32" s="479"/>
      <c r="AG32" s="61">
        <v>85</v>
      </c>
      <c r="AH32" s="61">
        <v>90</v>
      </c>
      <c r="AI32" s="61">
        <v>90</v>
      </c>
      <c r="AJ32" s="61">
        <v>100</v>
      </c>
      <c r="AK32" s="501">
        <f t="shared" si="9"/>
        <v>91.25</v>
      </c>
      <c r="AL32" s="479"/>
      <c r="AM32" s="61">
        <v>95</v>
      </c>
      <c r="AN32" s="61">
        <v>90</v>
      </c>
      <c r="AO32" s="61">
        <v>100</v>
      </c>
      <c r="AP32" s="61">
        <v>90</v>
      </c>
      <c r="AQ32" s="501">
        <f t="shared" si="10"/>
        <v>95.75</v>
      </c>
      <c r="AR32" s="479"/>
      <c r="AS32" s="61">
        <v>100</v>
      </c>
      <c r="AT32" s="61">
        <v>90</v>
      </c>
      <c r="AU32" s="61">
        <v>100</v>
      </c>
      <c r="AV32" s="61">
        <v>95</v>
      </c>
      <c r="AW32" s="501">
        <f t="shared" si="11"/>
        <v>97.5</v>
      </c>
      <c r="AX32" s="479"/>
      <c r="AY32" s="61">
        <v>95</v>
      </c>
      <c r="AZ32" s="61">
        <v>90</v>
      </c>
      <c r="BA32" s="61">
        <v>100</v>
      </c>
      <c r="BB32" s="61">
        <v>95</v>
      </c>
      <c r="BC32" s="501">
        <f t="shared" si="12"/>
        <v>96.75</v>
      </c>
      <c r="BD32" s="479"/>
      <c r="BE32" s="61">
        <v>100</v>
      </c>
      <c r="BF32" s="61">
        <v>100</v>
      </c>
      <c r="BG32" s="61">
        <v>100</v>
      </c>
      <c r="BH32" s="61">
        <v>100</v>
      </c>
      <c r="BI32" s="501">
        <f t="shared" si="13"/>
        <v>100</v>
      </c>
      <c r="BJ32" s="479"/>
      <c r="BK32" s="61">
        <v>100</v>
      </c>
      <c r="BL32" s="61">
        <v>100</v>
      </c>
      <c r="BM32" s="61">
        <v>95</v>
      </c>
      <c r="BN32" s="61">
        <v>100</v>
      </c>
      <c r="BO32" s="501">
        <f t="shared" si="14"/>
        <v>97.5</v>
      </c>
      <c r="BP32" s="479"/>
      <c r="BQ32" s="65">
        <f t="shared" si="0"/>
        <v>55.786363636363639</v>
      </c>
      <c r="BR32" s="122">
        <v>85</v>
      </c>
      <c r="BS32" s="122">
        <v>72</v>
      </c>
      <c r="BT32" s="66">
        <f t="shared" si="1"/>
        <v>31.4</v>
      </c>
      <c r="BU32" s="67">
        <f t="shared" si="2"/>
        <v>87.186363636363637</v>
      </c>
      <c r="BV32" s="57" t="str">
        <f t="shared" si="3"/>
        <v>A</v>
      </c>
    </row>
    <row r="33" spans="1:74">
      <c r="A33" s="511"/>
      <c r="B33" s="510"/>
      <c r="C33" s="359">
        <v>2200018392</v>
      </c>
      <c r="D33" s="360" t="s">
        <v>424</v>
      </c>
      <c r="E33" s="61" t="s">
        <v>210</v>
      </c>
      <c r="F33" s="61">
        <v>42</v>
      </c>
      <c r="G33" s="61">
        <v>100</v>
      </c>
      <c r="H33" s="51">
        <f t="shared" si="4"/>
        <v>71</v>
      </c>
      <c r="I33" s="61">
        <v>90</v>
      </c>
      <c r="J33" s="61">
        <v>90</v>
      </c>
      <c r="K33" s="61">
        <v>90</v>
      </c>
      <c r="L33" s="61">
        <v>100</v>
      </c>
      <c r="M33" s="501">
        <f t="shared" si="5"/>
        <v>92</v>
      </c>
      <c r="N33" s="479"/>
      <c r="O33" s="344">
        <v>100</v>
      </c>
      <c r="P33" s="344">
        <v>90</v>
      </c>
      <c r="Q33" s="344">
        <v>90</v>
      </c>
      <c r="R33" s="344">
        <v>95</v>
      </c>
      <c r="S33" s="520">
        <f t="shared" si="6"/>
        <v>92.5</v>
      </c>
      <c r="T33" s="479"/>
      <c r="U33" s="344">
        <v>100</v>
      </c>
      <c r="V33" s="344">
        <v>90</v>
      </c>
      <c r="W33" s="344">
        <v>90</v>
      </c>
      <c r="X33" s="344">
        <v>95</v>
      </c>
      <c r="Y33" s="520">
        <f t="shared" si="7"/>
        <v>92.5</v>
      </c>
      <c r="Z33" s="479"/>
      <c r="AA33" s="61">
        <v>95</v>
      </c>
      <c r="AB33" s="61">
        <v>90</v>
      </c>
      <c r="AC33" s="61">
        <v>100</v>
      </c>
      <c r="AD33" s="61">
        <v>90</v>
      </c>
      <c r="AE33" s="501">
        <f t="shared" si="8"/>
        <v>95.75</v>
      </c>
      <c r="AF33" s="479"/>
      <c r="AG33" s="61">
        <v>100</v>
      </c>
      <c r="AH33" s="61">
        <v>90</v>
      </c>
      <c r="AI33" s="61">
        <v>90</v>
      </c>
      <c r="AJ33" s="61">
        <v>90</v>
      </c>
      <c r="AK33" s="501">
        <f t="shared" si="9"/>
        <v>91.5</v>
      </c>
      <c r="AL33" s="479"/>
      <c r="AM33" s="61">
        <v>100</v>
      </c>
      <c r="AN33" s="61">
        <v>90</v>
      </c>
      <c r="AO33" s="61">
        <v>100</v>
      </c>
      <c r="AP33" s="61">
        <v>90</v>
      </c>
      <c r="AQ33" s="501">
        <f t="shared" si="10"/>
        <v>96.5</v>
      </c>
      <c r="AR33" s="479"/>
      <c r="AS33" s="61">
        <v>100</v>
      </c>
      <c r="AT33" s="61">
        <v>90</v>
      </c>
      <c r="AU33" s="61">
        <v>100</v>
      </c>
      <c r="AV33" s="61">
        <v>95</v>
      </c>
      <c r="AW33" s="501">
        <f t="shared" si="11"/>
        <v>97.5</v>
      </c>
      <c r="AX33" s="479"/>
      <c r="AY33" s="61">
        <v>90</v>
      </c>
      <c r="AZ33" s="61">
        <v>90</v>
      </c>
      <c r="BA33" s="61">
        <v>100</v>
      </c>
      <c r="BB33" s="61">
        <v>85</v>
      </c>
      <c r="BC33" s="501">
        <f t="shared" si="12"/>
        <v>94</v>
      </c>
      <c r="BD33" s="479"/>
      <c r="BE33" s="61">
        <v>80</v>
      </c>
      <c r="BF33" s="61">
        <v>100</v>
      </c>
      <c r="BG33" s="61">
        <v>100</v>
      </c>
      <c r="BH33" s="61">
        <v>100</v>
      </c>
      <c r="BI33" s="501">
        <f t="shared" si="13"/>
        <v>97</v>
      </c>
      <c r="BJ33" s="479"/>
      <c r="BK33" s="61">
        <v>100</v>
      </c>
      <c r="BL33" s="61">
        <v>100</v>
      </c>
      <c r="BM33" s="61">
        <v>95</v>
      </c>
      <c r="BN33" s="61">
        <v>100</v>
      </c>
      <c r="BO33" s="501">
        <f t="shared" si="14"/>
        <v>97.5</v>
      </c>
      <c r="BP33" s="479"/>
      <c r="BQ33" s="65">
        <f t="shared" si="0"/>
        <v>55.513636363636358</v>
      </c>
      <c r="BR33" s="122">
        <v>75</v>
      </c>
      <c r="BS33" s="122">
        <v>72</v>
      </c>
      <c r="BT33" s="66">
        <f t="shared" si="1"/>
        <v>29.4</v>
      </c>
      <c r="BU33" s="67">
        <f t="shared" si="2"/>
        <v>84.913636363636357</v>
      </c>
      <c r="BV33" s="57" t="str">
        <f t="shared" si="3"/>
        <v>A</v>
      </c>
    </row>
    <row r="34" spans="1:74">
      <c r="A34" s="517">
        <v>7</v>
      </c>
      <c r="B34" s="510"/>
      <c r="C34" s="359">
        <v>2200018424</v>
      </c>
      <c r="D34" s="360" t="s">
        <v>425</v>
      </c>
      <c r="E34" s="61" t="s">
        <v>210</v>
      </c>
      <c r="F34" s="61">
        <v>47</v>
      </c>
      <c r="G34" s="64">
        <v>100</v>
      </c>
      <c r="H34" s="51">
        <f t="shared" si="4"/>
        <v>73.5</v>
      </c>
      <c r="I34" s="61">
        <v>80</v>
      </c>
      <c r="J34" s="61">
        <v>90</v>
      </c>
      <c r="K34" s="61">
        <v>100</v>
      </c>
      <c r="L34" s="61">
        <v>100</v>
      </c>
      <c r="M34" s="501">
        <f t="shared" si="5"/>
        <v>95.5</v>
      </c>
      <c r="N34" s="479"/>
      <c r="O34" s="344">
        <v>90</v>
      </c>
      <c r="P34" s="344">
        <v>90</v>
      </c>
      <c r="Q34" s="344">
        <v>100</v>
      </c>
      <c r="R34" s="344">
        <v>100</v>
      </c>
      <c r="S34" s="520">
        <f t="shared" si="6"/>
        <v>97</v>
      </c>
      <c r="T34" s="479"/>
      <c r="U34" s="344">
        <v>100</v>
      </c>
      <c r="V34" s="344">
        <v>90</v>
      </c>
      <c r="W34" s="344">
        <v>88</v>
      </c>
      <c r="X34" s="344">
        <v>100</v>
      </c>
      <c r="Y34" s="520">
        <f t="shared" si="7"/>
        <v>92.5</v>
      </c>
      <c r="Z34" s="479"/>
      <c r="AA34" s="61">
        <v>100</v>
      </c>
      <c r="AB34" s="61">
        <v>90</v>
      </c>
      <c r="AC34" s="61">
        <v>100</v>
      </c>
      <c r="AD34" s="61">
        <v>90</v>
      </c>
      <c r="AE34" s="501">
        <f t="shared" si="8"/>
        <v>96.5</v>
      </c>
      <c r="AF34" s="479"/>
      <c r="AG34" s="61">
        <v>100</v>
      </c>
      <c r="AH34" s="61">
        <v>90</v>
      </c>
      <c r="AI34" s="61">
        <v>100</v>
      </c>
      <c r="AJ34" s="61">
        <v>85</v>
      </c>
      <c r="AK34" s="501">
        <f t="shared" si="9"/>
        <v>95.5</v>
      </c>
      <c r="AL34" s="479"/>
      <c r="AM34" s="61">
        <v>95</v>
      </c>
      <c r="AN34" s="61">
        <v>90</v>
      </c>
      <c r="AO34" s="61">
        <v>90</v>
      </c>
      <c r="AP34" s="61">
        <v>90</v>
      </c>
      <c r="AQ34" s="501">
        <f t="shared" si="10"/>
        <v>90.75</v>
      </c>
      <c r="AR34" s="479"/>
      <c r="AS34" s="61">
        <v>100</v>
      </c>
      <c r="AT34" s="61">
        <v>90</v>
      </c>
      <c r="AU34" s="61">
        <v>100</v>
      </c>
      <c r="AV34" s="61">
        <v>100</v>
      </c>
      <c r="AW34" s="501">
        <f t="shared" si="11"/>
        <v>98.5</v>
      </c>
      <c r="AX34" s="479"/>
      <c r="AY34" s="61">
        <v>90</v>
      </c>
      <c r="AZ34" s="61">
        <v>90</v>
      </c>
      <c r="BA34" s="61">
        <v>100</v>
      </c>
      <c r="BB34" s="61">
        <v>90</v>
      </c>
      <c r="BC34" s="501">
        <f t="shared" si="12"/>
        <v>95</v>
      </c>
      <c r="BD34" s="479"/>
      <c r="BE34" s="61">
        <v>75</v>
      </c>
      <c r="BF34" s="61">
        <v>100</v>
      </c>
      <c r="BG34" s="61">
        <v>100</v>
      </c>
      <c r="BH34" s="61">
        <v>100</v>
      </c>
      <c r="BI34" s="501">
        <f t="shared" si="13"/>
        <v>96.25</v>
      </c>
      <c r="BJ34" s="479"/>
      <c r="BK34" s="61">
        <v>75</v>
      </c>
      <c r="BL34" s="61">
        <v>100</v>
      </c>
      <c r="BM34" s="61">
        <v>10</v>
      </c>
      <c r="BN34" s="61">
        <v>100</v>
      </c>
      <c r="BO34" s="501">
        <f t="shared" si="14"/>
        <v>51.25</v>
      </c>
      <c r="BP34" s="479"/>
      <c r="BQ34" s="65">
        <f t="shared" si="0"/>
        <v>53.577272727272728</v>
      </c>
      <c r="BR34" s="122">
        <v>100</v>
      </c>
      <c r="BS34" s="122">
        <v>62</v>
      </c>
      <c r="BT34" s="66">
        <f t="shared" si="1"/>
        <v>32.4</v>
      </c>
      <c r="BU34" s="67">
        <f t="shared" si="2"/>
        <v>85.97727272727272</v>
      </c>
      <c r="BV34" s="57" t="str">
        <f t="shared" si="3"/>
        <v>A</v>
      </c>
    </row>
    <row r="35" spans="1:74">
      <c r="A35" s="510"/>
      <c r="B35" s="510"/>
      <c r="C35" s="359">
        <v>2200018415</v>
      </c>
      <c r="D35" s="360" t="s">
        <v>426</v>
      </c>
      <c r="E35" s="61" t="s">
        <v>210</v>
      </c>
      <c r="F35" s="61">
        <v>39</v>
      </c>
      <c r="G35" s="64">
        <v>100</v>
      </c>
      <c r="H35" s="51">
        <f t="shared" si="4"/>
        <v>69.5</v>
      </c>
      <c r="I35" s="61">
        <v>80</v>
      </c>
      <c r="J35" s="61">
        <v>90</v>
      </c>
      <c r="K35" s="61">
        <v>100</v>
      </c>
      <c r="L35" s="61">
        <v>100</v>
      </c>
      <c r="M35" s="501">
        <f t="shared" si="5"/>
        <v>95.5</v>
      </c>
      <c r="N35" s="479"/>
      <c r="O35" s="344">
        <v>90</v>
      </c>
      <c r="P35" s="344">
        <v>90</v>
      </c>
      <c r="Q35" s="344">
        <v>100</v>
      </c>
      <c r="R35" s="344">
        <v>100</v>
      </c>
      <c r="S35" s="520">
        <f t="shared" si="6"/>
        <v>97</v>
      </c>
      <c r="T35" s="479"/>
      <c r="U35" s="344">
        <v>100</v>
      </c>
      <c r="V35" s="344">
        <v>90</v>
      </c>
      <c r="W35" s="344">
        <v>88</v>
      </c>
      <c r="X35" s="344">
        <v>100</v>
      </c>
      <c r="Y35" s="520">
        <f t="shared" si="7"/>
        <v>92.5</v>
      </c>
      <c r="Z35" s="479"/>
      <c r="AA35" s="61">
        <v>100</v>
      </c>
      <c r="AB35" s="61">
        <v>90</v>
      </c>
      <c r="AC35" s="61">
        <v>100</v>
      </c>
      <c r="AD35" s="61">
        <v>90</v>
      </c>
      <c r="AE35" s="501">
        <f t="shared" si="8"/>
        <v>96.5</v>
      </c>
      <c r="AF35" s="479"/>
      <c r="AG35" s="61">
        <v>90</v>
      </c>
      <c r="AH35" s="61">
        <v>90</v>
      </c>
      <c r="AI35" s="61">
        <v>100</v>
      </c>
      <c r="AJ35" s="61">
        <v>90</v>
      </c>
      <c r="AK35" s="501">
        <f t="shared" si="9"/>
        <v>95</v>
      </c>
      <c r="AL35" s="479"/>
      <c r="AM35" s="61">
        <v>95</v>
      </c>
      <c r="AN35" s="61">
        <v>90</v>
      </c>
      <c r="AO35" s="61">
        <v>90</v>
      </c>
      <c r="AP35" s="61">
        <v>90</v>
      </c>
      <c r="AQ35" s="501">
        <f t="shared" si="10"/>
        <v>90.75</v>
      </c>
      <c r="AR35" s="479"/>
      <c r="AS35" s="61">
        <v>100</v>
      </c>
      <c r="AT35" s="61">
        <v>90</v>
      </c>
      <c r="AU35" s="61">
        <v>100</v>
      </c>
      <c r="AV35" s="61">
        <v>95</v>
      </c>
      <c r="AW35" s="501">
        <f t="shared" si="11"/>
        <v>97.5</v>
      </c>
      <c r="AX35" s="479"/>
      <c r="AY35" s="61">
        <v>90</v>
      </c>
      <c r="AZ35" s="61">
        <v>90</v>
      </c>
      <c r="BA35" s="61">
        <v>100</v>
      </c>
      <c r="BB35" s="61">
        <v>100</v>
      </c>
      <c r="BC35" s="501">
        <f t="shared" si="12"/>
        <v>97</v>
      </c>
      <c r="BD35" s="479"/>
      <c r="BE35" s="61">
        <v>100</v>
      </c>
      <c r="BF35" s="61">
        <v>100</v>
      </c>
      <c r="BG35" s="61">
        <v>100</v>
      </c>
      <c r="BH35" s="61">
        <v>100</v>
      </c>
      <c r="BI35" s="501">
        <f t="shared" si="13"/>
        <v>100</v>
      </c>
      <c r="BJ35" s="479"/>
      <c r="BK35" s="61">
        <v>95</v>
      </c>
      <c r="BL35" s="61">
        <v>100</v>
      </c>
      <c r="BM35" s="61">
        <v>10</v>
      </c>
      <c r="BN35" s="61">
        <v>100</v>
      </c>
      <c r="BO35" s="501">
        <f t="shared" si="14"/>
        <v>54.25</v>
      </c>
      <c r="BP35" s="479"/>
      <c r="BQ35" s="65">
        <f t="shared" si="0"/>
        <v>53.754545454545458</v>
      </c>
      <c r="BR35" s="122">
        <v>100</v>
      </c>
      <c r="BS35" s="122">
        <v>62</v>
      </c>
      <c r="BT35" s="66">
        <f t="shared" si="1"/>
        <v>32.4</v>
      </c>
      <c r="BU35" s="67">
        <f t="shared" si="2"/>
        <v>86.154545454545456</v>
      </c>
      <c r="BV35" s="57" t="str">
        <f t="shared" si="3"/>
        <v>A</v>
      </c>
    </row>
    <row r="36" spans="1:74">
      <c r="A36" s="511"/>
      <c r="B36" s="511"/>
      <c r="C36" s="359">
        <v>2200018406</v>
      </c>
      <c r="D36" s="360" t="s">
        <v>427</v>
      </c>
      <c r="E36" s="61" t="s">
        <v>210</v>
      </c>
      <c r="F36" s="61">
        <v>56</v>
      </c>
      <c r="G36" s="64">
        <v>100</v>
      </c>
      <c r="H36" s="51">
        <f t="shared" si="4"/>
        <v>78</v>
      </c>
      <c r="I36" s="61">
        <v>90</v>
      </c>
      <c r="J36" s="61">
        <v>90</v>
      </c>
      <c r="K36" s="61">
        <v>100</v>
      </c>
      <c r="L36" s="61">
        <v>100</v>
      </c>
      <c r="M36" s="501">
        <f t="shared" si="5"/>
        <v>97</v>
      </c>
      <c r="N36" s="479"/>
      <c r="O36" s="344">
        <v>80</v>
      </c>
      <c r="P36" s="344">
        <v>90</v>
      </c>
      <c r="Q36" s="344">
        <v>100</v>
      </c>
      <c r="R36" s="344">
        <v>95</v>
      </c>
      <c r="S36" s="520">
        <f t="shared" si="6"/>
        <v>94.5</v>
      </c>
      <c r="T36" s="479"/>
      <c r="U36" s="344">
        <v>100</v>
      </c>
      <c r="V36" s="344">
        <v>90</v>
      </c>
      <c r="W36" s="344">
        <v>88</v>
      </c>
      <c r="X36" s="344">
        <v>95</v>
      </c>
      <c r="Y36" s="520">
        <f t="shared" si="7"/>
        <v>91.5</v>
      </c>
      <c r="Z36" s="479"/>
      <c r="AA36" s="61">
        <v>75</v>
      </c>
      <c r="AB36" s="61">
        <v>90</v>
      </c>
      <c r="AC36" s="61">
        <v>100</v>
      </c>
      <c r="AD36" s="61">
        <v>90</v>
      </c>
      <c r="AE36" s="501">
        <f t="shared" si="8"/>
        <v>92.75</v>
      </c>
      <c r="AF36" s="479"/>
      <c r="AG36" s="61">
        <v>90</v>
      </c>
      <c r="AH36" s="61">
        <v>90</v>
      </c>
      <c r="AI36" s="61">
        <v>100</v>
      </c>
      <c r="AJ36" s="61">
        <v>90</v>
      </c>
      <c r="AK36" s="501">
        <f t="shared" si="9"/>
        <v>95</v>
      </c>
      <c r="AL36" s="479"/>
      <c r="AM36" s="61">
        <v>90</v>
      </c>
      <c r="AN36" s="61">
        <v>90</v>
      </c>
      <c r="AO36" s="61">
        <v>90</v>
      </c>
      <c r="AP36" s="61">
        <v>90</v>
      </c>
      <c r="AQ36" s="501">
        <f t="shared" si="10"/>
        <v>90</v>
      </c>
      <c r="AR36" s="479"/>
      <c r="AS36" s="61">
        <v>100</v>
      </c>
      <c r="AT36" s="61">
        <v>90</v>
      </c>
      <c r="AU36" s="61">
        <v>100</v>
      </c>
      <c r="AV36" s="61">
        <v>100</v>
      </c>
      <c r="AW36" s="501">
        <f t="shared" si="11"/>
        <v>98.5</v>
      </c>
      <c r="AX36" s="479"/>
      <c r="AY36" s="61">
        <v>90</v>
      </c>
      <c r="AZ36" s="61">
        <v>90</v>
      </c>
      <c r="BA36" s="61">
        <v>100</v>
      </c>
      <c r="BB36" s="61">
        <v>95</v>
      </c>
      <c r="BC36" s="501">
        <f t="shared" si="12"/>
        <v>96</v>
      </c>
      <c r="BD36" s="479"/>
      <c r="BE36" s="61">
        <v>100</v>
      </c>
      <c r="BF36" s="61">
        <v>100</v>
      </c>
      <c r="BG36" s="61">
        <v>100</v>
      </c>
      <c r="BH36" s="61">
        <v>100</v>
      </c>
      <c r="BI36" s="501">
        <f t="shared" si="13"/>
        <v>100</v>
      </c>
      <c r="BJ36" s="479"/>
      <c r="BK36" s="61">
        <v>95</v>
      </c>
      <c r="BL36" s="61">
        <v>100</v>
      </c>
      <c r="BM36" s="61">
        <v>10</v>
      </c>
      <c r="BN36" s="61">
        <v>100</v>
      </c>
      <c r="BO36" s="501">
        <f t="shared" si="14"/>
        <v>54.25</v>
      </c>
      <c r="BP36" s="479"/>
      <c r="BQ36" s="65">
        <f t="shared" si="0"/>
        <v>53.86363636363636</v>
      </c>
      <c r="BR36" s="122">
        <v>100</v>
      </c>
      <c r="BS36" s="122">
        <v>62</v>
      </c>
      <c r="BT36" s="66">
        <f t="shared" si="1"/>
        <v>32.4</v>
      </c>
      <c r="BU36" s="67">
        <f t="shared" si="2"/>
        <v>86.263636363636351</v>
      </c>
      <c r="BV36" s="57" t="str">
        <f t="shared" si="3"/>
        <v>A</v>
      </c>
    </row>
    <row r="37" spans="1:74">
      <c r="A37" s="579">
        <v>8</v>
      </c>
      <c r="B37" s="579" t="s">
        <v>428</v>
      </c>
      <c r="C37" s="362">
        <v>2200018404</v>
      </c>
      <c r="D37" s="363" t="s">
        <v>429</v>
      </c>
      <c r="E37" s="61" t="s">
        <v>210</v>
      </c>
      <c r="F37" s="61">
        <v>42</v>
      </c>
      <c r="G37" s="64">
        <v>100</v>
      </c>
      <c r="H37" s="51">
        <f t="shared" si="4"/>
        <v>71</v>
      </c>
      <c r="I37" s="61">
        <v>85</v>
      </c>
      <c r="J37" s="61">
        <v>90</v>
      </c>
      <c r="K37" s="61">
        <v>80</v>
      </c>
      <c r="L37" s="61">
        <v>90</v>
      </c>
      <c r="M37" s="501">
        <f t="shared" si="5"/>
        <v>84.25</v>
      </c>
      <c r="N37" s="479"/>
      <c r="O37" s="344">
        <v>100</v>
      </c>
      <c r="P37" s="344">
        <v>90</v>
      </c>
      <c r="Q37" s="344">
        <v>80</v>
      </c>
      <c r="R37" s="344">
        <v>100</v>
      </c>
      <c r="S37" s="520">
        <f t="shared" si="6"/>
        <v>88.5</v>
      </c>
      <c r="T37" s="479"/>
      <c r="U37" s="344">
        <v>100</v>
      </c>
      <c r="V37" s="344">
        <v>90</v>
      </c>
      <c r="W37" s="344">
        <v>90</v>
      </c>
      <c r="X37" s="344">
        <v>85</v>
      </c>
      <c r="Y37" s="520">
        <f t="shared" si="7"/>
        <v>90.5</v>
      </c>
      <c r="Z37" s="479"/>
      <c r="AA37" s="61">
        <v>80</v>
      </c>
      <c r="AB37" s="61">
        <v>90</v>
      </c>
      <c r="AC37" s="61">
        <v>100</v>
      </c>
      <c r="AD37" s="61">
        <v>95</v>
      </c>
      <c r="AE37" s="501">
        <f t="shared" si="8"/>
        <v>94.5</v>
      </c>
      <c r="AF37" s="479"/>
      <c r="AG37" s="61">
        <v>90</v>
      </c>
      <c r="AH37" s="61">
        <v>90</v>
      </c>
      <c r="AI37" s="61">
        <v>100</v>
      </c>
      <c r="AJ37" s="61">
        <v>89</v>
      </c>
      <c r="AK37" s="501">
        <f t="shared" si="9"/>
        <v>94.8</v>
      </c>
      <c r="AL37" s="479"/>
      <c r="AM37" s="61">
        <v>90</v>
      </c>
      <c r="AN37" s="61">
        <v>90</v>
      </c>
      <c r="AO37" s="61">
        <v>100</v>
      </c>
      <c r="AP37" s="61">
        <v>98</v>
      </c>
      <c r="AQ37" s="501">
        <f t="shared" si="10"/>
        <v>96.6</v>
      </c>
      <c r="AR37" s="479"/>
      <c r="AS37" s="61">
        <v>100</v>
      </c>
      <c r="AT37" s="61">
        <v>90</v>
      </c>
      <c r="AU37" s="61">
        <v>100</v>
      </c>
      <c r="AV37" s="61">
        <v>85</v>
      </c>
      <c r="AW37" s="501">
        <f t="shared" si="11"/>
        <v>95.5</v>
      </c>
      <c r="AX37" s="479"/>
      <c r="AY37" s="61">
        <v>80</v>
      </c>
      <c r="AZ37" s="61">
        <v>90</v>
      </c>
      <c r="BA37" s="61">
        <v>100</v>
      </c>
      <c r="BB37" s="61">
        <v>78</v>
      </c>
      <c r="BC37" s="501">
        <f t="shared" si="12"/>
        <v>91.1</v>
      </c>
      <c r="BD37" s="479"/>
      <c r="BE37" s="61">
        <v>100</v>
      </c>
      <c r="BF37" s="61">
        <v>100</v>
      </c>
      <c r="BG37" s="61">
        <v>100</v>
      </c>
      <c r="BH37" s="61">
        <v>100</v>
      </c>
      <c r="BI37" s="501">
        <f t="shared" si="13"/>
        <v>100</v>
      </c>
      <c r="BJ37" s="479"/>
      <c r="BK37" s="61">
        <v>95</v>
      </c>
      <c r="BL37" s="61">
        <v>100</v>
      </c>
      <c r="BM37" s="61">
        <v>100</v>
      </c>
      <c r="BN37" s="61">
        <v>100</v>
      </c>
      <c r="BO37" s="501">
        <f t="shared" si="14"/>
        <v>99.25</v>
      </c>
      <c r="BP37" s="479"/>
      <c r="BQ37" s="65">
        <f t="shared" si="0"/>
        <v>54.872727272727268</v>
      </c>
      <c r="BR37" s="122">
        <v>70</v>
      </c>
      <c r="BS37" s="122">
        <v>88</v>
      </c>
      <c r="BT37" s="66">
        <f t="shared" si="1"/>
        <v>31.6</v>
      </c>
      <c r="BU37" s="67">
        <f t="shared" si="2"/>
        <v>86.472727272727269</v>
      </c>
      <c r="BV37" s="57" t="str">
        <f t="shared" si="3"/>
        <v>A</v>
      </c>
    </row>
    <row r="38" spans="1:74">
      <c r="A38" s="510"/>
      <c r="B38" s="510"/>
      <c r="C38" s="362">
        <v>2200018416</v>
      </c>
      <c r="D38" s="363" t="s">
        <v>430</v>
      </c>
      <c r="E38" s="61" t="s">
        <v>210</v>
      </c>
      <c r="F38" s="61">
        <v>37</v>
      </c>
      <c r="G38" s="64">
        <v>100</v>
      </c>
      <c r="H38" s="51">
        <f t="shared" si="4"/>
        <v>68.5</v>
      </c>
      <c r="I38" s="61">
        <v>85</v>
      </c>
      <c r="J38" s="61">
        <v>90</v>
      </c>
      <c r="K38" s="61">
        <v>80</v>
      </c>
      <c r="L38" s="61">
        <v>90</v>
      </c>
      <c r="M38" s="501">
        <f t="shared" si="5"/>
        <v>84.25</v>
      </c>
      <c r="N38" s="479"/>
      <c r="O38" s="344">
        <v>100</v>
      </c>
      <c r="P38" s="344">
        <v>90</v>
      </c>
      <c r="Q38" s="344">
        <v>80</v>
      </c>
      <c r="R38" s="344">
        <v>85</v>
      </c>
      <c r="S38" s="520">
        <f t="shared" si="6"/>
        <v>85.5</v>
      </c>
      <c r="T38" s="479"/>
      <c r="U38" s="344">
        <v>95</v>
      </c>
      <c r="V38" s="344">
        <v>90</v>
      </c>
      <c r="W38" s="344">
        <v>90</v>
      </c>
      <c r="X38" s="344">
        <v>90</v>
      </c>
      <c r="Y38" s="520">
        <f t="shared" si="7"/>
        <v>90.75</v>
      </c>
      <c r="Z38" s="479"/>
      <c r="AA38" s="61">
        <v>80</v>
      </c>
      <c r="AB38" s="61">
        <v>90</v>
      </c>
      <c r="AC38" s="61">
        <v>100</v>
      </c>
      <c r="AD38" s="61">
        <v>89</v>
      </c>
      <c r="AE38" s="501">
        <f t="shared" si="8"/>
        <v>93.3</v>
      </c>
      <c r="AF38" s="479"/>
      <c r="AG38" s="61">
        <v>98</v>
      </c>
      <c r="AH38" s="61">
        <v>90</v>
      </c>
      <c r="AI38" s="61">
        <v>100</v>
      </c>
      <c r="AJ38" s="61">
        <v>88</v>
      </c>
      <c r="AK38" s="501">
        <f t="shared" si="9"/>
        <v>95.800000000000011</v>
      </c>
      <c r="AL38" s="479"/>
      <c r="AM38" s="61">
        <v>90</v>
      </c>
      <c r="AN38" s="61">
        <v>90</v>
      </c>
      <c r="AO38" s="61">
        <v>100</v>
      </c>
      <c r="AP38" s="61">
        <v>95</v>
      </c>
      <c r="AQ38" s="501">
        <f t="shared" si="10"/>
        <v>96</v>
      </c>
      <c r="AR38" s="479"/>
      <c r="AS38" s="61">
        <v>85</v>
      </c>
      <c r="AT38" s="61">
        <v>90</v>
      </c>
      <c r="AU38" s="61">
        <v>100</v>
      </c>
      <c r="AV38" s="61">
        <v>90</v>
      </c>
      <c r="AW38" s="501">
        <f t="shared" si="11"/>
        <v>94.25</v>
      </c>
      <c r="AX38" s="479"/>
      <c r="AY38" s="61">
        <v>80</v>
      </c>
      <c r="AZ38" s="61">
        <v>90</v>
      </c>
      <c r="BA38" s="61">
        <v>100</v>
      </c>
      <c r="BB38" s="61">
        <v>78</v>
      </c>
      <c r="BC38" s="501">
        <f t="shared" si="12"/>
        <v>91.1</v>
      </c>
      <c r="BD38" s="479"/>
      <c r="BE38" s="61">
        <v>100</v>
      </c>
      <c r="BF38" s="61">
        <v>100</v>
      </c>
      <c r="BG38" s="61">
        <v>100</v>
      </c>
      <c r="BH38" s="61">
        <v>100</v>
      </c>
      <c r="BI38" s="501">
        <f t="shared" si="13"/>
        <v>100</v>
      </c>
      <c r="BJ38" s="479"/>
      <c r="BK38" s="61">
        <v>95</v>
      </c>
      <c r="BL38" s="61">
        <v>100</v>
      </c>
      <c r="BM38" s="61">
        <v>100</v>
      </c>
      <c r="BN38" s="61">
        <v>100</v>
      </c>
      <c r="BO38" s="501">
        <f t="shared" si="14"/>
        <v>99.25</v>
      </c>
      <c r="BP38" s="479"/>
      <c r="BQ38" s="65">
        <f t="shared" si="0"/>
        <v>54.474545454545456</v>
      </c>
      <c r="BR38" s="122">
        <v>65</v>
      </c>
      <c r="BS38" s="122">
        <v>88</v>
      </c>
      <c r="BT38" s="66">
        <f t="shared" si="1"/>
        <v>30.6</v>
      </c>
      <c r="BU38" s="67">
        <f t="shared" si="2"/>
        <v>85.074545454545458</v>
      </c>
      <c r="BV38" s="57" t="str">
        <f t="shared" si="3"/>
        <v>A</v>
      </c>
    </row>
    <row r="39" spans="1:74">
      <c r="A39" s="511"/>
      <c r="B39" s="510"/>
      <c r="C39" s="362">
        <v>2200018409</v>
      </c>
      <c r="D39" s="363" t="s">
        <v>431</v>
      </c>
      <c r="E39" s="61" t="s">
        <v>210</v>
      </c>
      <c r="F39" s="61">
        <v>39</v>
      </c>
      <c r="G39" s="64">
        <v>100</v>
      </c>
      <c r="H39" s="51">
        <f t="shared" si="4"/>
        <v>69.5</v>
      </c>
      <c r="I39" s="61">
        <v>85</v>
      </c>
      <c r="J39" s="61">
        <v>90</v>
      </c>
      <c r="K39" s="61">
        <v>80</v>
      </c>
      <c r="L39" s="61">
        <v>100</v>
      </c>
      <c r="M39" s="501">
        <f t="shared" si="5"/>
        <v>86.25</v>
      </c>
      <c r="N39" s="479"/>
      <c r="O39" s="344">
        <v>80</v>
      </c>
      <c r="P39" s="344">
        <v>90</v>
      </c>
      <c r="Q39" s="344">
        <v>80</v>
      </c>
      <c r="R39" s="344">
        <v>92</v>
      </c>
      <c r="S39" s="520">
        <f t="shared" si="6"/>
        <v>83.9</v>
      </c>
      <c r="T39" s="479"/>
      <c r="U39" s="344">
        <v>75</v>
      </c>
      <c r="V39" s="344">
        <v>90</v>
      </c>
      <c r="W39" s="344">
        <v>90</v>
      </c>
      <c r="X39" s="344">
        <v>80</v>
      </c>
      <c r="Y39" s="520">
        <f t="shared" si="7"/>
        <v>85.75</v>
      </c>
      <c r="Z39" s="479"/>
      <c r="AA39" s="61">
        <v>80</v>
      </c>
      <c r="AB39" s="61">
        <v>90</v>
      </c>
      <c r="AC39" s="61">
        <v>100</v>
      </c>
      <c r="AD39" s="61">
        <v>85</v>
      </c>
      <c r="AE39" s="501">
        <f t="shared" si="8"/>
        <v>92.5</v>
      </c>
      <c r="AF39" s="479"/>
      <c r="AG39" s="61">
        <v>98</v>
      </c>
      <c r="AH39" s="61">
        <v>90</v>
      </c>
      <c r="AI39" s="61">
        <v>100</v>
      </c>
      <c r="AJ39" s="61">
        <v>88</v>
      </c>
      <c r="AK39" s="501">
        <f t="shared" si="9"/>
        <v>95.800000000000011</v>
      </c>
      <c r="AL39" s="479"/>
      <c r="AM39" s="61">
        <v>83</v>
      </c>
      <c r="AN39" s="61">
        <v>90</v>
      </c>
      <c r="AO39" s="61">
        <v>100</v>
      </c>
      <c r="AP39" s="61">
        <v>95</v>
      </c>
      <c r="AQ39" s="501">
        <f t="shared" si="10"/>
        <v>94.95</v>
      </c>
      <c r="AR39" s="479"/>
      <c r="AS39" s="61">
        <v>100</v>
      </c>
      <c r="AT39" s="61">
        <v>90</v>
      </c>
      <c r="AU39" s="61">
        <v>100</v>
      </c>
      <c r="AV39" s="61">
        <v>85</v>
      </c>
      <c r="AW39" s="501">
        <f t="shared" si="11"/>
        <v>95.5</v>
      </c>
      <c r="AX39" s="479"/>
      <c r="AY39" s="61">
        <v>80</v>
      </c>
      <c r="AZ39" s="61">
        <v>90</v>
      </c>
      <c r="BA39" s="61">
        <v>100</v>
      </c>
      <c r="BB39" s="61">
        <v>78</v>
      </c>
      <c r="BC39" s="501">
        <f t="shared" si="12"/>
        <v>91.1</v>
      </c>
      <c r="BD39" s="479"/>
      <c r="BE39" s="100">
        <v>100</v>
      </c>
      <c r="BF39" s="61">
        <v>100</v>
      </c>
      <c r="BG39" s="61">
        <v>100</v>
      </c>
      <c r="BH39" s="61">
        <v>100</v>
      </c>
      <c r="BI39" s="501">
        <f t="shared" si="13"/>
        <v>100</v>
      </c>
      <c r="BJ39" s="479"/>
      <c r="BK39" s="61">
        <v>95</v>
      </c>
      <c r="BL39" s="61">
        <v>100</v>
      </c>
      <c r="BM39" s="61">
        <v>100</v>
      </c>
      <c r="BN39" s="61">
        <v>100</v>
      </c>
      <c r="BO39" s="501">
        <f t="shared" si="14"/>
        <v>99.25</v>
      </c>
      <c r="BP39" s="479"/>
      <c r="BQ39" s="65">
        <f t="shared" si="0"/>
        <v>54.24545454545455</v>
      </c>
      <c r="BR39" s="122">
        <v>100</v>
      </c>
      <c r="BS39" s="122">
        <v>88</v>
      </c>
      <c r="BT39" s="66">
        <f t="shared" si="1"/>
        <v>37.6</v>
      </c>
      <c r="BU39" s="67">
        <f t="shared" si="2"/>
        <v>91.845454545454544</v>
      </c>
      <c r="BV39" s="57" t="str">
        <f t="shared" si="3"/>
        <v>A</v>
      </c>
    </row>
    <row r="40" spans="1:74">
      <c r="A40" s="579">
        <v>9</v>
      </c>
      <c r="B40" s="510"/>
      <c r="C40" s="362">
        <v>2200018437</v>
      </c>
      <c r="D40" s="363" t="s">
        <v>432</v>
      </c>
      <c r="E40" s="61" t="s">
        <v>210</v>
      </c>
      <c r="F40" s="61">
        <v>29</v>
      </c>
      <c r="G40" s="64">
        <v>100</v>
      </c>
      <c r="H40" s="51">
        <f t="shared" si="4"/>
        <v>64.5</v>
      </c>
      <c r="I40" s="61">
        <v>70</v>
      </c>
      <c r="J40" s="61">
        <v>90</v>
      </c>
      <c r="K40" s="61">
        <v>80</v>
      </c>
      <c r="L40" s="61">
        <v>90</v>
      </c>
      <c r="M40" s="501">
        <f t="shared" si="5"/>
        <v>82</v>
      </c>
      <c r="N40" s="479"/>
      <c r="O40" s="344">
        <v>100</v>
      </c>
      <c r="P40" s="344">
        <v>90</v>
      </c>
      <c r="Q40" s="344">
        <v>100</v>
      </c>
      <c r="R40" s="344">
        <v>88</v>
      </c>
      <c r="S40" s="520">
        <f t="shared" si="6"/>
        <v>96.1</v>
      </c>
      <c r="T40" s="479"/>
      <c r="U40" s="344">
        <v>80</v>
      </c>
      <c r="V40" s="344">
        <v>90</v>
      </c>
      <c r="W40" s="344">
        <v>90</v>
      </c>
      <c r="X40" s="344">
        <v>80</v>
      </c>
      <c r="Y40" s="520">
        <f t="shared" si="7"/>
        <v>86.5</v>
      </c>
      <c r="Z40" s="479"/>
      <c r="AA40" s="61">
        <v>100</v>
      </c>
      <c r="AB40" s="61">
        <v>90</v>
      </c>
      <c r="AC40" s="61">
        <v>100</v>
      </c>
      <c r="AD40" s="61">
        <v>85</v>
      </c>
      <c r="AE40" s="501">
        <f t="shared" si="8"/>
        <v>95.5</v>
      </c>
      <c r="AF40" s="479"/>
      <c r="AG40" s="61">
        <v>90</v>
      </c>
      <c r="AH40" s="61">
        <v>90</v>
      </c>
      <c r="AI40" s="61">
        <v>100</v>
      </c>
      <c r="AJ40" s="61">
        <v>90</v>
      </c>
      <c r="AK40" s="501">
        <f t="shared" si="9"/>
        <v>95</v>
      </c>
      <c r="AL40" s="479"/>
      <c r="AM40" s="61">
        <v>85</v>
      </c>
      <c r="AN40" s="61">
        <v>90</v>
      </c>
      <c r="AO40" s="61">
        <v>100</v>
      </c>
      <c r="AP40" s="61">
        <v>92</v>
      </c>
      <c r="AQ40" s="501">
        <f t="shared" si="10"/>
        <v>94.65</v>
      </c>
      <c r="AR40" s="479"/>
      <c r="AS40" s="61">
        <v>90</v>
      </c>
      <c r="AT40" s="61">
        <v>90</v>
      </c>
      <c r="AU40" s="61">
        <v>100</v>
      </c>
      <c r="AV40" s="61">
        <v>100</v>
      </c>
      <c r="AW40" s="501">
        <f t="shared" si="11"/>
        <v>97</v>
      </c>
      <c r="AX40" s="479"/>
      <c r="AY40" s="61">
        <v>85</v>
      </c>
      <c r="AZ40" s="61">
        <v>90</v>
      </c>
      <c r="BA40" s="61">
        <v>100</v>
      </c>
      <c r="BB40" s="61">
        <v>78</v>
      </c>
      <c r="BC40" s="501">
        <f t="shared" si="12"/>
        <v>91.85</v>
      </c>
      <c r="BD40" s="479"/>
      <c r="BE40" s="61">
        <v>100</v>
      </c>
      <c r="BF40" s="61">
        <v>100</v>
      </c>
      <c r="BG40" s="61">
        <v>100</v>
      </c>
      <c r="BH40" s="61">
        <v>100</v>
      </c>
      <c r="BI40" s="501">
        <f t="shared" si="13"/>
        <v>100</v>
      </c>
      <c r="BJ40" s="479"/>
      <c r="BK40" s="61">
        <v>75</v>
      </c>
      <c r="BL40" s="61">
        <v>100</v>
      </c>
      <c r="BM40" s="61">
        <v>100</v>
      </c>
      <c r="BN40" s="61">
        <v>100</v>
      </c>
      <c r="BO40" s="501">
        <f t="shared" si="14"/>
        <v>96.25</v>
      </c>
      <c r="BP40" s="479"/>
      <c r="BQ40" s="65">
        <f t="shared" si="0"/>
        <v>54.510000000000012</v>
      </c>
      <c r="BR40" s="122">
        <v>90</v>
      </c>
      <c r="BS40" s="122">
        <v>92</v>
      </c>
      <c r="BT40" s="66">
        <f t="shared" si="1"/>
        <v>36.4</v>
      </c>
      <c r="BU40" s="67">
        <f t="shared" si="2"/>
        <v>90.910000000000011</v>
      </c>
      <c r="BV40" s="57" t="str">
        <f t="shared" si="3"/>
        <v>A</v>
      </c>
    </row>
    <row r="41" spans="1:74">
      <c r="A41" s="510"/>
      <c r="B41" s="510"/>
      <c r="C41" s="362">
        <v>2200018430</v>
      </c>
      <c r="D41" s="363" t="s">
        <v>433</v>
      </c>
      <c r="E41" s="61" t="s">
        <v>210</v>
      </c>
      <c r="F41" s="61">
        <v>34</v>
      </c>
      <c r="G41" s="64">
        <v>100</v>
      </c>
      <c r="H41" s="51">
        <f t="shared" si="4"/>
        <v>67</v>
      </c>
      <c r="I41" s="61">
        <v>70</v>
      </c>
      <c r="J41" s="61">
        <v>90</v>
      </c>
      <c r="K41" s="61">
        <v>85</v>
      </c>
      <c r="L41" s="61">
        <v>100</v>
      </c>
      <c r="M41" s="501">
        <f t="shared" si="5"/>
        <v>86.5</v>
      </c>
      <c r="N41" s="479"/>
      <c r="O41" s="344">
        <v>100</v>
      </c>
      <c r="P41" s="344">
        <v>90</v>
      </c>
      <c r="Q41" s="344">
        <v>100</v>
      </c>
      <c r="R41" s="344">
        <v>90</v>
      </c>
      <c r="S41" s="520">
        <f t="shared" si="6"/>
        <v>96.5</v>
      </c>
      <c r="T41" s="479"/>
      <c r="U41" s="344">
        <v>100</v>
      </c>
      <c r="V41" s="344">
        <v>90</v>
      </c>
      <c r="W41" s="344">
        <v>90</v>
      </c>
      <c r="X41" s="344">
        <v>100</v>
      </c>
      <c r="Y41" s="520">
        <f t="shared" si="7"/>
        <v>93.5</v>
      </c>
      <c r="Z41" s="479"/>
      <c r="AA41" s="61">
        <v>100</v>
      </c>
      <c r="AB41" s="61">
        <v>90</v>
      </c>
      <c r="AC41" s="61">
        <v>100</v>
      </c>
      <c r="AD41" s="61">
        <v>90</v>
      </c>
      <c r="AE41" s="501">
        <f t="shared" si="8"/>
        <v>96.5</v>
      </c>
      <c r="AF41" s="479"/>
      <c r="AG41" s="61">
        <v>98</v>
      </c>
      <c r="AH41" s="61">
        <v>90</v>
      </c>
      <c r="AI41" s="61">
        <v>100</v>
      </c>
      <c r="AJ41" s="61">
        <v>100</v>
      </c>
      <c r="AK41" s="501">
        <f t="shared" si="9"/>
        <v>98.2</v>
      </c>
      <c r="AL41" s="479"/>
      <c r="AM41" s="61">
        <v>100</v>
      </c>
      <c r="AN41" s="61">
        <v>90</v>
      </c>
      <c r="AO41" s="61">
        <v>100</v>
      </c>
      <c r="AP41" s="61">
        <v>95</v>
      </c>
      <c r="AQ41" s="501">
        <f t="shared" si="10"/>
        <v>97.5</v>
      </c>
      <c r="AR41" s="479"/>
      <c r="AS41" s="61">
        <v>100</v>
      </c>
      <c r="AT41" s="61">
        <v>90</v>
      </c>
      <c r="AU41" s="61">
        <v>100</v>
      </c>
      <c r="AV41" s="61">
        <v>100</v>
      </c>
      <c r="AW41" s="501">
        <f t="shared" si="11"/>
        <v>98.5</v>
      </c>
      <c r="AX41" s="479"/>
      <c r="AY41" s="61">
        <v>100</v>
      </c>
      <c r="AZ41" s="61">
        <v>90</v>
      </c>
      <c r="BA41" s="61">
        <v>100</v>
      </c>
      <c r="BB41" s="61">
        <v>78</v>
      </c>
      <c r="BC41" s="501">
        <f t="shared" si="12"/>
        <v>94.1</v>
      </c>
      <c r="BD41" s="479"/>
      <c r="BE41" s="61">
        <v>100</v>
      </c>
      <c r="BF41" s="61">
        <v>100</v>
      </c>
      <c r="BG41" s="61">
        <v>100</v>
      </c>
      <c r="BH41" s="61">
        <v>100</v>
      </c>
      <c r="BI41" s="501">
        <f t="shared" si="13"/>
        <v>100</v>
      </c>
      <c r="BJ41" s="479"/>
      <c r="BK41" s="61">
        <v>75</v>
      </c>
      <c r="BL41" s="61">
        <v>100</v>
      </c>
      <c r="BM41" s="61">
        <v>100</v>
      </c>
      <c r="BN41" s="61">
        <v>100</v>
      </c>
      <c r="BO41" s="501">
        <f t="shared" si="14"/>
        <v>96.25</v>
      </c>
      <c r="BP41" s="479"/>
      <c r="BQ41" s="65">
        <f t="shared" si="0"/>
        <v>55.88454545454546</v>
      </c>
      <c r="BR41" s="122">
        <v>90</v>
      </c>
      <c r="BS41" s="122">
        <v>92</v>
      </c>
      <c r="BT41" s="66">
        <f t="shared" si="1"/>
        <v>36.4</v>
      </c>
      <c r="BU41" s="67">
        <f t="shared" si="2"/>
        <v>92.284545454545452</v>
      </c>
      <c r="BV41" s="57" t="str">
        <f t="shared" si="3"/>
        <v>A</v>
      </c>
    </row>
    <row r="42" spans="1:74">
      <c r="A42" s="511"/>
      <c r="B42" s="510"/>
      <c r="C42" s="362">
        <v>2200018435</v>
      </c>
      <c r="D42" s="363" t="s">
        <v>434</v>
      </c>
      <c r="E42" s="61" t="s">
        <v>210</v>
      </c>
      <c r="F42" s="61">
        <v>40</v>
      </c>
      <c r="G42" s="64">
        <v>100</v>
      </c>
      <c r="H42" s="51">
        <f t="shared" si="4"/>
        <v>70</v>
      </c>
      <c r="I42" s="61">
        <v>70</v>
      </c>
      <c r="J42" s="61">
        <v>90</v>
      </c>
      <c r="K42" s="61">
        <v>80</v>
      </c>
      <c r="L42" s="61">
        <v>100</v>
      </c>
      <c r="M42" s="501">
        <f t="shared" si="5"/>
        <v>84</v>
      </c>
      <c r="N42" s="479"/>
      <c r="O42" s="344">
        <v>80</v>
      </c>
      <c r="P42" s="344">
        <v>90</v>
      </c>
      <c r="Q42" s="344">
        <v>100</v>
      </c>
      <c r="R42" s="344">
        <v>85</v>
      </c>
      <c r="S42" s="520">
        <f t="shared" si="6"/>
        <v>92.5</v>
      </c>
      <c r="T42" s="479"/>
      <c r="U42" s="344">
        <v>85</v>
      </c>
      <c r="V42" s="344">
        <v>90</v>
      </c>
      <c r="W42" s="344">
        <v>90</v>
      </c>
      <c r="X42" s="344">
        <v>80</v>
      </c>
      <c r="Y42" s="520">
        <f t="shared" si="7"/>
        <v>87.25</v>
      </c>
      <c r="Z42" s="479"/>
      <c r="AA42" s="61">
        <v>100</v>
      </c>
      <c r="AB42" s="61">
        <v>90</v>
      </c>
      <c r="AC42" s="61">
        <v>100</v>
      </c>
      <c r="AD42" s="61">
        <v>88</v>
      </c>
      <c r="AE42" s="501">
        <f t="shared" si="8"/>
        <v>96.1</v>
      </c>
      <c r="AF42" s="479"/>
      <c r="AG42" s="61">
        <v>98</v>
      </c>
      <c r="AH42" s="61">
        <v>90</v>
      </c>
      <c r="AI42" s="61">
        <v>100</v>
      </c>
      <c r="AJ42" s="61">
        <v>85</v>
      </c>
      <c r="AK42" s="501">
        <f t="shared" si="9"/>
        <v>95.2</v>
      </c>
      <c r="AL42" s="479"/>
      <c r="AM42" s="61">
        <v>90</v>
      </c>
      <c r="AN42" s="61">
        <v>90</v>
      </c>
      <c r="AO42" s="61">
        <v>100</v>
      </c>
      <c r="AP42" s="61">
        <v>92</v>
      </c>
      <c r="AQ42" s="501">
        <f t="shared" si="10"/>
        <v>95.4</v>
      </c>
      <c r="AR42" s="479"/>
      <c r="AS42" s="61">
        <v>95</v>
      </c>
      <c r="AT42" s="61">
        <v>90</v>
      </c>
      <c r="AU42" s="61">
        <v>100</v>
      </c>
      <c r="AV42" s="61">
        <v>100</v>
      </c>
      <c r="AW42" s="501">
        <f t="shared" si="11"/>
        <v>97.75</v>
      </c>
      <c r="AX42" s="479"/>
      <c r="AY42" s="61">
        <v>88</v>
      </c>
      <c r="AZ42" s="61">
        <v>90</v>
      </c>
      <c r="BA42" s="61">
        <v>100</v>
      </c>
      <c r="BB42" s="61">
        <v>78</v>
      </c>
      <c r="BC42" s="501">
        <f t="shared" si="12"/>
        <v>92.300000000000011</v>
      </c>
      <c r="BD42" s="479"/>
      <c r="BE42" s="61">
        <v>100</v>
      </c>
      <c r="BF42" s="61">
        <v>100</v>
      </c>
      <c r="BG42" s="61">
        <v>100</v>
      </c>
      <c r="BH42" s="61">
        <v>98</v>
      </c>
      <c r="BI42" s="501">
        <f t="shared" si="13"/>
        <v>99.6</v>
      </c>
      <c r="BJ42" s="479"/>
      <c r="BK42" s="61">
        <v>95</v>
      </c>
      <c r="BL42" s="61">
        <v>98</v>
      </c>
      <c r="BM42" s="61">
        <v>100</v>
      </c>
      <c r="BN42" s="61">
        <v>98</v>
      </c>
      <c r="BO42" s="501">
        <f t="shared" si="14"/>
        <v>98.550000000000011</v>
      </c>
      <c r="BP42" s="479"/>
      <c r="BQ42" s="65">
        <f t="shared" si="0"/>
        <v>55.017272727272733</v>
      </c>
      <c r="BR42" s="122">
        <v>65</v>
      </c>
      <c r="BS42" s="122">
        <v>92</v>
      </c>
      <c r="BT42" s="66">
        <f t="shared" si="1"/>
        <v>31.4</v>
      </c>
      <c r="BU42" s="67">
        <f t="shared" si="2"/>
        <v>86.417272727272731</v>
      </c>
      <c r="BV42" s="57" t="str">
        <f t="shared" si="3"/>
        <v>A</v>
      </c>
    </row>
    <row r="43" spans="1:74">
      <c r="A43" s="579">
        <v>10</v>
      </c>
      <c r="B43" s="510"/>
      <c r="C43" s="362">
        <v>2200018422</v>
      </c>
      <c r="D43" s="363" t="s">
        <v>435</v>
      </c>
      <c r="E43" s="61" t="s">
        <v>210</v>
      </c>
      <c r="F43" s="61">
        <v>36</v>
      </c>
      <c r="G43" s="64">
        <v>100</v>
      </c>
      <c r="H43" s="51">
        <f t="shared" si="4"/>
        <v>68</v>
      </c>
      <c r="I43" s="62">
        <v>100</v>
      </c>
      <c r="J43" s="62">
        <v>90</v>
      </c>
      <c r="K43" s="62">
        <v>100</v>
      </c>
      <c r="L43" s="62">
        <v>100</v>
      </c>
      <c r="M43" s="501">
        <f t="shared" si="5"/>
        <v>98.5</v>
      </c>
      <c r="N43" s="479"/>
      <c r="O43" s="344">
        <v>100</v>
      </c>
      <c r="P43" s="344">
        <v>90</v>
      </c>
      <c r="Q43" s="344">
        <v>80</v>
      </c>
      <c r="R43" s="344">
        <v>85</v>
      </c>
      <c r="S43" s="520">
        <f t="shared" si="6"/>
        <v>85.5</v>
      </c>
      <c r="T43" s="479"/>
      <c r="U43" s="344">
        <v>80</v>
      </c>
      <c r="V43" s="344">
        <v>90</v>
      </c>
      <c r="W43" s="344">
        <v>88</v>
      </c>
      <c r="X43" s="344">
        <v>85</v>
      </c>
      <c r="Y43" s="520">
        <f t="shared" si="7"/>
        <v>86.5</v>
      </c>
      <c r="Z43" s="479"/>
      <c r="AA43" s="61">
        <v>100</v>
      </c>
      <c r="AB43" s="61">
        <v>90</v>
      </c>
      <c r="AC43" s="61">
        <v>100</v>
      </c>
      <c r="AD43" s="61">
        <v>100</v>
      </c>
      <c r="AE43" s="501">
        <f t="shared" si="8"/>
        <v>98.5</v>
      </c>
      <c r="AF43" s="479"/>
      <c r="AG43" s="61">
        <v>98</v>
      </c>
      <c r="AH43" s="61">
        <v>90</v>
      </c>
      <c r="AI43" s="61">
        <v>90</v>
      </c>
      <c r="AJ43" s="61">
        <v>83</v>
      </c>
      <c r="AK43" s="501">
        <f t="shared" si="9"/>
        <v>89.800000000000011</v>
      </c>
      <c r="AL43" s="479"/>
      <c r="AM43" s="61">
        <v>75</v>
      </c>
      <c r="AN43" s="61">
        <v>90</v>
      </c>
      <c r="AO43" s="61">
        <v>0</v>
      </c>
      <c r="AP43" s="61">
        <v>86</v>
      </c>
      <c r="AQ43" s="501">
        <f t="shared" si="10"/>
        <v>41.95</v>
      </c>
      <c r="AR43" s="479"/>
      <c r="AS43" s="61">
        <v>78</v>
      </c>
      <c r="AT43" s="61">
        <v>90</v>
      </c>
      <c r="AU43" s="61">
        <v>80</v>
      </c>
      <c r="AV43" s="61">
        <v>70</v>
      </c>
      <c r="AW43" s="501">
        <f t="shared" si="11"/>
        <v>79.2</v>
      </c>
      <c r="AX43" s="479"/>
      <c r="AY43" s="61">
        <v>50</v>
      </c>
      <c r="AZ43" s="61">
        <v>90</v>
      </c>
      <c r="BA43" s="61">
        <v>80</v>
      </c>
      <c r="BB43" s="61">
        <v>78</v>
      </c>
      <c r="BC43" s="501">
        <f t="shared" si="12"/>
        <v>76.599999999999994</v>
      </c>
      <c r="BD43" s="479"/>
      <c r="BE43" s="61">
        <v>100</v>
      </c>
      <c r="BF43" s="61">
        <v>100</v>
      </c>
      <c r="BG43" s="61">
        <v>90</v>
      </c>
      <c r="BH43" s="61">
        <v>70</v>
      </c>
      <c r="BI43" s="501">
        <f t="shared" si="13"/>
        <v>89</v>
      </c>
      <c r="BJ43" s="479"/>
      <c r="BK43" s="61">
        <v>95</v>
      </c>
      <c r="BL43" s="61">
        <v>96</v>
      </c>
      <c r="BM43" s="61">
        <v>85</v>
      </c>
      <c r="BN43" s="61">
        <v>96</v>
      </c>
      <c r="BO43" s="501">
        <f t="shared" si="14"/>
        <v>90.350000000000009</v>
      </c>
      <c r="BP43" s="479"/>
      <c r="BQ43" s="65">
        <f t="shared" si="0"/>
        <v>49.303636363636372</v>
      </c>
      <c r="BR43" s="122">
        <v>80</v>
      </c>
      <c r="BS43" s="122">
        <v>90</v>
      </c>
      <c r="BT43" s="66">
        <f t="shared" si="1"/>
        <v>34</v>
      </c>
      <c r="BU43" s="67">
        <f t="shared" si="2"/>
        <v>83.303636363636372</v>
      </c>
      <c r="BV43" s="57" t="str">
        <f t="shared" si="3"/>
        <v>A</v>
      </c>
    </row>
    <row r="44" spans="1:74">
      <c r="A44" s="510"/>
      <c r="B44" s="510"/>
      <c r="C44" s="362">
        <v>2200018395</v>
      </c>
      <c r="D44" s="363" t="s">
        <v>209</v>
      </c>
      <c r="E44" s="61" t="s">
        <v>210</v>
      </c>
      <c r="F44" s="61">
        <v>41</v>
      </c>
      <c r="G44" s="64">
        <v>100</v>
      </c>
      <c r="H44" s="51">
        <f t="shared" si="4"/>
        <v>70.5</v>
      </c>
      <c r="I44" s="62">
        <v>0</v>
      </c>
      <c r="J44" s="62">
        <v>90</v>
      </c>
      <c r="K44" s="62">
        <v>100</v>
      </c>
      <c r="L44" s="62">
        <v>0</v>
      </c>
      <c r="M44" s="501">
        <f t="shared" si="5"/>
        <v>63.5</v>
      </c>
      <c r="N44" s="479"/>
      <c r="O44" s="344">
        <v>100</v>
      </c>
      <c r="P44" s="344">
        <v>90</v>
      </c>
      <c r="Q44" s="344">
        <v>80</v>
      </c>
      <c r="R44" s="344">
        <v>85</v>
      </c>
      <c r="S44" s="520">
        <f t="shared" si="6"/>
        <v>85.5</v>
      </c>
      <c r="T44" s="479"/>
      <c r="U44" s="344">
        <v>80</v>
      </c>
      <c r="V44" s="344">
        <v>90</v>
      </c>
      <c r="W44" s="344">
        <v>88</v>
      </c>
      <c r="X44" s="344">
        <v>70</v>
      </c>
      <c r="Y44" s="520">
        <f t="shared" si="7"/>
        <v>83.5</v>
      </c>
      <c r="Z44" s="479"/>
      <c r="AA44" s="61">
        <v>100</v>
      </c>
      <c r="AB44" s="61">
        <v>90</v>
      </c>
      <c r="AC44" s="61">
        <v>100</v>
      </c>
      <c r="AD44" s="61">
        <v>95</v>
      </c>
      <c r="AE44" s="501">
        <f t="shared" si="8"/>
        <v>97.5</v>
      </c>
      <c r="AF44" s="479"/>
      <c r="AG44" s="61">
        <v>98</v>
      </c>
      <c r="AH44" s="61">
        <v>90</v>
      </c>
      <c r="AI44" s="61">
        <v>90</v>
      </c>
      <c r="AJ44" s="61">
        <v>80</v>
      </c>
      <c r="AK44" s="501">
        <f t="shared" si="9"/>
        <v>89.2</v>
      </c>
      <c r="AL44" s="479"/>
      <c r="AM44" s="61">
        <v>70</v>
      </c>
      <c r="AN44" s="61">
        <v>90</v>
      </c>
      <c r="AO44" s="61">
        <v>0</v>
      </c>
      <c r="AP44" s="61">
        <v>80</v>
      </c>
      <c r="AQ44" s="501">
        <f t="shared" si="10"/>
        <v>40</v>
      </c>
      <c r="AR44" s="479"/>
      <c r="AS44" s="61">
        <v>78</v>
      </c>
      <c r="AT44" s="61">
        <v>90</v>
      </c>
      <c r="AU44" s="61">
        <v>80</v>
      </c>
      <c r="AV44" s="61">
        <v>0</v>
      </c>
      <c r="AW44" s="501">
        <f t="shared" si="11"/>
        <v>65.2</v>
      </c>
      <c r="AX44" s="479"/>
      <c r="AY44" s="61">
        <v>75</v>
      </c>
      <c r="AZ44" s="61">
        <v>90</v>
      </c>
      <c r="BA44" s="61">
        <v>80</v>
      </c>
      <c r="BB44" s="61">
        <v>0</v>
      </c>
      <c r="BC44" s="501">
        <f t="shared" si="12"/>
        <v>64.75</v>
      </c>
      <c r="BD44" s="479"/>
      <c r="BE44" s="62">
        <v>90</v>
      </c>
      <c r="BF44" s="62">
        <v>0</v>
      </c>
      <c r="BG44" s="62">
        <v>0</v>
      </c>
      <c r="BH44" s="62">
        <v>0</v>
      </c>
      <c r="BI44" s="501">
        <f t="shared" si="13"/>
        <v>13.5</v>
      </c>
      <c r="BJ44" s="479"/>
      <c r="BK44" s="62">
        <v>0</v>
      </c>
      <c r="BL44" s="62">
        <v>0</v>
      </c>
      <c r="BM44" s="62">
        <v>0</v>
      </c>
      <c r="BN44" s="62">
        <v>0</v>
      </c>
      <c r="BO44" s="501">
        <f t="shared" si="14"/>
        <v>0</v>
      </c>
      <c r="BP44" s="479"/>
      <c r="BQ44" s="65">
        <f t="shared" si="0"/>
        <v>36.717272727272729</v>
      </c>
      <c r="BR44" s="122">
        <v>40</v>
      </c>
      <c r="BS44" s="122">
        <v>90</v>
      </c>
      <c r="BT44" s="66">
        <f t="shared" si="1"/>
        <v>26</v>
      </c>
      <c r="BU44" s="67">
        <f t="shared" si="2"/>
        <v>62.717272727272729</v>
      </c>
      <c r="BV44" s="57" t="str">
        <f t="shared" si="3"/>
        <v>B-</v>
      </c>
    </row>
    <row r="45" spans="1:74">
      <c r="A45" s="511"/>
      <c r="B45" s="511"/>
      <c r="C45" s="362">
        <v>2200018421</v>
      </c>
      <c r="D45" s="363" t="s">
        <v>436</v>
      </c>
      <c r="E45" s="61" t="s">
        <v>210</v>
      </c>
      <c r="F45" s="61">
        <v>32</v>
      </c>
      <c r="G45" s="64">
        <v>100</v>
      </c>
      <c r="H45" s="51">
        <f t="shared" si="4"/>
        <v>66</v>
      </c>
      <c r="I45" s="62">
        <v>0</v>
      </c>
      <c r="J45" s="62">
        <v>0</v>
      </c>
      <c r="K45" s="62">
        <v>0</v>
      </c>
      <c r="L45" s="62">
        <v>0</v>
      </c>
      <c r="M45" s="501">
        <f t="shared" si="5"/>
        <v>0</v>
      </c>
      <c r="N45" s="479"/>
      <c r="O45" s="344">
        <v>85</v>
      </c>
      <c r="P45" s="344">
        <v>90</v>
      </c>
      <c r="Q45" s="344">
        <v>80</v>
      </c>
      <c r="R45" s="344">
        <v>85</v>
      </c>
      <c r="S45" s="520">
        <f t="shared" si="6"/>
        <v>83.25</v>
      </c>
      <c r="T45" s="479"/>
      <c r="U45" s="344">
        <v>80</v>
      </c>
      <c r="V45" s="344">
        <v>90</v>
      </c>
      <c r="W45" s="344">
        <v>88</v>
      </c>
      <c r="X45" s="344">
        <v>90</v>
      </c>
      <c r="Y45" s="520">
        <f t="shared" si="7"/>
        <v>87.5</v>
      </c>
      <c r="Z45" s="479"/>
      <c r="AA45" s="61">
        <v>100</v>
      </c>
      <c r="AB45" s="61">
        <v>90</v>
      </c>
      <c r="AC45" s="61">
        <v>100</v>
      </c>
      <c r="AD45" s="61">
        <v>95</v>
      </c>
      <c r="AE45" s="501">
        <f t="shared" si="8"/>
        <v>97.5</v>
      </c>
      <c r="AF45" s="479"/>
      <c r="AG45" s="61">
        <v>98</v>
      </c>
      <c r="AH45" s="61">
        <v>90</v>
      </c>
      <c r="AI45" s="61">
        <v>90</v>
      </c>
      <c r="AJ45" s="61">
        <v>80</v>
      </c>
      <c r="AK45" s="501">
        <f t="shared" si="9"/>
        <v>89.2</v>
      </c>
      <c r="AL45" s="479"/>
      <c r="AM45" s="61">
        <v>70</v>
      </c>
      <c r="AN45" s="61">
        <v>90</v>
      </c>
      <c r="AO45" s="61">
        <v>0</v>
      </c>
      <c r="AP45" s="61">
        <v>80</v>
      </c>
      <c r="AQ45" s="501">
        <f t="shared" si="10"/>
        <v>40</v>
      </c>
      <c r="AR45" s="479"/>
      <c r="AS45" s="61">
        <v>78</v>
      </c>
      <c r="AT45" s="61">
        <v>90</v>
      </c>
      <c r="AU45" s="61">
        <v>80</v>
      </c>
      <c r="AV45" s="61">
        <v>70</v>
      </c>
      <c r="AW45" s="501">
        <f t="shared" si="11"/>
        <v>79.2</v>
      </c>
      <c r="AX45" s="479"/>
      <c r="AY45" s="61">
        <v>75</v>
      </c>
      <c r="AZ45" s="61">
        <v>90</v>
      </c>
      <c r="BA45" s="61">
        <v>80</v>
      </c>
      <c r="BB45" s="61">
        <v>78</v>
      </c>
      <c r="BC45" s="501">
        <f t="shared" si="12"/>
        <v>80.349999999999994</v>
      </c>
      <c r="BD45" s="479"/>
      <c r="BE45" s="61">
        <v>87</v>
      </c>
      <c r="BF45" s="61">
        <v>100</v>
      </c>
      <c r="BG45" s="61">
        <v>90</v>
      </c>
      <c r="BH45" s="61">
        <v>100</v>
      </c>
      <c r="BI45" s="501">
        <f t="shared" si="13"/>
        <v>93.05</v>
      </c>
      <c r="BJ45" s="479"/>
      <c r="BK45" s="61">
        <v>80</v>
      </c>
      <c r="BL45" s="61">
        <v>0</v>
      </c>
      <c r="BM45" s="61">
        <v>85</v>
      </c>
      <c r="BN45" s="61">
        <v>0</v>
      </c>
      <c r="BO45" s="501">
        <f t="shared" si="14"/>
        <v>54.5</v>
      </c>
      <c r="BP45" s="479"/>
      <c r="BQ45" s="65">
        <f t="shared" si="0"/>
        <v>42.03</v>
      </c>
      <c r="BR45" s="122">
        <v>40</v>
      </c>
      <c r="BS45" s="122">
        <v>90</v>
      </c>
      <c r="BT45" s="66">
        <f t="shared" si="1"/>
        <v>26</v>
      </c>
      <c r="BU45" s="67">
        <f t="shared" si="2"/>
        <v>68.03</v>
      </c>
      <c r="BV45" s="57" t="str">
        <f t="shared" si="3"/>
        <v>B+</v>
      </c>
    </row>
    <row r="46" spans="1:74">
      <c r="A46" s="517">
        <v>11</v>
      </c>
      <c r="B46" s="517" t="s">
        <v>437</v>
      </c>
      <c r="C46" s="364">
        <v>2200018397</v>
      </c>
      <c r="D46" s="365" t="s">
        <v>438</v>
      </c>
      <c r="E46" s="61" t="s">
        <v>210</v>
      </c>
      <c r="F46" s="61">
        <v>84</v>
      </c>
      <c r="G46" s="64">
        <v>100</v>
      </c>
      <c r="H46" s="51">
        <f t="shared" si="4"/>
        <v>92</v>
      </c>
      <c r="I46" s="61">
        <v>90</v>
      </c>
      <c r="J46" s="61">
        <v>90</v>
      </c>
      <c r="K46" s="61">
        <v>90</v>
      </c>
      <c r="L46" s="61">
        <v>90</v>
      </c>
      <c r="M46" s="501">
        <f t="shared" si="5"/>
        <v>90</v>
      </c>
      <c r="N46" s="479"/>
      <c r="O46" s="344">
        <v>80</v>
      </c>
      <c r="P46" s="345">
        <v>90</v>
      </c>
      <c r="Q46" s="344">
        <v>100</v>
      </c>
      <c r="R46" s="344">
        <v>80</v>
      </c>
      <c r="S46" s="520">
        <f t="shared" si="6"/>
        <v>91.5</v>
      </c>
      <c r="T46" s="479"/>
      <c r="U46" s="344">
        <v>90</v>
      </c>
      <c r="V46" s="344">
        <v>90</v>
      </c>
      <c r="W46" s="344">
        <v>85</v>
      </c>
      <c r="X46" s="344">
        <v>90</v>
      </c>
      <c r="Y46" s="520">
        <f t="shared" si="7"/>
        <v>87.5</v>
      </c>
      <c r="Z46" s="479"/>
      <c r="AA46" s="61">
        <v>90</v>
      </c>
      <c r="AB46" s="61">
        <v>90</v>
      </c>
      <c r="AC46" s="61">
        <v>100</v>
      </c>
      <c r="AD46" s="61">
        <v>90</v>
      </c>
      <c r="AE46" s="501">
        <f t="shared" si="8"/>
        <v>95</v>
      </c>
      <c r="AF46" s="479"/>
      <c r="AG46" s="61">
        <v>90</v>
      </c>
      <c r="AH46" s="61">
        <v>90</v>
      </c>
      <c r="AI46" s="61">
        <v>85</v>
      </c>
      <c r="AJ46" s="61">
        <v>85</v>
      </c>
      <c r="AK46" s="501">
        <f t="shared" si="9"/>
        <v>86.5</v>
      </c>
      <c r="AL46" s="479"/>
      <c r="AM46" s="61">
        <v>80</v>
      </c>
      <c r="AN46" s="61">
        <v>90</v>
      </c>
      <c r="AO46" s="61">
        <v>90</v>
      </c>
      <c r="AP46" s="61">
        <v>90</v>
      </c>
      <c r="AQ46" s="501">
        <f t="shared" si="10"/>
        <v>88.5</v>
      </c>
      <c r="AR46" s="479"/>
      <c r="AS46" s="61">
        <v>85</v>
      </c>
      <c r="AT46" s="61">
        <v>90</v>
      </c>
      <c r="AU46" s="61">
        <v>100</v>
      </c>
      <c r="AV46" s="61">
        <v>85</v>
      </c>
      <c r="AW46" s="501">
        <f t="shared" si="11"/>
        <v>93.25</v>
      </c>
      <c r="AX46" s="479"/>
      <c r="AY46" s="61">
        <v>90</v>
      </c>
      <c r="AZ46" s="61">
        <v>90</v>
      </c>
      <c r="BA46" s="61">
        <v>85</v>
      </c>
      <c r="BB46" s="61">
        <v>90</v>
      </c>
      <c r="BC46" s="501">
        <f t="shared" si="12"/>
        <v>87.5</v>
      </c>
      <c r="BD46" s="479"/>
      <c r="BE46" s="62"/>
      <c r="BF46" s="68"/>
      <c r="BG46" s="68"/>
      <c r="BH46" s="62"/>
      <c r="BI46" s="501">
        <f t="shared" si="13"/>
        <v>0</v>
      </c>
      <c r="BJ46" s="479"/>
      <c r="BK46" s="62"/>
      <c r="BL46" s="68"/>
      <c r="BM46" s="68"/>
      <c r="BN46" s="62"/>
      <c r="BO46" s="501">
        <f t="shared" si="14"/>
        <v>0</v>
      </c>
      <c r="BP46" s="479"/>
      <c r="BQ46" s="65">
        <f t="shared" si="0"/>
        <v>44.277272727272731</v>
      </c>
      <c r="BR46" s="122">
        <v>100</v>
      </c>
      <c r="BS46" s="122">
        <v>56</v>
      </c>
      <c r="BT46" s="66">
        <f t="shared" si="1"/>
        <v>31.2</v>
      </c>
      <c r="BU46" s="67">
        <f t="shared" si="2"/>
        <v>75.477272727272734</v>
      </c>
      <c r="BV46" s="57" t="str">
        <f t="shared" si="3"/>
        <v>B+</v>
      </c>
    </row>
    <row r="47" spans="1:74">
      <c r="A47" s="510"/>
      <c r="B47" s="510"/>
      <c r="C47" s="364">
        <v>2200018399</v>
      </c>
      <c r="D47" s="365" t="s">
        <v>439</v>
      </c>
      <c r="E47" s="61" t="s">
        <v>210</v>
      </c>
      <c r="F47" s="61">
        <v>42</v>
      </c>
      <c r="G47" s="64">
        <v>100</v>
      </c>
      <c r="H47" s="51">
        <f t="shared" si="4"/>
        <v>71</v>
      </c>
      <c r="I47" s="61">
        <v>85</v>
      </c>
      <c r="J47" s="61">
        <v>90</v>
      </c>
      <c r="K47" s="61">
        <v>90</v>
      </c>
      <c r="L47" s="61">
        <v>90</v>
      </c>
      <c r="M47" s="501">
        <f t="shared" si="5"/>
        <v>89.25</v>
      </c>
      <c r="N47" s="479"/>
      <c r="O47" s="344">
        <v>80</v>
      </c>
      <c r="P47" s="348">
        <v>90</v>
      </c>
      <c r="Q47" s="344">
        <v>100</v>
      </c>
      <c r="R47" s="344">
        <v>85</v>
      </c>
      <c r="S47" s="520">
        <f t="shared" si="6"/>
        <v>92.5</v>
      </c>
      <c r="T47" s="479"/>
      <c r="U47" s="344">
        <v>80</v>
      </c>
      <c r="V47" s="344">
        <v>90</v>
      </c>
      <c r="W47" s="344">
        <v>85</v>
      </c>
      <c r="X47" s="344">
        <v>85</v>
      </c>
      <c r="Y47" s="520">
        <f t="shared" si="7"/>
        <v>85</v>
      </c>
      <c r="Z47" s="479"/>
      <c r="AA47" s="61">
        <v>85</v>
      </c>
      <c r="AB47" s="61">
        <v>90</v>
      </c>
      <c r="AC47" s="61">
        <v>100</v>
      </c>
      <c r="AD47" s="61">
        <v>85</v>
      </c>
      <c r="AE47" s="501">
        <f t="shared" si="8"/>
        <v>93.25</v>
      </c>
      <c r="AF47" s="479"/>
      <c r="AG47" s="61">
        <v>85</v>
      </c>
      <c r="AH47" s="61">
        <v>90</v>
      </c>
      <c r="AI47" s="61">
        <v>85</v>
      </c>
      <c r="AJ47" s="61">
        <v>80</v>
      </c>
      <c r="AK47" s="501">
        <f t="shared" si="9"/>
        <v>84.75</v>
      </c>
      <c r="AL47" s="479"/>
      <c r="AM47" s="61">
        <v>80</v>
      </c>
      <c r="AN47" s="61">
        <v>90</v>
      </c>
      <c r="AO47" s="61">
        <v>90</v>
      </c>
      <c r="AP47" s="61">
        <v>80</v>
      </c>
      <c r="AQ47" s="501">
        <f t="shared" si="10"/>
        <v>86.5</v>
      </c>
      <c r="AR47" s="479"/>
      <c r="AS47" s="61">
        <v>80</v>
      </c>
      <c r="AT47" s="61">
        <v>90</v>
      </c>
      <c r="AU47" s="61">
        <v>100</v>
      </c>
      <c r="AV47" s="61">
        <v>85</v>
      </c>
      <c r="AW47" s="501">
        <f t="shared" si="11"/>
        <v>92.5</v>
      </c>
      <c r="AX47" s="479"/>
      <c r="AY47" s="61">
        <v>85</v>
      </c>
      <c r="AZ47" s="61">
        <v>90</v>
      </c>
      <c r="BA47" s="61">
        <v>85</v>
      </c>
      <c r="BB47" s="61">
        <v>85</v>
      </c>
      <c r="BC47" s="501">
        <f t="shared" si="12"/>
        <v>85.75</v>
      </c>
      <c r="BD47" s="479"/>
      <c r="BE47" s="61">
        <v>80</v>
      </c>
      <c r="BF47" s="61">
        <v>95</v>
      </c>
      <c r="BG47" s="61">
        <v>90</v>
      </c>
      <c r="BH47" s="61">
        <v>85</v>
      </c>
      <c r="BI47" s="501">
        <f t="shared" si="13"/>
        <v>88.25</v>
      </c>
      <c r="BJ47" s="479"/>
      <c r="BK47" s="61">
        <v>85</v>
      </c>
      <c r="BL47" s="61">
        <v>95</v>
      </c>
      <c r="BM47" s="61">
        <v>90</v>
      </c>
      <c r="BN47" s="61">
        <v>90</v>
      </c>
      <c r="BO47" s="501">
        <f t="shared" si="14"/>
        <v>90</v>
      </c>
      <c r="BP47" s="479"/>
      <c r="BQ47" s="65">
        <f t="shared" si="0"/>
        <v>52.29545454545454</v>
      </c>
      <c r="BR47" s="122">
        <v>100</v>
      </c>
      <c r="BS47" s="122">
        <v>56</v>
      </c>
      <c r="BT47" s="66">
        <f t="shared" si="1"/>
        <v>31.2</v>
      </c>
      <c r="BU47" s="67">
        <f t="shared" si="2"/>
        <v>83.495454545454535</v>
      </c>
      <c r="BV47" s="57" t="str">
        <f t="shared" si="3"/>
        <v>A</v>
      </c>
    </row>
    <row r="48" spans="1:74">
      <c r="A48" s="511"/>
      <c r="B48" s="510"/>
      <c r="C48" s="366">
        <v>2100018502</v>
      </c>
      <c r="D48" s="367" t="s">
        <v>440</v>
      </c>
      <c r="E48" s="61" t="s">
        <v>210</v>
      </c>
      <c r="F48" s="61">
        <v>55</v>
      </c>
      <c r="G48" s="64">
        <v>100</v>
      </c>
      <c r="H48" s="51">
        <f t="shared" si="4"/>
        <v>77.5</v>
      </c>
      <c r="I48" s="61">
        <v>90</v>
      </c>
      <c r="J48" s="61">
        <v>90</v>
      </c>
      <c r="K48" s="61">
        <v>90</v>
      </c>
      <c r="L48" s="61">
        <v>90</v>
      </c>
      <c r="M48" s="501">
        <f t="shared" si="5"/>
        <v>90</v>
      </c>
      <c r="N48" s="479"/>
      <c r="O48" s="344">
        <v>85</v>
      </c>
      <c r="P48" s="348">
        <v>90</v>
      </c>
      <c r="Q48" s="344">
        <v>100</v>
      </c>
      <c r="R48" s="344">
        <v>85</v>
      </c>
      <c r="S48" s="520">
        <f t="shared" si="6"/>
        <v>93.25</v>
      </c>
      <c r="T48" s="479"/>
      <c r="U48" s="344">
        <v>90</v>
      </c>
      <c r="V48" s="344">
        <v>90</v>
      </c>
      <c r="W48" s="344">
        <v>85</v>
      </c>
      <c r="X48" s="344">
        <v>90</v>
      </c>
      <c r="Y48" s="520">
        <f t="shared" si="7"/>
        <v>87.5</v>
      </c>
      <c r="Z48" s="479"/>
      <c r="AA48" s="61">
        <v>75</v>
      </c>
      <c r="AB48" s="61">
        <v>90</v>
      </c>
      <c r="AC48" s="61">
        <v>100</v>
      </c>
      <c r="AD48" s="61">
        <v>75</v>
      </c>
      <c r="AE48" s="501">
        <f t="shared" si="8"/>
        <v>89.75</v>
      </c>
      <c r="AF48" s="479"/>
      <c r="AG48" s="61">
        <v>80</v>
      </c>
      <c r="AH48" s="61">
        <v>90</v>
      </c>
      <c r="AI48" s="61">
        <v>85</v>
      </c>
      <c r="AJ48" s="61">
        <v>80</v>
      </c>
      <c r="AK48" s="501">
        <f t="shared" si="9"/>
        <v>84</v>
      </c>
      <c r="AL48" s="479"/>
      <c r="AM48" s="61">
        <v>80</v>
      </c>
      <c r="AN48" s="61">
        <v>90</v>
      </c>
      <c r="AO48" s="61">
        <v>90</v>
      </c>
      <c r="AP48" s="61">
        <v>80</v>
      </c>
      <c r="AQ48" s="501">
        <f t="shared" si="10"/>
        <v>86.5</v>
      </c>
      <c r="AR48" s="479"/>
      <c r="AS48" s="61">
        <v>85</v>
      </c>
      <c r="AT48" s="61">
        <v>90</v>
      </c>
      <c r="AU48" s="61">
        <v>100</v>
      </c>
      <c r="AV48" s="61">
        <v>85</v>
      </c>
      <c r="AW48" s="501">
        <f t="shared" si="11"/>
        <v>93.25</v>
      </c>
      <c r="AX48" s="479"/>
      <c r="AY48" s="61">
        <v>75</v>
      </c>
      <c r="AZ48" s="61">
        <v>90</v>
      </c>
      <c r="BA48" s="61">
        <v>85</v>
      </c>
      <c r="BB48" s="61">
        <v>85</v>
      </c>
      <c r="BC48" s="501">
        <f t="shared" si="12"/>
        <v>84.25</v>
      </c>
      <c r="BD48" s="479"/>
      <c r="BE48" s="61">
        <v>85</v>
      </c>
      <c r="BF48" s="61">
        <v>95</v>
      </c>
      <c r="BG48" s="61">
        <v>90</v>
      </c>
      <c r="BH48" s="61">
        <v>75</v>
      </c>
      <c r="BI48" s="501">
        <f t="shared" si="13"/>
        <v>87</v>
      </c>
      <c r="BJ48" s="479"/>
      <c r="BK48" s="61">
        <v>85</v>
      </c>
      <c r="BL48" s="61">
        <v>95</v>
      </c>
      <c r="BM48" s="61">
        <v>90</v>
      </c>
      <c r="BN48" s="61">
        <v>80</v>
      </c>
      <c r="BO48" s="501">
        <f t="shared" si="14"/>
        <v>88</v>
      </c>
      <c r="BP48" s="479"/>
      <c r="BQ48" s="65">
        <f t="shared" si="0"/>
        <v>52.418181818181822</v>
      </c>
      <c r="BR48" s="122">
        <v>90</v>
      </c>
      <c r="BS48" s="122">
        <v>56</v>
      </c>
      <c r="BT48" s="66">
        <f t="shared" si="1"/>
        <v>29.2</v>
      </c>
      <c r="BU48" s="67">
        <f t="shared" si="2"/>
        <v>81.618181818181824</v>
      </c>
      <c r="BV48" s="57" t="str">
        <f t="shared" si="3"/>
        <v>A</v>
      </c>
    </row>
    <row r="49" spans="1:74">
      <c r="A49" s="517">
        <v>12</v>
      </c>
      <c r="B49" s="510"/>
      <c r="C49" s="364">
        <v>2200018438</v>
      </c>
      <c r="D49" s="365" t="s">
        <v>441</v>
      </c>
      <c r="E49" s="61" t="s">
        <v>210</v>
      </c>
      <c r="F49" s="61">
        <v>12</v>
      </c>
      <c r="G49" s="64">
        <v>100</v>
      </c>
      <c r="H49" s="51">
        <f t="shared" si="4"/>
        <v>56</v>
      </c>
      <c r="I49" s="61">
        <v>70</v>
      </c>
      <c r="J49" s="61">
        <v>90</v>
      </c>
      <c r="K49" s="61">
        <v>90</v>
      </c>
      <c r="L49" s="61">
        <v>80</v>
      </c>
      <c r="M49" s="501">
        <f t="shared" si="5"/>
        <v>85</v>
      </c>
      <c r="N49" s="479"/>
      <c r="O49" s="344">
        <v>80</v>
      </c>
      <c r="P49" s="348">
        <v>90</v>
      </c>
      <c r="Q49" s="344">
        <v>85</v>
      </c>
      <c r="R49" s="344">
        <v>80</v>
      </c>
      <c r="S49" s="520">
        <f t="shared" si="6"/>
        <v>84</v>
      </c>
      <c r="T49" s="479"/>
      <c r="U49" s="344">
        <v>90</v>
      </c>
      <c r="V49" s="344">
        <v>90</v>
      </c>
      <c r="W49" s="344">
        <v>85</v>
      </c>
      <c r="X49" s="344">
        <v>90</v>
      </c>
      <c r="Y49" s="520">
        <f t="shared" si="7"/>
        <v>87.5</v>
      </c>
      <c r="Z49" s="479"/>
      <c r="AA49" s="61">
        <v>80</v>
      </c>
      <c r="AB49" s="61">
        <v>90</v>
      </c>
      <c r="AC49" s="61">
        <v>100</v>
      </c>
      <c r="AD49" s="61">
        <v>80</v>
      </c>
      <c r="AE49" s="501">
        <f t="shared" si="8"/>
        <v>91.5</v>
      </c>
      <c r="AF49" s="479"/>
      <c r="AG49" s="61">
        <v>85</v>
      </c>
      <c r="AH49" s="61">
        <v>90</v>
      </c>
      <c r="AI49" s="61">
        <v>85</v>
      </c>
      <c r="AJ49" s="61">
        <v>85</v>
      </c>
      <c r="AK49" s="501">
        <f t="shared" si="9"/>
        <v>85.75</v>
      </c>
      <c r="AL49" s="479"/>
      <c r="AM49" s="61">
        <v>85</v>
      </c>
      <c r="AN49" s="61">
        <v>90</v>
      </c>
      <c r="AO49" s="61">
        <v>90</v>
      </c>
      <c r="AP49" s="61">
        <v>90</v>
      </c>
      <c r="AQ49" s="501">
        <f t="shared" si="10"/>
        <v>89.25</v>
      </c>
      <c r="AR49" s="479"/>
      <c r="AS49" s="61">
        <v>85</v>
      </c>
      <c r="AT49" s="61">
        <v>90</v>
      </c>
      <c r="AU49" s="61">
        <v>100</v>
      </c>
      <c r="AV49" s="61">
        <v>85</v>
      </c>
      <c r="AW49" s="501">
        <f t="shared" si="11"/>
        <v>93.25</v>
      </c>
      <c r="AX49" s="479"/>
      <c r="AY49" s="61">
        <v>80</v>
      </c>
      <c r="AZ49" s="61">
        <v>90</v>
      </c>
      <c r="BA49" s="61">
        <v>85</v>
      </c>
      <c r="BB49" s="61">
        <v>85</v>
      </c>
      <c r="BC49" s="501">
        <f t="shared" si="12"/>
        <v>85</v>
      </c>
      <c r="BD49" s="479"/>
      <c r="BE49" s="100">
        <v>80</v>
      </c>
      <c r="BF49" s="61">
        <v>95</v>
      </c>
      <c r="BG49" s="61">
        <v>90</v>
      </c>
      <c r="BH49" s="61">
        <v>85</v>
      </c>
      <c r="BI49" s="501">
        <f t="shared" si="13"/>
        <v>88.25</v>
      </c>
      <c r="BJ49" s="479"/>
      <c r="BK49" s="61">
        <v>85</v>
      </c>
      <c r="BL49" s="61">
        <v>95</v>
      </c>
      <c r="BM49" s="61">
        <v>90</v>
      </c>
      <c r="BN49" s="61">
        <v>85</v>
      </c>
      <c r="BO49" s="501">
        <f t="shared" si="14"/>
        <v>89</v>
      </c>
      <c r="BP49" s="479"/>
      <c r="BQ49" s="65">
        <f t="shared" si="0"/>
        <v>50.972727272727269</v>
      </c>
      <c r="BR49" s="122">
        <v>65</v>
      </c>
      <c r="BS49" s="122">
        <v>44</v>
      </c>
      <c r="BT49" s="66">
        <f t="shared" si="1"/>
        <v>21.8</v>
      </c>
      <c r="BU49" s="67">
        <f t="shared" si="2"/>
        <v>72.772727272727266</v>
      </c>
      <c r="BV49" s="57" t="str">
        <f t="shared" si="3"/>
        <v>B+</v>
      </c>
    </row>
    <row r="50" spans="1:74">
      <c r="A50" s="510"/>
      <c r="B50" s="510"/>
      <c r="C50" s="364">
        <v>2200018439</v>
      </c>
      <c r="D50" s="365" t="s">
        <v>442</v>
      </c>
      <c r="E50" s="61" t="s">
        <v>210</v>
      </c>
      <c r="F50" s="61">
        <v>40</v>
      </c>
      <c r="G50" s="64">
        <v>100</v>
      </c>
      <c r="H50" s="51">
        <f t="shared" si="4"/>
        <v>70</v>
      </c>
      <c r="I50" s="61">
        <v>80</v>
      </c>
      <c r="J50" s="61">
        <v>90</v>
      </c>
      <c r="K50" s="61">
        <v>90</v>
      </c>
      <c r="L50" s="61">
        <v>85</v>
      </c>
      <c r="M50" s="501">
        <f t="shared" si="5"/>
        <v>87.5</v>
      </c>
      <c r="N50" s="479"/>
      <c r="O50" s="344">
        <v>90</v>
      </c>
      <c r="P50" s="348">
        <v>90</v>
      </c>
      <c r="Q50" s="344">
        <v>85</v>
      </c>
      <c r="R50" s="344">
        <v>80</v>
      </c>
      <c r="S50" s="520">
        <f t="shared" si="6"/>
        <v>85.5</v>
      </c>
      <c r="T50" s="479"/>
      <c r="U50" s="344">
        <v>90</v>
      </c>
      <c r="V50" s="344">
        <v>90</v>
      </c>
      <c r="W50" s="344">
        <v>85</v>
      </c>
      <c r="X50" s="344">
        <v>80</v>
      </c>
      <c r="Y50" s="520">
        <f t="shared" si="7"/>
        <v>85.5</v>
      </c>
      <c r="Z50" s="479"/>
      <c r="AA50" s="61">
        <v>80</v>
      </c>
      <c r="AB50" s="61">
        <v>90</v>
      </c>
      <c r="AC50" s="61">
        <v>100</v>
      </c>
      <c r="AD50" s="61">
        <v>85</v>
      </c>
      <c r="AE50" s="501">
        <f t="shared" si="8"/>
        <v>92.5</v>
      </c>
      <c r="AF50" s="479"/>
      <c r="AG50" s="61">
        <v>80</v>
      </c>
      <c r="AH50" s="61">
        <v>90</v>
      </c>
      <c r="AI50" s="61">
        <v>85</v>
      </c>
      <c r="AJ50" s="61">
        <v>80</v>
      </c>
      <c r="AK50" s="501">
        <f t="shared" si="9"/>
        <v>84</v>
      </c>
      <c r="AL50" s="479"/>
      <c r="AM50" s="61">
        <v>80</v>
      </c>
      <c r="AN50" s="61">
        <v>90</v>
      </c>
      <c r="AO50" s="61">
        <v>90</v>
      </c>
      <c r="AP50" s="61">
        <v>85</v>
      </c>
      <c r="AQ50" s="501">
        <f t="shared" si="10"/>
        <v>87.5</v>
      </c>
      <c r="AR50" s="479"/>
      <c r="AS50" s="61">
        <v>90</v>
      </c>
      <c r="AT50" s="61">
        <v>90</v>
      </c>
      <c r="AU50" s="61">
        <v>100</v>
      </c>
      <c r="AV50" s="61">
        <v>80</v>
      </c>
      <c r="AW50" s="501">
        <f t="shared" si="11"/>
        <v>93</v>
      </c>
      <c r="AX50" s="479"/>
      <c r="AY50" s="61">
        <v>85</v>
      </c>
      <c r="AZ50" s="61">
        <v>90</v>
      </c>
      <c r="BA50" s="61">
        <v>85</v>
      </c>
      <c r="BB50" s="61">
        <v>90</v>
      </c>
      <c r="BC50" s="501">
        <f t="shared" si="12"/>
        <v>86.75</v>
      </c>
      <c r="BD50" s="479"/>
      <c r="BE50" s="61">
        <v>80</v>
      </c>
      <c r="BF50" s="61">
        <v>95</v>
      </c>
      <c r="BG50" s="61">
        <v>90</v>
      </c>
      <c r="BH50" s="61">
        <v>90</v>
      </c>
      <c r="BI50" s="501">
        <f t="shared" si="13"/>
        <v>89.25</v>
      </c>
      <c r="BJ50" s="479"/>
      <c r="BK50" s="61">
        <v>90</v>
      </c>
      <c r="BL50" s="61">
        <v>95</v>
      </c>
      <c r="BM50" s="61">
        <v>90</v>
      </c>
      <c r="BN50" s="61">
        <v>90</v>
      </c>
      <c r="BO50" s="501">
        <f t="shared" si="14"/>
        <v>90.75</v>
      </c>
      <c r="BP50" s="479"/>
      <c r="BQ50" s="65">
        <f t="shared" si="0"/>
        <v>51.940909090909088</v>
      </c>
      <c r="BR50" s="122">
        <v>100</v>
      </c>
      <c r="BS50" s="122">
        <v>44</v>
      </c>
      <c r="BT50" s="66">
        <f t="shared" si="1"/>
        <v>28.8</v>
      </c>
      <c r="BU50" s="67">
        <f t="shared" si="2"/>
        <v>80.740909090909085</v>
      </c>
      <c r="BV50" s="57" t="str">
        <f t="shared" si="3"/>
        <v>A</v>
      </c>
    </row>
    <row r="51" spans="1:74">
      <c r="A51" s="511"/>
      <c r="B51" s="510"/>
      <c r="C51" s="364">
        <v>2200018433</v>
      </c>
      <c r="D51" s="365" t="s">
        <v>443</v>
      </c>
      <c r="E51" s="61" t="s">
        <v>210</v>
      </c>
      <c r="F51" s="61">
        <v>54</v>
      </c>
      <c r="G51" s="64">
        <v>100</v>
      </c>
      <c r="H51" s="51">
        <f t="shared" si="4"/>
        <v>77</v>
      </c>
      <c r="I51" s="61">
        <v>80</v>
      </c>
      <c r="J51" s="61">
        <v>90</v>
      </c>
      <c r="K51" s="61">
        <v>90</v>
      </c>
      <c r="L51" s="61">
        <v>80</v>
      </c>
      <c r="M51" s="501">
        <f t="shared" si="5"/>
        <v>86.5</v>
      </c>
      <c r="N51" s="479"/>
      <c r="O51" s="344">
        <v>85</v>
      </c>
      <c r="P51" s="348">
        <v>90</v>
      </c>
      <c r="Q51" s="344">
        <v>85</v>
      </c>
      <c r="R51" s="344">
        <v>90</v>
      </c>
      <c r="S51" s="520">
        <f t="shared" si="6"/>
        <v>86.75</v>
      </c>
      <c r="T51" s="479"/>
      <c r="U51" s="344">
        <v>80</v>
      </c>
      <c r="V51" s="344">
        <v>90</v>
      </c>
      <c r="W51" s="344">
        <v>85</v>
      </c>
      <c r="X51" s="344">
        <v>80</v>
      </c>
      <c r="Y51" s="520">
        <f t="shared" si="7"/>
        <v>84</v>
      </c>
      <c r="Z51" s="479"/>
      <c r="AA51" s="62"/>
      <c r="AB51" s="68"/>
      <c r="AC51" s="68"/>
      <c r="AD51" s="62"/>
      <c r="AE51" s="501">
        <f t="shared" si="8"/>
        <v>0</v>
      </c>
      <c r="AF51" s="479"/>
      <c r="AG51" s="61">
        <v>90</v>
      </c>
      <c r="AH51" s="61">
        <v>90</v>
      </c>
      <c r="AI51" s="61">
        <v>85</v>
      </c>
      <c r="AJ51" s="61">
        <v>85</v>
      </c>
      <c r="AK51" s="501">
        <f t="shared" si="9"/>
        <v>86.5</v>
      </c>
      <c r="AL51" s="479"/>
      <c r="AM51" s="61">
        <v>85</v>
      </c>
      <c r="AN51" s="61">
        <v>90</v>
      </c>
      <c r="AO51" s="61">
        <v>90</v>
      </c>
      <c r="AP51" s="61">
        <v>80</v>
      </c>
      <c r="AQ51" s="501">
        <f t="shared" si="10"/>
        <v>87.25</v>
      </c>
      <c r="AR51" s="479"/>
      <c r="AS51" s="61">
        <v>85</v>
      </c>
      <c r="AT51" s="61">
        <v>90</v>
      </c>
      <c r="AU51" s="61">
        <v>100</v>
      </c>
      <c r="AV51" s="61">
        <v>90</v>
      </c>
      <c r="AW51" s="501">
        <f t="shared" si="11"/>
        <v>94.25</v>
      </c>
      <c r="AX51" s="479"/>
      <c r="AY51" s="61">
        <v>80</v>
      </c>
      <c r="AZ51" s="61">
        <v>90</v>
      </c>
      <c r="BA51" s="61">
        <v>85</v>
      </c>
      <c r="BB51" s="61">
        <v>85</v>
      </c>
      <c r="BC51" s="501">
        <f t="shared" si="12"/>
        <v>85</v>
      </c>
      <c r="BD51" s="479"/>
      <c r="BE51" s="61">
        <v>80</v>
      </c>
      <c r="BF51" s="61">
        <v>95</v>
      </c>
      <c r="BG51" s="61">
        <v>90</v>
      </c>
      <c r="BH51" s="61">
        <v>90</v>
      </c>
      <c r="BI51" s="501">
        <f t="shared" si="13"/>
        <v>89.25</v>
      </c>
      <c r="BJ51" s="479"/>
      <c r="BK51" s="61">
        <v>80</v>
      </c>
      <c r="BL51" s="61">
        <v>95</v>
      </c>
      <c r="BM51" s="61">
        <v>90</v>
      </c>
      <c r="BN51" s="61">
        <v>80</v>
      </c>
      <c r="BO51" s="501">
        <f t="shared" si="14"/>
        <v>87.25</v>
      </c>
      <c r="BP51" s="479"/>
      <c r="BQ51" s="65">
        <f t="shared" si="0"/>
        <v>47.11363636363636</v>
      </c>
      <c r="BR51" s="122">
        <v>90</v>
      </c>
      <c r="BS51" s="122">
        <v>44</v>
      </c>
      <c r="BT51" s="66">
        <f t="shared" si="1"/>
        <v>26.8</v>
      </c>
      <c r="BU51" s="67">
        <f t="shared" si="2"/>
        <v>73.913636363636357</v>
      </c>
      <c r="BV51" s="57" t="str">
        <f t="shared" si="3"/>
        <v>B+</v>
      </c>
    </row>
    <row r="52" spans="1:74">
      <c r="A52" s="517">
        <v>13</v>
      </c>
      <c r="B52" s="510"/>
      <c r="C52" s="364">
        <v>2200018405</v>
      </c>
      <c r="D52" s="365" t="s">
        <v>444</v>
      </c>
      <c r="E52" s="61" t="s">
        <v>210</v>
      </c>
      <c r="F52" s="61">
        <v>34</v>
      </c>
      <c r="G52" s="64">
        <v>100</v>
      </c>
      <c r="H52" s="51">
        <f t="shared" si="4"/>
        <v>67</v>
      </c>
      <c r="I52" s="61">
        <v>90</v>
      </c>
      <c r="J52" s="61">
        <v>90</v>
      </c>
      <c r="K52" s="61">
        <v>90</v>
      </c>
      <c r="L52" s="61">
        <v>85</v>
      </c>
      <c r="M52" s="501">
        <f t="shared" si="5"/>
        <v>89</v>
      </c>
      <c r="N52" s="479"/>
      <c r="O52" s="344">
        <v>80</v>
      </c>
      <c r="P52" s="348">
        <v>90</v>
      </c>
      <c r="Q52" s="344">
        <v>100</v>
      </c>
      <c r="R52" s="344">
        <v>85</v>
      </c>
      <c r="S52" s="520">
        <f t="shared" si="6"/>
        <v>92.5</v>
      </c>
      <c r="T52" s="479"/>
      <c r="U52" s="344">
        <v>90</v>
      </c>
      <c r="V52" s="344">
        <v>90</v>
      </c>
      <c r="W52" s="344">
        <v>100</v>
      </c>
      <c r="X52" s="344">
        <v>85</v>
      </c>
      <c r="Y52" s="520">
        <f t="shared" si="7"/>
        <v>94</v>
      </c>
      <c r="Z52" s="479"/>
      <c r="AA52" s="61">
        <v>90</v>
      </c>
      <c r="AB52" s="61">
        <v>90</v>
      </c>
      <c r="AC52" s="61">
        <v>100</v>
      </c>
      <c r="AD52" s="61">
        <v>85</v>
      </c>
      <c r="AE52" s="501">
        <f t="shared" si="8"/>
        <v>94</v>
      </c>
      <c r="AF52" s="479"/>
      <c r="AG52" s="61">
        <v>85</v>
      </c>
      <c r="AH52" s="61">
        <v>90</v>
      </c>
      <c r="AI52" s="61">
        <v>100</v>
      </c>
      <c r="AJ52" s="61">
        <v>90</v>
      </c>
      <c r="AK52" s="501">
        <f t="shared" si="9"/>
        <v>94.25</v>
      </c>
      <c r="AL52" s="479"/>
      <c r="AM52" s="61">
        <v>80</v>
      </c>
      <c r="AN52" s="61">
        <v>90</v>
      </c>
      <c r="AO52" s="61">
        <v>90</v>
      </c>
      <c r="AP52" s="61">
        <v>80</v>
      </c>
      <c r="AQ52" s="501">
        <f t="shared" si="10"/>
        <v>86.5</v>
      </c>
      <c r="AR52" s="479"/>
      <c r="AS52" s="61">
        <v>80</v>
      </c>
      <c r="AT52" s="61">
        <v>90</v>
      </c>
      <c r="AU52" s="61">
        <v>100</v>
      </c>
      <c r="AV52" s="61">
        <v>80</v>
      </c>
      <c r="AW52" s="501">
        <f t="shared" si="11"/>
        <v>91.5</v>
      </c>
      <c r="AX52" s="479"/>
      <c r="AY52" s="61">
        <v>85</v>
      </c>
      <c r="AZ52" s="61">
        <v>90</v>
      </c>
      <c r="BA52" s="61">
        <v>85</v>
      </c>
      <c r="BB52" s="61">
        <v>90</v>
      </c>
      <c r="BC52" s="501">
        <f t="shared" si="12"/>
        <v>86.75</v>
      </c>
      <c r="BD52" s="479"/>
      <c r="BE52" s="61">
        <v>85</v>
      </c>
      <c r="BF52" s="61">
        <v>95</v>
      </c>
      <c r="BG52" s="61">
        <v>90</v>
      </c>
      <c r="BH52" s="61">
        <v>80</v>
      </c>
      <c r="BI52" s="501">
        <f t="shared" si="13"/>
        <v>88</v>
      </c>
      <c r="BJ52" s="479"/>
      <c r="BK52" s="61">
        <v>85</v>
      </c>
      <c r="BL52" s="61">
        <v>95</v>
      </c>
      <c r="BM52" s="61">
        <v>90</v>
      </c>
      <c r="BN52" s="61">
        <v>80</v>
      </c>
      <c r="BO52" s="501">
        <f t="shared" si="14"/>
        <v>88</v>
      </c>
      <c r="BP52" s="479"/>
      <c r="BQ52" s="65">
        <f t="shared" si="0"/>
        <v>52.990909090909092</v>
      </c>
      <c r="BR52" s="122">
        <v>100</v>
      </c>
      <c r="BS52" s="122">
        <v>32</v>
      </c>
      <c r="BT52" s="66">
        <f t="shared" si="1"/>
        <v>26.4</v>
      </c>
      <c r="BU52" s="67">
        <f t="shared" si="2"/>
        <v>79.390909090909091</v>
      </c>
      <c r="BV52" s="57" t="str">
        <f t="shared" si="3"/>
        <v>A-</v>
      </c>
    </row>
    <row r="53" spans="1:74">
      <c r="A53" s="510"/>
      <c r="B53" s="510"/>
      <c r="C53" s="364">
        <v>2200018420</v>
      </c>
      <c r="D53" s="365" t="s">
        <v>445</v>
      </c>
      <c r="E53" s="61" t="s">
        <v>210</v>
      </c>
      <c r="F53" s="61">
        <v>32</v>
      </c>
      <c r="G53" s="64">
        <v>100</v>
      </c>
      <c r="H53" s="51">
        <f t="shared" si="4"/>
        <v>66</v>
      </c>
      <c r="I53" s="61">
        <v>85</v>
      </c>
      <c r="J53" s="61">
        <v>90</v>
      </c>
      <c r="K53" s="61">
        <v>90</v>
      </c>
      <c r="L53" s="61">
        <v>85</v>
      </c>
      <c r="M53" s="501">
        <f t="shared" si="5"/>
        <v>88.25</v>
      </c>
      <c r="N53" s="479"/>
      <c r="O53" s="344">
        <v>85</v>
      </c>
      <c r="P53" s="348">
        <v>90</v>
      </c>
      <c r="Q53" s="344">
        <v>100</v>
      </c>
      <c r="R53" s="344">
        <v>80</v>
      </c>
      <c r="S53" s="520">
        <f t="shared" si="6"/>
        <v>92.25</v>
      </c>
      <c r="T53" s="479"/>
      <c r="U53" s="344">
        <v>90</v>
      </c>
      <c r="V53" s="344">
        <v>90</v>
      </c>
      <c r="W53" s="344">
        <v>100</v>
      </c>
      <c r="X53" s="344">
        <v>80</v>
      </c>
      <c r="Y53" s="520">
        <f t="shared" si="7"/>
        <v>93</v>
      </c>
      <c r="Z53" s="479"/>
      <c r="AA53" s="61">
        <v>85</v>
      </c>
      <c r="AB53" s="61">
        <v>90</v>
      </c>
      <c r="AC53" s="61">
        <v>100</v>
      </c>
      <c r="AD53" s="61">
        <v>80</v>
      </c>
      <c r="AE53" s="501">
        <f t="shared" si="8"/>
        <v>92.25</v>
      </c>
      <c r="AF53" s="479"/>
      <c r="AG53" s="61">
        <v>80</v>
      </c>
      <c r="AH53" s="61">
        <v>90</v>
      </c>
      <c r="AI53" s="61">
        <v>100</v>
      </c>
      <c r="AJ53" s="61">
        <v>80</v>
      </c>
      <c r="AK53" s="501">
        <f t="shared" si="9"/>
        <v>91.5</v>
      </c>
      <c r="AL53" s="479"/>
      <c r="AM53" s="61">
        <v>85</v>
      </c>
      <c r="AN53" s="61">
        <v>90</v>
      </c>
      <c r="AO53" s="61">
        <v>90</v>
      </c>
      <c r="AP53" s="61">
        <v>85</v>
      </c>
      <c r="AQ53" s="501">
        <f t="shared" si="10"/>
        <v>88.25</v>
      </c>
      <c r="AR53" s="479"/>
      <c r="AS53" s="61">
        <v>90</v>
      </c>
      <c r="AT53" s="61">
        <v>90</v>
      </c>
      <c r="AU53" s="61">
        <v>100</v>
      </c>
      <c r="AV53" s="61">
        <v>85</v>
      </c>
      <c r="AW53" s="501">
        <f t="shared" si="11"/>
        <v>94</v>
      </c>
      <c r="AX53" s="479"/>
      <c r="AY53" s="61">
        <v>90</v>
      </c>
      <c r="AZ53" s="61">
        <v>90</v>
      </c>
      <c r="BA53" s="61">
        <v>85</v>
      </c>
      <c r="BB53" s="61">
        <v>90</v>
      </c>
      <c r="BC53" s="501">
        <f t="shared" si="12"/>
        <v>87.5</v>
      </c>
      <c r="BD53" s="479"/>
      <c r="BE53" s="61">
        <v>80</v>
      </c>
      <c r="BF53" s="61">
        <v>95</v>
      </c>
      <c r="BG53" s="61">
        <v>90</v>
      </c>
      <c r="BH53" s="61">
        <v>85</v>
      </c>
      <c r="BI53" s="501">
        <f t="shared" si="13"/>
        <v>88.25</v>
      </c>
      <c r="BJ53" s="479"/>
      <c r="BK53" s="61">
        <v>80</v>
      </c>
      <c r="BL53" s="61">
        <v>95</v>
      </c>
      <c r="BM53" s="61">
        <v>90</v>
      </c>
      <c r="BN53" s="61">
        <v>90</v>
      </c>
      <c r="BO53" s="501">
        <f t="shared" si="14"/>
        <v>89.25</v>
      </c>
      <c r="BP53" s="479"/>
      <c r="BQ53" s="65">
        <f t="shared" si="0"/>
        <v>52.936363636363637</v>
      </c>
      <c r="BR53" s="122">
        <v>70</v>
      </c>
      <c r="BS53" s="122">
        <v>32</v>
      </c>
      <c r="BT53" s="66">
        <f t="shared" si="1"/>
        <v>20.399999999999999</v>
      </c>
      <c r="BU53" s="67">
        <f t="shared" si="2"/>
        <v>73.336363636363643</v>
      </c>
      <c r="BV53" s="57" t="str">
        <f t="shared" si="3"/>
        <v>B+</v>
      </c>
    </row>
    <row r="54" spans="1:74">
      <c r="A54" s="511"/>
      <c r="B54" s="510"/>
      <c r="C54" s="364">
        <v>2200018412</v>
      </c>
      <c r="D54" s="365" t="s">
        <v>446</v>
      </c>
      <c r="E54" s="61" t="s">
        <v>210</v>
      </c>
      <c r="F54" s="61">
        <v>43</v>
      </c>
      <c r="G54" s="64">
        <v>100</v>
      </c>
      <c r="H54" s="51">
        <f t="shared" si="4"/>
        <v>71.5</v>
      </c>
      <c r="I54" s="61">
        <v>85</v>
      </c>
      <c r="J54" s="61">
        <v>90</v>
      </c>
      <c r="K54" s="61">
        <v>90</v>
      </c>
      <c r="L54" s="61">
        <v>85</v>
      </c>
      <c r="M54" s="501">
        <f t="shared" si="5"/>
        <v>88.25</v>
      </c>
      <c r="N54" s="479"/>
      <c r="O54" s="344">
        <v>80</v>
      </c>
      <c r="P54" s="348">
        <v>90</v>
      </c>
      <c r="Q54" s="344">
        <v>100</v>
      </c>
      <c r="R54" s="344">
        <v>85</v>
      </c>
      <c r="S54" s="520">
        <f t="shared" si="6"/>
        <v>92.5</v>
      </c>
      <c r="T54" s="479"/>
      <c r="U54" s="344">
        <v>90</v>
      </c>
      <c r="V54" s="344">
        <v>90</v>
      </c>
      <c r="W54" s="344">
        <v>100</v>
      </c>
      <c r="X54" s="344">
        <v>80</v>
      </c>
      <c r="Y54" s="520">
        <f t="shared" si="7"/>
        <v>93</v>
      </c>
      <c r="Z54" s="479"/>
      <c r="AA54" s="61">
        <v>85</v>
      </c>
      <c r="AB54" s="61">
        <v>90</v>
      </c>
      <c r="AC54" s="61">
        <v>100</v>
      </c>
      <c r="AD54" s="61">
        <v>80</v>
      </c>
      <c r="AE54" s="501">
        <f t="shared" si="8"/>
        <v>92.25</v>
      </c>
      <c r="AF54" s="479"/>
      <c r="AG54" s="61">
        <v>90</v>
      </c>
      <c r="AH54" s="61">
        <v>90</v>
      </c>
      <c r="AI54" s="61">
        <v>100</v>
      </c>
      <c r="AJ54" s="61">
        <v>90</v>
      </c>
      <c r="AK54" s="501">
        <f t="shared" si="9"/>
        <v>95</v>
      </c>
      <c r="AL54" s="479"/>
      <c r="AM54" s="61">
        <v>90</v>
      </c>
      <c r="AN54" s="61">
        <v>90</v>
      </c>
      <c r="AO54" s="61">
        <v>90</v>
      </c>
      <c r="AP54" s="61">
        <v>80</v>
      </c>
      <c r="AQ54" s="501">
        <f t="shared" si="10"/>
        <v>88</v>
      </c>
      <c r="AR54" s="479"/>
      <c r="AS54" s="61">
        <v>85</v>
      </c>
      <c r="AT54" s="61">
        <v>90</v>
      </c>
      <c r="AU54" s="61">
        <v>100</v>
      </c>
      <c r="AV54" s="61">
        <v>80</v>
      </c>
      <c r="AW54" s="501">
        <f t="shared" si="11"/>
        <v>92.25</v>
      </c>
      <c r="AX54" s="479"/>
      <c r="AY54" s="61">
        <v>80</v>
      </c>
      <c r="AZ54" s="61">
        <v>90</v>
      </c>
      <c r="BA54" s="61">
        <v>85</v>
      </c>
      <c r="BB54" s="61">
        <v>80</v>
      </c>
      <c r="BC54" s="501">
        <f t="shared" si="12"/>
        <v>84</v>
      </c>
      <c r="BD54" s="479"/>
      <c r="BE54" s="61">
        <v>85</v>
      </c>
      <c r="BF54" s="61">
        <v>95</v>
      </c>
      <c r="BG54" s="61">
        <v>90</v>
      </c>
      <c r="BH54" s="61">
        <v>90</v>
      </c>
      <c r="BI54" s="501">
        <f t="shared" si="13"/>
        <v>90</v>
      </c>
      <c r="BJ54" s="479"/>
      <c r="BK54" s="61">
        <v>90</v>
      </c>
      <c r="BL54" s="61">
        <v>95</v>
      </c>
      <c r="BM54" s="61">
        <v>90</v>
      </c>
      <c r="BN54" s="61">
        <v>90</v>
      </c>
      <c r="BO54" s="501">
        <f t="shared" si="14"/>
        <v>90.75</v>
      </c>
      <c r="BP54" s="479"/>
      <c r="BQ54" s="65">
        <f t="shared" si="0"/>
        <v>53.31818181818182</v>
      </c>
      <c r="BR54" s="122">
        <v>100</v>
      </c>
      <c r="BS54" s="122">
        <v>32</v>
      </c>
      <c r="BT54" s="66">
        <f t="shared" si="1"/>
        <v>26.4</v>
      </c>
      <c r="BU54" s="67">
        <f t="shared" si="2"/>
        <v>79.718181818181819</v>
      </c>
      <c r="BV54" s="57" t="str">
        <f t="shared" si="3"/>
        <v>A-</v>
      </c>
    </row>
    <row r="55" spans="1:74">
      <c r="A55" s="517">
        <v>14</v>
      </c>
      <c r="B55" s="510"/>
      <c r="C55" s="364">
        <v>2200018396</v>
      </c>
      <c r="D55" s="365" t="s">
        <v>447</v>
      </c>
      <c r="E55" s="61" t="s">
        <v>210</v>
      </c>
      <c r="F55" s="61">
        <v>59</v>
      </c>
      <c r="G55" s="64">
        <v>100</v>
      </c>
      <c r="H55" s="51">
        <f t="shared" si="4"/>
        <v>79.5</v>
      </c>
      <c r="I55" s="61">
        <v>90</v>
      </c>
      <c r="J55" s="61">
        <v>90</v>
      </c>
      <c r="K55" s="61">
        <v>90</v>
      </c>
      <c r="L55" s="61">
        <v>90</v>
      </c>
      <c r="M55" s="501">
        <f t="shared" si="5"/>
        <v>90</v>
      </c>
      <c r="N55" s="479"/>
      <c r="O55" s="344">
        <v>85</v>
      </c>
      <c r="P55" s="344">
        <v>90</v>
      </c>
      <c r="Q55" s="344">
        <v>100</v>
      </c>
      <c r="R55" s="344">
        <v>90</v>
      </c>
      <c r="S55" s="520">
        <f t="shared" si="6"/>
        <v>94.25</v>
      </c>
      <c r="T55" s="479"/>
      <c r="U55" s="344">
        <v>90</v>
      </c>
      <c r="V55" s="344">
        <v>90</v>
      </c>
      <c r="W55" s="344">
        <v>100</v>
      </c>
      <c r="X55" s="344">
        <v>90</v>
      </c>
      <c r="Y55" s="520">
        <f t="shared" si="7"/>
        <v>95</v>
      </c>
      <c r="Z55" s="479"/>
      <c r="AA55" s="61">
        <v>85</v>
      </c>
      <c r="AB55" s="61">
        <v>90</v>
      </c>
      <c r="AC55" s="61">
        <v>100</v>
      </c>
      <c r="AD55" s="61">
        <v>85</v>
      </c>
      <c r="AE55" s="501">
        <f t="shared" si="8"/>
        <v>93.25</v>
      </c>
      <c r="AF55" s="479"/>
      <c r="AG55" s="61">
        <v>85</v>
      </c>
      <c r="AH55" s="61">
        <v>90</v>
      </c>
      <c r="AI55" s="61">
        <v>100</v>
      </c>
      <c r="AJ55" s="61">
        <v>85</v>
      </c>
      <c r="AK55" s="501">
        <f t="shared" si="9"/>
        <v>93.25</v>
      </c>
      <c r="AL55" s="479"/>
      <c r="AM55" s="61">
        <v>80</v>
      </c>
      <c r="AN55" s="61">
        <v>90</v>
      </c>
      <c r="AO55" s="61">
        <v>90</v>
      </c>
      <c r="AP55" s="61">
        <v>90</v>
      </c>
      <c r="AQ55" s="501">
        <f t="shared" si="10"/>
        <v>88.5</v>
      </c>
      <c r="AR55" s="479"/>
      <c r="AS55" s="61">
        <v>90</v>
      </c>
      <c r="AT55" s="61">
        <v>90</v>
      </c>
      <c r="AU55" s="61">
        <v>100</v>
      </c>
      <c r="AV55" s="61">
        <v>80</v>
      </c>
      <c r="AW55" s="501">
        <f t="shared" si="11"/>
        <v>93</v>
      </c>
      <c r="AX55" s="479"/>
      <c r="AY55" s="61">
        <v>85</v>
      </c>
      <c r="AZ55" s="61">
        <v>90</v>
      </c>
      <c r="BA55" s="61">
        <v>100</v>
      </c>
      <c r="BB55" s="61">
        <v>90</v>
      </c>
      <c r="BC55" s="501">
        <f t="shared" si="12"/>
        <v>94.25</v>
      </c>
      <c r="BD55" s="479"/>
      <c r="BE55" s="61">
        <v>80</v>
      </c>
      <c r="BF55" s="61">
        <v>95</v>
      </c>
      <c r="BG55" s="61">
        <v>100</v>
      </c>
      <c r="BH55" s="61">
        <v>85</v>
      </c>
      <c r="BI55" s="501">
        <f t="shared" si="13"/>
        <v>93.25</v>
      </c>
      <c r="BJ55" s="479"/>
      <c r="BK55" s="61">
        <v>90</v>
      </c>
      <c r="BL55" s="61">
        <v>95</v>
      </c>
      <c r="BM55" s="61">
        <v>90</v>
      </c>
      <c r="BN55" s="61">
        <v>80</v>
      </c>
      <c r="BO55" s="501">
        <f t="shared" si="14"/>
        <v>88.75</v>
      </c>
      <c r="BP55" s="479"/>
      <c r="BQ55" s="65">
        <f t="shared" si="0"/>
        <v>54.709090909090911</v>
      </c>
      <c r="BR55" s="122">
        <v>100</v>
      </c>
      <c r="BS55" s="122">
        <v>95</v>
      </c>
      <c r="BT55" s="66">
        <f t="shared" si="1"/>
        <v>39</v>
      </c>
      <c r="BU55" s="67">
        <f t="shared" si="2"/>
        <v>93.709090909090918</v>
      </c>
      <c r="BV55" s="57" t="str">
        <f t="shared" si="3"/>
        <v>A</v>
      </c>
    </row>
    <row r="56" spans="1:74">
      <c r="A56" s="510"/>
      <c r="B56" s="510"/>
      <c r="C56" s="364">
        <v>2200018413</v>
      </c>
      <c r="D56" s="365" t="s">
        <v>448</v>
      </c>
      <c r="E56" s="61" t="s">
        <v>210</v>
      </c>
      <c r="F56" s="61">
        <v>62</v>
      </c>
      <c r="G56" s="64">
        <v>100</v>
      </c>
      <c r="H56" s="51">
        <f t="shared" si="4"/>
        <v>81</v>
      </c>
      <c r="I56" s="61">
        <v>85</v>
      </c>
      <c r="J56" s="61">
        <v>90</v>
      </c>
      <c r="K56" s="61">
        <v>90</v>
      </c>
      <c r="L56" s="61">
        <v>90</v>
      </c>
      <c r="M56" s="501">
        <f t="shared" si="5"/>
        <v>89.25</v>
      </c>
      <c r="N56" s="479"/>
      <c r="O56" s="344">
        <v>80</v>
      </c>
      <c r="P56" s="344">
        <v>90</v>
      </c>
      <c r="Q56" s="344">
        <v>100</v>
      </c>
      <c r="R56" s="344">
        <v>90</v>
      </c>
      <c r="S56" s="520">
        <f t="shared" si="6"/>
        <v>93.5</v>
      </c>
      <c r="T56" s="479"/>
      <c r="U56" s="344">
        <v>85</v>
      </c>
      <c r="V56" s="344">
        <v>90</v>
      </c>
      <c r="W56" s="344">
        <v>100</v>
      </c>
      <c r="X56" s="344">
        <v>85</v>
      </c>
      <c r="Y56" s="520">
        <f t="shared" si="7"/>
        <v>93.25</v>
      </c>
      <c r="Z56" s="479"/>
      <c r="AA56" s="61">
        <v>80</v>
      </c>
      <c r="AB56" s="61">
        <v>90</v>
      </c>
      <c r="AC56" s="61">
        <v>100</v>
      </c>
      <c r="AD56" s="61">
        <v>85</v>
      </c>
      <c r="AE56" s="501">
        <f t="shared" si="8"/>
        <v>92.5</v>
      </c>
      <c r="AF56" s="479"/>
      <c r="AG56" s="61">
        <v>80</v>
      </c>
      <c r="AH56" s="61">
        <v>90</v>
      </c>
      <c r="AI56" s="61">
        <v>100</v>
      </c>
      <c r="AJ56" s="61">
        <v>85</v>
      </c>
      <c r="AK56" s="501">
        <f t="shared" si="9"/>
        <v>92.5</v>
      </c>
      <c r="AL56" s="479"/>
      <c r="AM56" s="61">
        <v>90</v>
      </c>
      <c r="AN56" s="61">
        <v>90</v>
      </c>
      <c r="AO56" s="61">
        <v>90</v>
      </c>
      <c r="AP56" s="61">
        <v>90</v>
      </c>
      <c r="AQ56" s="501">
        <f t="shared" si="10"/>
        <v>90</v>
      </c>
      <c r="AR56" s="479"/>
      <c r="AS56" s="61">
        <v>80</v>
      </c>
      <c r="AT56" s="61">
        <v>90</v>
      </c>
      <c r="AU56" s="61">
        <v>100</v>
      </c>
      <c r="AV56" s="61">
        <v>80</v>
      </c>
      <c r="AW56" s="501">
        <f t="shared" si="11"/>
        <v>91.5</v>
      </c>
      <c r="AX56" s="479"/>
      <c r="AY56" s="61">
        <v>85</v>
      </c>
      <c r="AZ56" s="61">
        <v>90</v>
      </c>
      <c r="BA56" s="61">
        <v>100</v>
      </c>
      <c r="BB56" s="61">
        <v>80</v>
      </c>
      <c r="BC56" s="501">
        <f t="shared" si="12"/>
        <v>92.25</v>
      </c>
      <c r="BD56" s="479"/>
      <c r="BE56" s="61">
        <v>80</v>
      </c>
      <c r="BF56" s="61">
        <v>95</v>
      </c>
      <c r="BG56" s="61">
        <v>100</v>
      </c>
      <c r="BH56" s="61">
        <v>85</v>
      </c>
      <c r="BI56" s="501">
        <f t="shared" si="13"/>
        <v>93.25</v>
      </c>
      <c r="BJ56" s="479"/>
      <c r="BK56" s="61">
        <v>85</v>
      </c>
      <c r="BL56" s="61">
        <v>95</v>
      </c>
      <c r="BM56" s="61">
        <v>90</v>
      </c>
      <c r="BN56" s="61">
        <v>85</v>
      </c>
      <c r="BO56" s="501">
        <f t="shared" si="14"/>
        <v>89</v>
      </c>
      <c r="BP56" s="479"/>
      <c r="BQ56" s="65">
        <f t="shared" si="0"/>
        <v>54.436363636363637</v>
      </c>
      <c r="BR56" s="122">
        <v>100</v>
      </c>
      <c r="BS56" s="122">
        <v>95</v>
      </c>
      <c r="BT56" s="66">
        <f t="shared" si="1"/>
        <v>39</v>
      </c>
      <c r="BU56" s="67">
        <f t="shared" si="2"/>
        <v>93.436363636363637</v>
      </c>
      <c r="BV56" s="57" t="str">
        <f t="shared" si="3"/>
        <v>A</v>
      </c>
    </row>
    <row r="57" spans="1:74">
      <c r="A57" s="511"/>
      <c r="B57" s="511"/>
      <c r="C57" s="364">
        <v>2200018418</v>
      </c>
      <c r="D57" s="365" t="s">
        <v>449</v>
      </c>
      <c r="E57" s="61" t="s">
        <v>210</v>
      </c>
      <c r="F57" s="61">
        <v>60</v>
      </c>
      <c r="G57" s="64">
        <v>100</v>
      </c>
      <c r="H57" s="51">
        <f t="shared" si="4"/>
        <v>80</v>
      </c>
      <c r="I57" s="61">
        <v>85</v>
      </c>
      <c r="J57" s="61">
        <v>90</v>
      </c>
      <c r="K57" s="61">
        <v>90</v>
      </c>
      <c r="L57" s="61">
        <v>80</v>
      </c>
      <c r="M57" s="501">
        <f t="shared" si="5"/>
        <v>87.25</v>
      </c>
      <c r="N57" s="479"/>
      <c r="O57" s="344">
        <v>90</v>
      </c>
      <c r="P57" s="344">
        <v>90</v>
      </c>
      <c r="Q57" s="344">
        <v>100</v>
      </c>
      <c r="R57" s="344">
        <v>90</v>
      </c>
      <c r="S57" s="520">
        <f t="shared" si="6"/>
        <v>95</v>
      </c>
      <c r="T57" s="479"/>
      <c r="U57" s="344">
        <v>85</v>
      </c>
      <c r="V57" s="344">
        <v>90</v>
      </c>
      <c r="W57" s="344">
        <v>100</v>
      </c>
      <c r="X57" s="344">
        <v>90</v>
      </c>
      <c r="Y57" s="520">
        <f t="shared" si="7"/>
        <v>94.25</v>
      </c>
      <c r="Z57" s="479"/>
      <c r="AA57" s="61">
        <v>80</v>
      </c>
      <c r="AB57" s="61">
        <v>90</v>
      </c>
      <c r="AC57" s="61">
        <v>100</v>
      </c>
      <c r="AD57" s="61">
        <v>90</v>
      </c>
      <c r="AE57" s="501">
        <f t="shared" si="8"/>
        <v>93.5</v>
      </c>
      <c r="AF57" s="479"/>
      <c r="AG57" s="61">
        <v>85</v>
      </c>
      <c r="AH57" s="61">
        <v>90</v>
      </c>
      <c r="AI57" s="61">
        <v>100</v>
      </c>
      <c r="AJ57" s="61">
        <v>85</v>
      </c>
      <c r="AK57" s="501">
        <f t="shared" si="9"/>
        <v>93.25</v>
      </c>
      <c r="AL57" s="479"/>
      <c r="AM57" s="61">
        <v>90</v>
      </c>
      <c r="AN57" s="61">
        <v>90</v>
      </c>
      <c r="AO57" s="61">
        <v>90</v>
      </c>
      <c r="AP57" s="61">
        <v>80</v>
      </c>
      <c r="AQ57" s="501">
        <f t="shared" si="10"/>
        <v>88</v>
      </c>
      <c r="AR57" s="479"/>
      <c r="AS57" s="61">
        <v>90</v>
      </c>
      <c r="AT57" s="61">
        <v>90</v>
      </c>
      <c r="AU57" s="61">
        <v>100</v>
      </c>
      <c r="AV57" s="61">
        <v>80</v>
      </c>
      <c r="AW57" s="501">
        <f t="shared" si="11"/>
        <v>93</v>
      </c>
      <c r="AX57" s="479"/>
      <c r="AY57" s="61">
        <v>80</v>
      </c>
      <c r="AZ57" s="61">
        <v>90</v>
      </c>
      <c r="BA57" s="61">
        <v>100</v>
      </c>
      <c r="BB57" s="61">
        <v>85</v>
      </c>
      <c r="BC57" s="501">
        <f t="shared" si="12"/>
        <v>92.5</v>
      </c>
      <c r="BD57" s="479"/>
      <c r="BE57" s="100">
        <v>90</v>
      </c>
      <c r="BF57" s="61">
        <v>95</v>
      </c>
      <c r="BG57" s="61">
        <v>100</v>
      </c>
      <c r="BH57" s="61">
        <v>90</v>
      </c>
      <c r="BI57" s="501">
        <f t="shared" si="13"/>
        <v>95.75</v>
      </c>
      <c r="BJ57" s="479"/>
      <c r="BK57" s="61">
        <v>90</v>
      </c>
      <c r="BL57" s="61">
        <v>95</v>
      </c>
      <c r="BM57" s="61">
        <v>90</v>
      </c>
      <c r="BN57" s="61">
        <v>85</v>
      </c>
      <c r="BO57" s="501">
        <f t="shared" si="14"/>
        <v>89.75</v>
      </c>
      <c r="BP57" s="479"/>
      <c r="BQ57" s="65">
        <f t="shared" si="0"/>
        <v>54.668181818181822</v>
      </c>
      <c r="BR57" s="122">
        <v>100</v>
      </c>
      <c r="BS57" s="122">
        <v>95</v>
      </c>
      <c r="BT57" s="66">
        <f t="shared" si="1"/>
        <v>39</v>
      </c>
      <c r="BU57" s="67">
        <f t="shared" si="2"/>
        <v>93.668181818181822</v>
      </c>
      <c r="BV57" s="57" t="str">
        <f t="shared" si="3"/>
        <v>A</v>
      </c>
    </row>
    <row r="59" spans="1:74">
      <c r="B59" s="103"/>
    </row>
    <row r="60" spans="1:74">
      <c r="B60" s="103"/>
    </row>
  </sheetData>
  <mergeCells count="551">
    <mergeCell ref="S24:T24"/>
    <mergeCell ref="Y27:Z27"/>
    <mergeCell ref="AE27:AF27"/>
    <mergeCell ref="Y28:Z28"/>
    <mergeCell ref="AE28:AF28"/>
    <mergeCell ref="S29:T29"/>
    <mergeCell ref="Y29:Z29"/>
    <mergeCell ref="AE29:AF29"/>
    <mergeCell ref="AE37:AF37"/>
    <mergeCell ref="AE18:AF18"/>
    <mergeCell ref="Y19:Z19"/>
    <mergeCell ref="AE19:AF19"/>
    <mergeCell ref="A19:A21"/>
    <mergeCell ref="M19:N19"/>
    <mergeCell ref="M20:N20"/>
    <mergeCell ref="M21:N21"/>
    <mergeCell ref="M22:N22"/>
    <mergeCell ref="M23:N23"/>
    <mergeCell ref="U10:W10"/>
    <mergeCell ref="X10:Z10"/>
    <mergeCell ref="AA10:AC10"/>
    <mergeCell ref="AD10:AF10"/>
    <mergeCell ref="S16:T16"/>
    <mergeCell ref="Y16:Z16"/>
    <mergeCell ref="AE16:AF16"/>
    <mergeCell ref="M17:N17"/>
    <mergeCell ref="S17:T17"/>
    <mergeCell ref="Y17:Z17"/>
    <mergeCell ref="AE17:AF17"/>
    <mergeCell ref="B28:B36"/>
    <mergeCell ref="B37:B45"/>
    <mergeCell ref="B46:B57"/>
    <mergeCell ref="A40:A42"/>
    <mergeCell ref="A43:A45"/>
    <mergeCell ref="A46:A48"/>
    <mergeCell ref="A49:A51"/>
    <mergeCell ref="A52:A54"/>
    <mergeCell ref="A55:A57"/>
    <mergeCell ref="A28:A30"/>
    <mergeCell ref="A31:A33"/>
    <mergeCell ref="A34:A36"/>
    <mergeCell ref="A37:A39"/>
    <mergeCell ref="S34:T34"/>
    <mergeCell ref="Y34:Z34"/>
    <mergeCell ref="AE34:AF34"/>
    <mergeCell ref="M32:N32"/>
    <mergeCell ref="S32:T32"/>
    <mergeCell ref="Y32:Z32"/>
    <mergeCell ref="AE32:AF32"/>
    <mergeCell ref="S33:T33"/>
    <mergeCell ref="Y33:Z33"/>
    <mergeCell ref="AE33:AF33"/>
    <mergeCell ref="M52:N52"/>
    <mergeCell ref="M53:N53"/>
    <mergeCell ref="M54:N54"/>
    <mergeCell ref="M55:N55"/>
    <mergeCell ref="M56:N56"/>
    <mergeCell ref="M57:N57"/>
    <mergeCell ref="Y53:Z53"/>
    <mergeCell ref="Y54:Z54"/>
    <mergeCell ref="Y55:Z55"/>
    <mergeCell ref="Y56:Z56"/>
    <mergeCell ref="Y57:Z57"/>
    <mergeCell ref="Y52:Z52"/>
    <mergeCell ref="AE52:AF52"/>
    <mergeCell ref="AE53:AF53"/>
    <mergeCell ref="AE54:AF54"/>
    <mergeCell ref="AE55:AF55"/>
    <mergeCell ref="AE56:AF56"/>
    <mergeCell ref="AE57:AF57"/>
    <mergeCell ref="S51:T51"/>
    <mergeCell ref="S52:T52"/>
    <mergeCell ref="S53:T53"/>
    <mergeCell ref="S54:T54"/>
    <mergeCell ref="S55:T55"/>
    <mergeCell ref="S56:T56"/>
    <mergeCell ref="S57:T57"/>
    <mergeCell ref="Y51:Z51"/>
    <mergeCell ref="M48:N48"/>
    <mergeCell ref="S48:T48"/>
    <mergeCell ref="Y48:Z48"/>
    <mergeCell ref="AE48:AF48"/>
    <mergeCell ref="S49:T49"/>
    <mergeCell ref="Y49:Z49"/>
    <mergeCell ref="AE49:AF49"/>
    <mergeCell ref="AE50:AF50"/>
    <mergeCell ref="AE51:AF51"/>
    <mergeCell ref="M49:N49"/>
    <mergeCell ref="M50:N50"/>
    <mergeCell ref="S50:T50"/>
    <mergeCell ref="Y50:Z50"/>
    <mergeCell ref="M51:N51"/>
    <mergeCell ref="I9:J9"/>
    <mergeCell ref="K9:L9"/>
    <mergeCell ref="O9:P9"/>
    <mergeCell ref="Q9:R9"/>
    <mergeCell ref="S9:T9"/>
    <mergeCell ref="U9:V9"/>
    <mergeCell ref="S21:T21"/>
    <mergeCell ref="AE25:AF25"/>
    <mergeCell ref="AE26:AF26"/>
    <mergeCell ref="AE21:AF21"/>
    <mergeCell ref="AE22:AF22"/>
    <mergeCell ref="AE23:AF23"/>
    <mergeCell ref="Y24:Z24"/>
    <mergeCell ref="AE24:AF24"/>
    <mergeCell ref="Y25:Z25"/>
    <mergeCell ref="Y26:Z26"/>
    <mergeCell ref="M24:N24"/>
    <mergeCell ref="M25:N25"/>
    <mergeCell ref="S25:T25"/>
    <mergeCell ref="M26:N26"/>
    <mergeCell ref="S26:T26"/>
    <mergeCell ref="I10:N10"/>
    <mergeCell ref="O10:Q10"/>
    <mergeCell ref="R10:T10"/>
    <mergeCell ref="M40:N40"/>
    <mergeCell ref="S40:T40"/>
    <mergeCell ref="Y40:Z40"/>
    <mergeCell ref="AE40:AF40"/>
    <mergeCell ref="S41:T41"/>
    <mergeCell ref="Y41:Z41"/>
    <mergeCell ref="Y42:Z42"/>
    <mergeCell ref="M9:N9"/>
    <mergeCell ref="M16:N16"/>
    <mergeCell ref="S27:T27"/>
    <mergeCell ref="S28:T28"/>
    <mergeCell ref="M27:N27"/>
    <mergeCell ref="M28:N28"/>
    <mergeCell ref="AE30:AF30"/>
    <mergeCell ref="AE31:AF31"/>
    <mergeCell ref="M29:N29"/>
    <mergeCell ref="M30:N30"/>
    <mergeCell ref="S30:T30"/>
    <mergeCell ref="Y30:Z30"/>
    <mergeCell ref="M31:N31"/>
    <mergeCell ref="S31:T31"/>
    <mergeCell ref="Y31:Z31"/>
    <mergeCell ref="M33:N33"/>
    <mergeCell ref="M34:N34"/>
    <mergeCell ref="S42:T42"/>
    <mergeCell ref="S43:T43"/>
    <mergeCell ref="S44:T44"/>
    <mergeCell ref="S45:T45"/>
    <mergeCell ref="S46:T46"/>
    <mergeCell ref="S47:T47"/>
    <mergeCell ref="Y39:Z39"/>
    <mergeCell ref="AE39:AF39"/>
    <mergeCell ref="M36:N36"/>
    <mergeCell ref="M37:N37"/>
    <mergeCell ref="S37:T37"/>
    <mergeCell ref="Y37:Z37"/>
    <mergeCell ref="M38:N38"/>
    <mergeCell ref="Y38:Z38"/>
    <mergeCell ref="M39:N39"/>
    <mergeCell ref="M41:N41"/>
    <mergeCell ref="M42:N42"/>
    <mergeCell ref="M43:N43"/>
    <mergeCell ref="M44:N44"/>
    <mergeCell ref="M45:N45"/>
    <mergeCell ref="M46:N46"/>
    <mergeCell ref="M47:N47"/>
    <mergeCell ref="AE41:AF41"/>
    <mergeCell ref="AE42:AF42"/>
    <mergeCell ref="M35:N35"/>
    <mergeCell ref="S35:T35"/>
    <mergeCell ref="Y35:Z35"/>
    <mergeCell ref="AE35:AF35"/>
    <mergeCell ref="S36:T36"/>
    <mergeCell ref="Y36:Z36"/>
    <mergeCell ref="AE36:AF36"/>
    <mergeCell ref="S38:T38"/>
    <mergeCell ref="S39:T39"/>
    <mergeCell ref="AE38:AF38"/>
    <mergeCell ref="Y46:Z46"/>
    <mergeCell ref="Y47:Z47"/>
    <mergeCell ref="Y43:Z43"/>
    <mergeCell ref="AE43:AF43"/>
    <mergeCell ref="Y44:Z44"/>
    <mergeCell ref="AE44:AF44"/>
    <mergeCell ref="Y45:Z45"/>
    <mergeCell ref="AE45:AF45"/>
    <mergeCell ref="AE46:AF46"/>
    <mergeCell ref="AE47:AF47"/>
    <mergeCell ref="A16:A18"/>
    <mergeCell ref="S12:T12"/>
    <mergeCell ref="S13:T13"/>
    <mergeCell ref="M14:N14"/>
    <mergeCell ref="S14:T14"/>
    <mergeCell ref="Y14:Z14"/>
    <mergeCell ref="S15:T15"/>
    <mergeCell ref="Y15:Z15"/>
    <mergeCell ref="BO16:BP16"/>
    <mergeCell ref="BO17:BP17"/>
    <mergeCell ref="BO18:BP18"/>
    <mergeCell ref="AE12:AF12"/>
    <mergeCell ref="AE13:AF13"/>
    <mergeCell ref="AE14:AF14"/>
    <mergeCell ref="AK14:AL14"/>
    <mergeCell ref="AE15:AF15"/>
    <mergeCell ref="AK15:AL15"/>
    <mergeCell ref="AK16:AL16"/>
    <mergeCell ref="B16:B27"/>
    <mergeCell ref="A22:A24"/>
    <mergeCell ref="A25:A27"/>
    <mergeCell ref="M18:N18"/>
    <mergeCell ref="S18:T18"/>
    <mergeCell ref="Y18:Z18"/>
    <mergeCell ref="M12:N12"/>
    <mergeCell ref="Y12:Z12"/>
    <mergeCell ref="AK12:AL12"/>
    <mergeCell ref="AW12:AX12"/>
    <mergeCell ref="M13:N13"/>
    <mergeCell ref="Y13:Z13"/>
    <mergeCell ref="AK13:AL13"/>
    <mergeCell ref="AW13:AX13"/>
    <mergeCell ref="AW15:AX15"/>
    <mergeCell ref="M15:N15"/>
    <mergeCell ref="BO22:BP22"/>
    <mergeCell ref="BC18:BD18"/>
    <mergeCell ref="BC19:BD19"/>
    <mergeCell ref="BC20:BD20"/>
    <mergeCell ref="BI20:BJ20"/>
    <mergeCell ref="BO20:BP20"/>
    <mergeCell ref="BI21:BJ21"/>
    <mergeCell ref="BO21:BP21"/>
    <mergeCell ref="AQ12:AR12"/>
    <mergeCell ref="AQ13:AR13"/>
    <mergeCell ref="AQ14:AR14"/>
    <mergeCell ref="AW14:AX14"/>
    <mergeCell ref="BC14:BD14"/>
    <mergeCell ref="BI14:BJ14"/>
    <mergeCell ref="BO14:BP14"/>
    <mergeCell ref="BC15:BD15"/>
    <mergeCell ref="BI15:BJ15"/>
    <mergeCell ref="BO15:BP15"/>
    <mergeCell ref="BO19:BP19"/>
    <mergeCell ref="AW19:AX19"/>
    <mergeCell ref="BI19:BJ19"/>
    <mergeCell ref="AQ21:AR21"/>
    <mergeCell ref="AQ22:AR22"/>
    <mergeCell ref="AK18:AL18"/>
    <mergeCell ref="AK20:AL20"/>
    <mergeCell ref="AQ20:AR20"/>
    <mergeCell ref="AW20:AX20"/>
    <mergeCell ref="AK21:AL21"/>
    <mergeCell ref="AW21:AX21"/>
    <mergeCell ref="AK22:AL22"/>
    <mergeCell ref="AW22:AX22"/>
    <mergeCell ref="BC21:BD21"/>
    <mergeCell ref="BC22:BD22"/>
    <mergeCell ref="BI22:BJ22"/>
    <mergeCell ref="AK19:AL19"/>
    <mergeCell ref="BO9:BP9"/>
    <mergeCell ref="BQ9:BQ13"/>
    <mergeCell ref="BR9:BT13"/>
    <mergeCell ref="BU9:BU12"/>
    <mergeCell ref="BV9:BV12"/>
    <mergeCell ref="BN10:BP10"/>
    <mergeCell ref="BC16:BD16"/>
    <mergeCell ref="BC17:BD17"/>
    <mergeCell ref="AQ15:AR15"/>
    <mergeCell ref="AQ16:AR16"/>
    <mergeCell ref="AW16:AX16"/>
    <mergeCell ref="BI16:BJ16"/>
    <mergeCell ref="AQ17:AR17"/>
    <mergeCell ref="AW17:AX17"/>
    <mergeCell ref="BI17:BJ17"/>
    <mergeCell ref="AO9:AP9"/>
    <mergeCell ref="AQ9:AR9"/>
    <mergeCell ref="AS9:AT9"/>
    <mergeCell ref="AU9:AV9"/>
    <mergeCell ref="AW9:AX9"/>
    <mergeCell ref="BB10:BD10"/>
    <mergeCell ref="BE10:BG10"/>
    <mergeCell ref="BH10:BJ10"/>
    <mergeCell ref="BK10:BM10"/>
    <mergeCell ref="AY9:AZ9"/>
    <mergeCell ref="BA9:BB9"/>
    <mergeCell ref="BC9:BD9"/>
    <mergeCell ref="BE9:BF9"/>
    <mergeCell ref="BG9:BH9"/>
    <mergeCell ref="BI9:BJ9"/>
    <mergeCell ref="BK9:BL9"/>
    <mergeCell ref="BM9:BN9"/>
    <mergeCell ref="I11:N11"/>
    <mergeCell ref="O11:T11"/>
    <mergeCell ref="U11:Z11"/>
    <mergeCell ref="AA11:AF11"/>
    <mergeCell ref="AG11:AL11"/>
    <mergeCell ref="AM11:AR11"/>
    <mergeCell ref="AS11:AX11"/>
    <mergeCell ref="A2:C2"/>
    <mergeCell ref="E2:G2"/>
    <mergeCell ref="A3:C3"/>
    <mergeCell ref="A4:C4"/>
    <mergeCell ref="A5:C5"/>
    <mergeCell ref="A6:C6"/>
    <mergeCell ref="F9:H10"/>
    <mergeCell ref="F11:H11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BO57:BP57"/>
    <mergeCell ref="AW10:AX10"/>
    <mergeCell ref="AY10:BA10"/>
    <mergeCell ref="AG10:AI10"/>
    <mergeCell ref="AJ10:AL10"/>
    <mergeCell ref="AM10:AN10"/>
    <mergeCell ref="AO10:AP10"/>
    <mergeCell ref="AQ10:AR10"/>
    <mergeCell ref="AS10:AT10"/>
    <mergeCell ref="AU10:AV10"/>
    <mergeCell ref="AY11:BD11"/>
    <mergeCell ref="BE11:BJ11"/>
    <mergeCell ref="BK11:BP11"/>
    <mergeCell ref="BC12:BD12"/>
    <mergeCell ref="BI12:BJ12"/>
    <mergeCell ref="BC13:BD13"/>
    <mergeCell ref="BI13:BJ13"/>
    <mergeCell ref="BO12:BP12"/>
    <mergeCell ref="BO13:BP13"/>
    <mergeCell ref="AK17:AL17"/>
    <mergeCell ref="AQ18:AR18"/>
    <mergeCell ref="AW18:AX18"/>
    <mergeCell ref="BI18:BJ18"/>
    <mergeCell ref="AQ19:AR19"/>
    <mergeCell ref="AW44:AX44"/>
    <mergeCell ref="BI44:BJ44"/>
    <mergeCell ref="BI45:BJ45"/>
    <mergeCell ref="BC53:BD53"/>
    <mergeCell ref="BC54:BD54"/>
    <mergeCell ref="BC55:BD55"/>
    <mergeCell ref="BC56:BD56"/>
    <mergeCell ref="BC57:BD57"/>
    <mergeCell ref="BC44:BD44"/>
    <mergeCell ref="BC45:BD45"/>
    <mergeCell ref="BC46:BD46"/>
    <mergeCell ref="BC47:BD47"/>
    <mergeCell ref="BC48:BD48"/>
    <mergeCell ref="BC49:BD49"/>
    <mergeCell ref="BC50:BD50"/>
    <mergeCell ref="BI57:BJ57"/>
    <mergeCell ref="AW41:AX41"/>
    <mergeCell ref="BC41:BD41"/>
    <mergeCell ref="BI41:BJ41"/>
    <mergeCell ref="BO41:BP41"/>
    <mergeCell ref="BC42:BD42"/>
    <mergeCell ref="BI42:BJ42"/>
    <mergeCell ref="BO42:BP42"/>
    <mergeCell ref="AW42:AX42"/>
    <mergeCell ref="AW43:AX43"/>
    <mergeCell ref="BC43:BD43"/>
    <mergeCell ref="BI43:BJ43"/>
    <mergeCell ref="BC39:BD39"/>
    <mergeCell ref="BC40:BD40"/>
    <mergeCell ref="BI40:BJ40"/>
    <mergeCell ref="BO40:BP40"/>
    <mergeCell ref="AQ36:AR36"/>
    <mergeCell ref="AQ37:AR37"/>
    <mergeCell ref="BC37:BD37"/>
    <mergeCell ref="AW38:AX38"/>
    <mergeCell ref="BC38:BD38"/>
    <mergeCell ref="AW39:AX39"/>
    <mergeCell ref="AW40:AX40"/>
    <mergeCell ref="AW36:AX36"/>
    <mergeCell ref="AW37:AX37"/>
    <mergeCell ref="BC36:BD36"/>
    <mergeCell ref="BO55:BP55"/>
    <mergeCell ref="BO56:BP56"/>
    <mergeCell ref="BC51:BD51"/>
    <mergeCell ref="BC52:BD52"/>
    <mergeCell ref="BO52:BP52"/>
    <mergeCell ref="BO53:BP53"/>
    <mergeCell ref="BO54:BP54"/>
    <mergeCell ref="BI55:BJ55"/>
    <mergeCell ref="BI56:BJ56"/>
    <mergeCell ref="BI53:BJ53"/>
    <mergeCell ref="BI54:BJ54"/>
    <mergeCell ref="BI46:BJ46"/>
    <mergeCell ref="BI47:BJ47"/>
    <mergeCell ref="BI48:BJ48"/>
    <mergeCell ref="BI49:BJ49"/>
    <mergeCell ref="BI50:BJ50"/>
    <mergeCell ref="BI51:BJ51"/>
    <mergeCell ref="BI52:BJ52"/>
    <mergeCell ref="AW52:AX52"/>
    <mergeCell ref="AW53:AX53"/>
    <mergeCell ref="AW54:AX54"/>
    <mergeCell ref="AW55:AX55"/>
    <mergeCell ref="AW56:AX56"/>
    <mergeCell ref="AW57:AX57"/>
    <mergeCell ref="AW45:AX45"/>
    <mergeCell ref="AW46:AX46"/>
    <mergeCell ref="AW47:AX47"/>
    <mergeCell ref="AW48:AX48"/>
    <mergeCell ref="AW49:AX49"/>
    <mergeCell ref="AW50:AX50"/>
    <mergeCell ref="AW51:AX51"/>
    <mergeCell ref="BO50:BP50"/>
    <mergeCell ref="BO51:BP51"/>
    <mergeCell ref="BO43:BP43"/>
    <mergeCell ref="BO44:BP44"/>
    <mergeCell ref="BO45:BP45"/>
    <mergeCell ref="BO46:BP46"/>
    <mergeCell ref="BO47:BP47"/>
    <mergeCell ref="BO48:BP48"/>
    <mergeCell ref="BO49:BP49"/>
    <mergeCell ref="BI38:BJ38"/>
    <mergeCell ref="BI39:BJ39"/>
    <mergeCell ref="BO37:BP37"/>
    <mergeCell ref="BO38:BP38"/>
    <mergeCell ref="BO39:BP39"/>
    <mergeCell ref="BI32:BJ32"/>
    <mergeCell ref="BI33:BJ33"/>
    <mergeCell ref="BI34:BJ34"/>
    <mergeCell ref="BO34:BP34"/>
    <mergeCell ref="BI35:BJ35"/>
    <mergeCell ref="BO35:BP35"/>
    <mergeCell ref="BO36:BP36"/>
    <mergeCell ref="AK32:AL32"/>
    <mergeCell ref="AQ32:AR32"/>
    <mergeCell ref="BC32:BD32"/>
    <mergeCell ref="BO32:BP32"/>
    <mergeCell ref="AQ33:AR33"/>
    <mergeCell ref="BC33:BD33"/>
    <mergeCell ref="BO33:BP33"/>
    <mergeCell ref="BI36:BJ36"/>
    <mergeCell ref="BI37:BJ37"/>
    <mergeCell ref="AW32:AX32"/>
    <mergeCell ref="AW33:AX33"/>
    <mergeCell ref="AW34:AX34"/>
    <mergeCell ref="BC34:BD34"/>
    <mergeCell ref="AW35:AX35"/>
    <mergeCell ref="BC35:BD35"/>
    <mergeCell ref="BC31:BD31"/>
    <mergeCell ref="BI31:BJ31"/>
    <mergeCell ref="BO31:BP31"/>
    <mergeCell ref="AK27:AL27"/>
    <mergeCell ref="AK28:AL28"/>
    <mergeCell ref="AQ28:AR28"/>
    <mergeCell ref="AW28:AX28"/>
    <mergeCell ref="AK29:AL29"/>
    <mergeCell ref="AW29:AX29"/>
    <mergeCell ref="AW30:AX30"/>
    <mergeCell ref="AK26:AL26"/>
    <mergeCell ref="AQ26:AR26"/>
    <mergeCell ref="AW26:AX26"/>
    <mergeCell ref="AQ27:AR27"/>
    <mergeCell ref="AW27:AX27"/>
    <mergeCell ref="AK30:AL30"/>
    <mergeCell ref="AK31:AL31"/>
    <mergeCell ref="AQ31:AR31"/>
    <mergeCell ref="AW31:AX31"/>
    <mergeCell ref="AQ48:AR48"/>
    <mergeCell ref="AK55:AL55"/>
    <mergeCell ref="AK56:AL56"/>
    <mergeCell ref="AK57:AL57"/>
    <mergeCell ref="AK48:AL48"/>
    <mergeCell ref="AK49:AL49"/>
    <mergeCell ref="AK50:AL50"/>
    <mergeCell ref="AK51:AL51"/>
    <mergeCell ref="AK52:AL52"/>
    <mergeCell ref="AK53:AL53"/>
    <mergeCell ref="AK54:AL54"/>
    <mergeCell ref="AQ56:AR56"/>
    <mergeCell ref="AQ57:AR57"/>
    <mergeCell ref="AQ49:AR49"/>
    <mergeCell ref="AQ50:AR50"/>
    <mergeCell ref="AQ51:AR51"/>
    <mergeCell ref="AQ52:AR52"/>
    <mergeCell ref="AQ53:AR53"/>
    <mergeCell ref="AQ54:AR54"/>
    <mergeCell ref="AQ55:AR55"/>
    <mergeCell ref="AK45:AL45"/>
    <mergeCell ref="AK46:AL46"/>
    <mergeCell ref="AK47:AL47"/>
    <mergeCell ref="AQ42:AR42"/>
    <mergeCell ref="AQ43:AR43"/>
    <mergeCell ref="AQ44:AR44"/>
    <mergeCell ref="AQ45:AR45"/>
    <mergeCell ref="AQ46:AR46"/>
    <mergeCell ref="AQ47:AR47"/>
    <mergeCell ref="AK39:AL39"/>
    <mergeCell ref="AQ39:AR39"/>
    <mergeCell ref="AK40:AL40"/>
    <mergeCell ref="AQ40:AR40"/>
    <mergeCell ref="AQ41:AR41"/>
    <mergeCell ref="AK41:AL41"/>
    <mergeCell ref="AK42:AL42"/>
    <mergeCell ref="AK43:AL43"/>
    <mergeCell ref="AK44:AL44"/>
    <mergeCell ref="AK33:AL33"/>
    <mergeCell ref="AK34:AL34"/>
    <mergeCell ref="AQ34:AR34"/>
    <mergeCell ref="AK35:AL35"/>
    <mergeCell ref="AQ35:AR35"/>
    <mergeCell ref="AK36:AL36"/>
    <mergeCell ref="AK37:AL37"/>
    <mergeCell ref="AK38:AL38"/>
    <mergeCell ref="AQ38:AR38"/>
    <mergeCell ref="BO28:BP28"/>
    <mergeCell ref="BO29:BP29"/>
    <mergeCell ref="BO30:BP30"/>
    <mergeCell ref="AK23:AL23"/>
    <mergeCell ref="AK24:AL24"/>
    <mergeCell ref="AW24:AX24"/>
    <mergeCell ref="BI24:BJ24"/>
    <mergeCell ref="AK25:AL25"/>
    <mergeCell ref="AW25:AX25"/>
    <mergeCell ref="BI25:BJ25"/>
    <mergeCell ref="BC28:BD28"/>
    <mergeCell ref="BC29:BD29"/>
    <mergeCell ref="BC30:BD30"/>
    <mergeCell ref="AQ29:AR29"/>
    <mergeCell ref="AQ30:AR30"/>
    <mergeCell ref="BI29:BJ29"/>
    <mergeCell ref="BI30:BJ30"/>
    <mergeCell ref="BC24:BD24"/>
    <mergeCell ref="BC25:BD25"/>
    <mergeCell ref="BC26:BD26"/>
    <mergeCell ref="BI26:BJ26"/>
    <mergeCell ref="BC27:BD27"/>
    <mergeCell ref="BI27:BJ27"/>
    <mergeCell ref="BI28:BJ28"/>
    <mergeCell ref="AQ23:AR23"/>
    <mergeCell ref="AW23:AX23"/>
    <mergeCell ref="BC23:BD23"/>
    <mergeCell ref="BI23:BJ23"/>
    <mergeCell ref="BO23:BP23"/>
    <mergeCell ref="BO24:BP24"/>
    <mergeCell ref="BO25:BP25"/>
    <mergeCell ref="BO26:BP26"/>
    <mergeCell ref="BO27:BP27"/>
    <mergeCell ref="AQ24:AR24"/>
    <mergeCell ref="AQ25:AR25"/>
    <mergeCell ref="S19:T19"/>
    <mergeCell ref="S20:T20"/>
    <mergeCell ref="Y20:Z20"/>
    <mergeCell ref="AE20:AF20"/>
    <mergeCell ref="Y21:Z21"/>
    <mergeCell ref="S22:T22"/>
    <mergeCell ref="S23:T23"/>
    <mergeCell ref="Y22:Z22"/>
    <mergeCell ref="Y23:Z23"/>
  </mergeCells>
  <dataValidations count="1">
    <dataValidation type="decimal" operator="lessThanOrEqual" allowBlank="1" showDropDown="1" showInputMessage="1" showErrorMessage="1" prompt="Nilai Maksimal 100" sqref="BQ16:BT57" xr:uid="{00000000-0002-0000-0700-000000000000}">
      <formula1>100</formula1>
    </dataValidation>
  </dataValidation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BV71"/>
  <sheetViews>
    <sheetView workbookViewId="0">
      <pane xSplit="5" topLeftCell="F1" activePane="topRight" state="frozen"/>
      <selection pane="topRight" activeCell="G2" sqref="G2"/>
    </sheetView>
  </sheetViews>
  <sheetFormatPr defaultColWidth="14.42578125" defaultRowHeight="15" customHeight="1"/>
  <cols>
    <col min="4" max="4" width="35" customWidth="1"/>
    <col min="5" max="5" width="12.5703125" customWidth="1"/>
    <col min="6" max="6" width="21.42578125" customWidth="1"/>
    <col min="7" max="7" width="11.42578125" customWidth="1"/>
    <col min="8" max="8" width="25.42578125" customWidth="1"/>
    <col min="69" max="69" width="17.140625" customWidth="1"/>
  </cols>
  <sheetData>
    <row r="1" spans="1:74">
      <c r="A1" s="32" t="s">
        <v>450</v>
      </c>
    </row>
    <row r="2" spans="1:74" ht="15.75">
      <c r="A2" s="502" t="s">
        <v>72</v>
      </c>
      <c r="B2" s="490"/>
      <c r="C2" s="490"/>
      <c r="D2" s="30" t="s">
        <v>73</v>
      </c>
      <c r="G2" s="522" t="s">
        <v>16</v>
      </c>
      <c r="H2" s="479"/>
    </row>
    <row r="3" spans="1:74" ht="15.75">
      <c r="A3" s="502" t="s">
        <v>74</v>
      </c>
      <c r="B3" s="490"/>
      <c r="C3" s="490"/>
      <c r="D3" s="30" t="s">
        <v>451</v>
      </c>
      <c r="G3" s="368" t="s">
        <v>76</v>
      </c>
      <c r="H3" s="368" t="s">
        <v>77</v>
      </c>
    </row>
    <row r="4" spans="1:74" ht="15.75">
      <c r="A4" s="502" t="s">
        <v>80</v>
      </c>
      <c r="B4" s="490"/>
      <c r="C4" s="490"/>
      <c r="D4" s="30" t="s">
        <v>81</v>
      </c>
      <c r="G4" s="369">
        <v>2100018411</v>
      </c>
      <c r="H4" s="369" t="s">
        <v>306</v>
      </c>
    </row>
    <row r="5" spans="1:74" ht="15.75">
      <c r="A5" s="502" t="s">
        <v>84</v>
      </c>
      <c r="B5" s="490"/>
      <c r="C5" s="490"/>
      <c r="D5" s="30" t="s">
        <v>17</v>
      </c>
      <c r="G5" s="370">
        <v>2100018368</v>
      </c>
      <c r="H5" s="370" t="s">
        <v>307</v>
      </c>
      <c r="Y5" s="37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</row>
    <row r="6" spans="1:74" ht="15.75">
      <c r="A6" s="504" t="s">
        <v>87</v>
      </c>
      <c r="B6" s="490"/>
      <c r="C6" s="490"/>
      <c r="D6" s="30">
        <v>13</v>
      </c>
      <c r="G6" s="371">
        <v>2100018402</v>
      </c>
      <c r="H6" s="371" t="s">
        <v>308</v>
      </c>
    </row>
    <row r="7" spans="1:74">
      <c r="G7" s="372">
        <v>1900018356</v>
      </c>
      <c r="H7" s="372" t="s">
        <v>404</v>
      </c>
    </row>
    <row r="8" spans="1:74" ht="15.75">
      <c r="A8" s="160"/>
      <c r="B8" s="160"/>
      <c r="C8" s="160"/>
      <c r="D8" s="161"/>
      <c r="E8" s="160"/>
      <c r="F8" s="373"/>
      <c r="G8" s="373"/>
      <c r="H8" s="373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374"/>
      <c r="BR8" s="374"/>
      <c r="BS8" s="374"/>
      <c r="BT8" s="374"/>
      <c r="BU8" s="374"/>
      <c r="BV8" s="374"/>
    </row>
    <row r="9" spans="1:74" ht="15.75">
      <c r="A9" s="160"/>
      <c r="B9" s="160"/>
      <c r="C9" s="160"/>
      <c r="D9" s="161" t="s">
        <v>91</v>
      </c>
      <c r="E9" s="160"/>
      <c r="F9" s="523"/>
      <c r="G9" s="524"/>
      <c r="H9" s="525"/>
      <c r="I9" s="544" t="s">
        <v>92</v>
      </c>
      <c r="J9" s="524"/>
      <c r="K9" s="544" t="s">
        <v>93</v>
      </c>
      <c r="L9" s="524"/>
      <c r="M9" s="544" t="s">
        <v>94</v>
      </c>
      <c r="N9" s="525"/>
      <c r="O9" s="544" t="s">
        <v>92</v>
      </c>
      <c r="P9" s="524"/>
      <c r="Q9" s="544" t="s">
        <v>93</v>
      </c>
      <c r="R9" s="524"/>
      <c r="S9" s="544" t="s">
        <v>94</v>
      </c>
      <c r="T9" s="525"/>
      <c r="U9" s="544" t="s">
        <v>92</v>
      </c>
      <c r="V9" s="524"/>
      <c r="W9" s="544" t="s">
        <v>93</v>
      </c>
      <c r="X9" s="524"/>
      <c r="Y9" s="544" t="s">
        <v>94</v>
      </c>
      <c r="Z9" s="525"/>
      <c r="AA9" s="544" t="s">
        <v>92</v>
      </c>
      <c r="AB9" s="524"/>
      <c r="AC9" s="544" t="s">
        <v>93</v>
      </c>
      <c r="AD9" s="524"/>
      <c r="AE9" s="544" t="s">
        <v>94</v>
      </c>
      <c r="AF9" s="525"/>
      <c r="AG9" s="544" t="s">
        <v>92</v>
      </c>
      <c r="AH9" s="524"/>
      <c r="AI9" s="544" t="s">
        <v>93</v>
      </c>
      <c r="AJ9" s="524"/>
      <c r="AK9" s="544" t="s">
        <v>94</v>
      </c>
      <c r="AL9" s="525"/>
      <c r="AM9" s="544" t="s">
        <v>92</v>
      </c>
      <c r="AN9" s="524"/>
      <c r="AO9" s="544" t="s">
        <v>93</v>
      </c>
      <c r="AP9" s="524"/>
      <c r="AQ9" s="544" t="s">
        <v>94</v>
      </c>
      <c r="AR9" s="525"/>
      <c r="AS9" s="544" t="s">
        <v>92</v>
      </c>
      <c r="AT9" s="524"/>
      <c r="AU9" s="544" t="s">
        <v>93</v>
      </c>
      <c r="AV9" s="524"/>
      <c r="AW9" s="544" t="s">
        <v>94</v>
      </c>
      <c r="AX9" s="525"/>
      <c r="AY9" s="544" t="s">
        <v>92</v>
      </c>
      <c r="AZ9" s="524"/>
      <c r="BA9" s="544" t="s">
        <v>93</v>
      </c>
      <c r="BB9" s="524"/>
      <c r="BC9" s="544" t="s">
        <v>94</v>
      </c>
      <c r="BD9" s="525"/>
      <c r="BE9" s="544" t="s">
        <v>92</v>
      </c>
      <c r="BF9" s="524"/>
      <c r="BG9" s="544" t="s">
        <v>93</v>
      </c>
      <c r="BH9" s="524"/>
      <c r="BI9" s="544" t="s">
        <v>94</v>
      </c>
      <c r="BJ9" s="525"/>
      <c r="BK9" s="546" t="s">
        <v>92</v>
      </c>
      <c r="BL9" s="524"/>
      <c r="BM9" s="544" t="s">
        <v>93</v>
      </c>
      <c r="BN9" s="524"/>
      <c r="BO9" s="544" t="s">
        <v>94</v>
      </c>
      <c r="BP9" s="525"/>
      <c r="BQ9" s="547" t="s">
        <v>95</v>
      </c>
      <c r="BR9" s="548" t="s">
        <v>96</v>
      </c>
      <c r="BS9" s="524"/>
      <c r="BT9" s="524"/>
      <c r="BU9" s="549" t="s">
        <v>97</v>
      </c>
      <c r="BV9" s="550" t="s">
        <v>98</v>
      </c>
    </row>
    <row r="10" spans="1:74" ht="15.75">
      <c r="A10" s="160"/>
      <c r="B10" s="160"/>
      <c r="C10" s="160"/>
      <c r="D10" s="161" t="s">
        <v>99</v>
      </c>
      <c r="E10" s="160"/>
      <c r="F10" s="542"/>
      <c r="G10" s="490"/>
      <c r="H10" s="535"/>
      <c r="I10" s="537" t="s">
        <v>100</v>
      </c>
      <c r="J10" s="490"/>
      <c r="K10" s="490"/>
      <c r="L10" s="490"/>
      <c r="M10" s="490"/>
      <c r="N10" s="535"/>
      <c r="O10" s="537" t="s">
        <v>100</v>
      </c>
      <c r="P10" s="490"/>
      <c r="Q10" s="490"/>
      <c r="R10" s="538" t="s">
        <v>101</v>
      </c>
      <c r="S10" s="490"/>
      <c r="T10" s="535"/>
      <c r="U10" s="537" t="s">
        <v>100</v>
      </c>
      <c r="V10" s="490"/>
      <c r="W10" s="490"/>
      <c r="X10" s="538" t="s">
        <v>101</v>
      </c>
      <c r="Y10" s="490"/>
      <c r="Z10" s="535"/>
      <c r="AA10" s="537" t="s">
        <v>100</v>
      </c>
      <c r="AB10" s="490"/>
      <c r="AC10" s="490"/>
      <c r="AD10" s="538" t="s">
        <v>101</v>
      </c>
      <c r="AE10" s="490"/>
      <c r="AF10" s="535"/>
      <c r="AG10" s="537" t="s">
        <v>100</v>
      </c>
      <c r="AH10" s="490"/>
      <c r="AI10" s="490"/>
      <c r="AJ10" s="538" t="s">
        <v>101</v>
      </c>
      <c r="AK10" s="490"/>
      <c r="AL10" s="535"/>
      <c r="AM10" s="537" t="s">
        <v>100</v>
      </c>
      <c r="AN10" s="490"/>
      <c r="AO10" s="539" t="s">
        <v>102</v>
      </c>
      <c r="AP10" s="490"/>
      <c r="AQ10" s="540" t="s">
        <v>103</v>
      </c>
      <c r="AR10" s="535"/>
      <c r="AS10" s="537" t="s">
        <v>100</v>
      </c>
      <c r="AT10" s="490"/>
      <c r="AU10" s="539" t="s">
        <v>102</v>
      </c>
      <c r="AV10" s="490"/>
      <c r="AW10" s="536" t="s">
        <v>104</v>
      </c>
      <c r="AX10" s="535"/>
      <c r="AY10" s="537" t="s">
        <v>100</v>
      </c>
      <c r="AZ10" s="490"/>
      <c r="BA10" s="490"/>
      <c r="BB10" s="539" t="s">
        <v>102</v>
      </c>
      <c r="BC10" s="490"/>
      <c r="BD10" s="535"/>
      <c r="BE10" s="537" t="s">
        <v>100</v>
      </c>
      <c r="BF10" s="490"/>
      <c r="BG10" s="490"/>
      <c r="BH10" s="539" t="s">
        <v>102</v>
      </c>
      <c r="BI10" s="490"/>
      <c r="BJ10" s="535"/>
      <c r="BK10" s="545" t="s">
        <v>100</v>
      </c>
      <c r="BL10" s="490"/>
      <c r="BM10" s="490"/>
      <c r="BN10" s="539" t="s">
        <v>102</v>
      </c>
      <c r="BO10" s="490"/>
      <c r="BP10" s="535"/>
      <c r="BQ10" s="490"/>
      <c r="BR10" s="490"/>
      <c r="BS10" s="490"/>
      <c r="BT10" s="490"/>
      <c r="BU10" s="490"/>
      <c r="BV10" s="535"/>
    </row>
    <row r="11" spans="1:74" ht="15.75">
      <c r="A11" s="160"/>
      <c r="B11" s="160"/>
      <c r="C11" s="160"/>
      <c r="D11" s="162" t="s">
        <v>105</v>
      </c>
      <c r="E11" s="160"/>
      <c r="F11" s="543">
        <v>0</v>
      </c>
      <c r="G11" s="490"/>
      <c r="H11" s="535"/>
      <c r="I11" s="534">
        <v>1</v>
      </c>
      <c r="J11" s="490"/>
      <c r="K11" s="490"/>
      <c r="L11" s="490"/>
      <c r="M11" s="490"/>
      <c r="N11" s="535"/>
      <c r="O11" s="534">
        <v>2</v>
      </c>
      <c r="P11" s="490"/>
      <c r="Q11" s="490"/>
      <c r="R11" s="490"/>
      <c r="S11" s="490"/>
      <c r="T11" s="535"/>
      <c r="U11" s="534">
        <v>3</v>
      </c>
      <c r="V11" s="490"/>
      <c r="W11" s="490"/>
      <c r="X11" s="490"/>
      <c r="Y11" s="490"/>
      <c r="Z11" s="535"/>
      <c r="AA11" s="534">
        <v>4</v>
      </c>
      <c r="AB11" s="490"/>
      <c r="AC11" s="490"/>
      <c r="AD11" s="490"/>
      <c r="AE11" s="490"/>
      <c r="AF11" s="535"/>
      <c r="AG11" s="534">
        <v>5</v>
      </c>
      <c r="AH11" s="490"/>
      <c r="AI11" s="490"/>
      <c r="AJ11" s="490"/>
      <c r="AK11" s="490"/>
      <c r="AL11" s="535"/>
      <c r="AM11" s="534">
        <v>6</v>
      </c>
      <c r="AN11" s="490"/>
      <c r="AO11" s="490"/>
      <c r="AP11" s="490"/>
      <c r="AQ11" s="490"/>
      <c r="AR11" s="535"/>
      <c r="AS11" s="534">
        <v>7</v>
      </c>
      <c r="AT11" s="490"/>
      <c r="AU11" s="490"/>
      <c r="AV11" s="490"/>
      <c r="AW11" s="490"/>
      <c r="AX11" s="535"/>
      <c r="AY11" s="534">
        <v>8</v>
      </c>
      <c r="AZ11" s="490"/>
      <c r="BA11" s="490"/>
      <c r="BB11" s="490"/>
      <c r="BC11" s="490"/>
      <c r="BD11" s="535"/>
      <c r="BE11" s="534">
        <v>9</v>
      </c>
      <c r="BF11" s="490"/>
      <c r="BG11" s="490"/>
      <c r="BH11" s="490"/>
      <c r="BI11" s="490"/>
      <c r="BJ11" s="535"/>
      <c r="BK11" s="541">
        <v>10</v>
      </c>
      <c r="BL11" s="490"/>
      <c r="BM11" s="490"/>
      <c r="BN11" s="490"/>
      <c r="BO11" s="490"/>
      <c r="BP11" s="535"/>
      <c r="BQ11" s="490"/>
      <c r="BR11" s="490"/>
      <c r="BS11" s="490"/>
      <c r="BT11" s="490"/>
      <c r="BU11" s="490"/>
      <c r="BV11" s="535"/>
    </row>
    <row r="12" spans="1:74" ht="15.75">
      <c r="A12" s="160"/>
      <c r="B12" s="160"/>
      <c r="C12" s="160"/>
      <c r="D12" s="164" t="s">
        <v>106</v>
      </c>
      <c r="E12" s="160"/>
      <c r="F12" s="165" t="s">
        <v>107</v>
      </c>
      <c r="G12" s="49" t="s">
        <v>108</v>
      </c>
      <c r="H12" s="166" t="s">
        <v>109</v>
      </c>
      <c r="I12" s="167" t="s">
        <v>110</v>
      </c>
      <c r="J12" s="167" t="s">
        <v>111</v>
      </c>
      <c r="K12" s="167" t="s">
        <v>108</v>
      </c>
      <c r="L12" s="167" t="s">
        <v>112</v>
      </c>
      <c r="M12" s="534" t="s">
        <v>109</v>
      </c>
      <c r="N12" s="535"/>
      <c r="O12" s="167" t="s">
        <v>110</v>
      </c>
      <c r="P12" s="167" t="s">
        <v>111</v>
      </c>
      <c r="Q12" s="167" t="s">
        <v>108</v>
      </c>
      <c r="R12" s="167" t="s">
        <v>112</v>
      </c>
      <c r="S12" s="534" t="s">
        <v>109</v>
      </c>
      <c r="T12" s="535"/>
      <c r="U12" s="167" t="s">
        <v>110</v>
      </c>
      <c r="V12" s="167" t="s">
        <v>111</v>
      </c>
      <c r="W12" s="167" t="s">
        <v>108</v>
      </c>
      <c r="X12" s="167" t="s">
        <v>112</v>
      </c>
      <c r="Y12" s="534" t="s">
        <v>109</v>
      </c>
      <c r="Z12" s="535"/>
      <c r="AA12" s="167" t="s">
        <v>110</v>
      </c>
      <c r="AB12" s="167" t="s">
        <v>111</v>
      </c>
      <c r="AC12" s="167" t="s">
        <v>108</v>
      </c>
      <c r="AD12" s="167" t="s">
        <v>112</v>
      </c>
      <c r="AE12" s="534" t="s">
        <v>109</v>
      </c>
      <c r="AF12" s="535"/>
      <c r="AG12" s="167" t="s">
        <v>110</v>
      </c>
      <c r="AH12" s="167" t="s">
        <v>111</v>
      </c>
      <c r="AI12" s="167" t="s">
        <v>108</v>
      </c>
      <c r="AJ12" s="167" t="s">
        <v>112</v>
      </c>
      <c r="AK12" s="534" t="s">
        <v>109</v>
      </c>
      <c r="AL12" s="535"/>
      <c r="AM12" s="167" t="s">
        <v>110</v>
      </c>
      <c r="AN12" s="167" t="s">
        <v>111</v>
      </c>
      <c r="AO12" s="167" t="s">
        <v>108</v>
      </c>
      <c r="AP12" s="167" t="s">
        <v>112</v>
      </c>
      <c r="AQ12" s="534" t="s">
        <v>109</v>
      </c>
      <c r="AR12" s="535"/>
      <c r="AS12" s="167" t="s">
        <v>110</v>
      </c>
      <c r="AT12" s="167" t="s">
        <v>111</v>
      </c>
      <c r="AU12" s="167" t="s">
        <v>108</v>
      </c>
      <c r="AV12" s="167" t="s">
        <v>112</v>
      </c>
      <c r="AW12" s="534" t="s">
        <v>109</v>
      </c>
      <c r="AX12" s="535"/>
      <c r="AY12" s="167" t="s">
        <v>110</v>
      </c>
      <c r="AZ12" s="167" t="s">
        <v>111</v>
      </c>
      <c r="BA12" s="167" t="s">
        <v>108</v>
      </c>
      <c r="BB12" s="167" t="s">
        <v>112</v>
      </c>
      <c r="BC12" s="534" t="s">
        <v>109</v>
      </c>
      <c r="BD12" s="535"/>
      <c r="BE12" s="167" t="s">
        <v>110</v>
      </c>
      <c r="BF12" s="167" t="s">
        <v>111</v>
      </c>
      <c r="BG12" s="167" t="s">
        <v>108</v>
      </c>
      <c r="BH12" s="167" t="s">
        <v>112</v>
      </c>
      <c r="BI12" s="534" t="s">
        <v>109</v>
      </c>
      <c r="BJ12" s="535"/>
      <c r="BK12" s="168" t="s">
        <v>110</v>
      </c>
      <c r="BL12" s="167" t="s">
        <v>111</v>
      </c>
      <c r="BM12" s="167" t="s">
        <v>108</v>
      </c>
      <c r="BN12" s="167" t="s">
        <v>112</v>
      </c>
      <c r="BO12" s="534" t="s">
        <v>109</v>
      </c>
      <c r="BP12" s="535"/>
      <c r="BQ12" s="490"/>
      <c r="BR12" s="490"/>
      <c r="BS12" s="490"/>
      <c r="BT12" s="490"/>
      <c r="BU12" s="490"/>
      <c r="BV12" s="535"/>
    </row>
    <row r="13" spans="1:74" ht="15.75">
      <c r="A13" s="160"/>
      <c r="B13" s="160"/>
      <c r="C13" s="160"/>
      <c r="D13" s="164" t="s">
        <v>113</v>
      </c>
      <c r="E13" s="160"/>
      <c r="F13" s="165">
        <v>50</v>
      </c>
      <c r="G13" s="49">
        <v>50</v>
      </c>
      <c r="H13" s="166">
        <v>100</v>
      </c>
      <c r="I13" s="49">
        <v>15</v>
      </c>
      <c r="J13" s="49">
        <v>15</v>
      </c>
      <c r="K13" s="49">
        <v>50</v>
      </c>
      <c r="L13" s="49">
        <v>20</v>
      </c>
      <c r="M13" s="534">
        <v>100</v>
      </c>
      <c r="N13" s="535"/>
      <c r="O13" s="49">
        <v>15</v>
      </c>
      <c r="P13" s="49">
        <v>15</v>
      </c>
      <c r="Q13" s="49">
        <v>50</v>
      </c>
      <c r="R13" s="49">
        <v>20</v>
      </c>
      <c r="S13" s="534">
        <v>100</v>
      </c>
      <c r="T13" s="535"/>
      <c r="U13" s="49">
        <v>15</v>
      </c>
      <c r="V13" s="49">
        <v>15</v>
      </c>
      <c r="W13" s="49">
        <v>50</v>
      </c>
      <c r="X13" s="49">
        <v>20</v>
      </c>
      <c r="Y13" s="534">
        <v>100</v>
      </c>
      <c r="Z13" s="535"/>
      <c r="AA13" s="49">
        <v>15</v>
      </c>
      <c r="AB13" s="49">
        <v>15</v>
      </c>
      <c r="AC13" s="49">
        <v>50</v>
      </c>
      <c r="AD13" s="49">
        <v>20</v>
      </c>
      <c r="AE13" s="534">
        <v>100</v>
      </c>
      <c r="AF13" s="535"/>
      <c r="AG13" s="49">
        <v>15</v>
      </c>
      <c r="AH13" s="49">
        <v>15</v>
      </c>
      <c r="AI13" s="49">
        <v>50</v>
      </c>
      <c r="AJ13" s="49">
        <v>20</v>
      </c>
      <c r="AK13" s="534">
        <v>100</v>
      </c>
      <c r="AL13" s="535"/>
      <c r="AM13" s="49">
        <v>15</v>
      </c>
      <c r="AN13" s="49">
        <v>15</v>
      </c>
      <c r="AO13" s="49">
        <v>50</v>
      </c>
      <c r="AP13" s="49">
        <v>20</v>
      </c>
      <c r="AQ13" s="534">
        <v>100</v>
      </c>
      <c r="AR13" s="535"/>
      <c r="AS13" s="49">
        <v>15</v>
      </c>
      <c r="AT13" s="49">
        <v>15</v>
      </c>
      <c r="AU13" s="49">
        <v>50</v>
      </c>
      <c r="AV13" s="49">
        <v>20</v>
      </c>
      <c r="AW13" s="534">
        <v>100</v>
      </c>
      <c r="AX13" s="535"/>
      <c r="AY13" s="49">
        <v>15</v>
      </c>
      <c r="AZ13" s="49">
        <v>15</v>
      </c>
      <c r="BA13" s="49">
        <v>50</v>
      </c>
      <c r="BB13" s="49">
        <v>20</v>
      </c>
      <c r="BC13" s="534">
        <v>100</v>
      </c>
      <c r="BD13" s="535"/>
      <c r="BE13" s="49">
        <v>15</v>
      </c>
      <c r="BF13" s="49">
        <v>15</v>
      </c>
      <c r="BG13" s="49">
        <v>50</v>
      </c>
      <c r="BH13" s="49">
        <v>20</v>
      </c>
      <c r="BI13" s="534">
        <v>100</v>
      </c>
      <c r="BJ13" s="535"/>
      <c r="BK13" s="165">
        <v>15</v>
      </c>
      <c r="BL13" s="49">
        <v>15</v>
      </c>
      <c r="BM13" s="49">
        <v>50</v>
      </c>
      <c r="BN13" s="49">
        <v>20</v>
      </c>
      <c r="BO13" s="534">
        <v>100</v>
      </c>
      <c r="BP13" s="535"/>
      <c r="BQ13" s="490"/>
      <c r="BR13" s="490"/>
      <c r="BS13" s="490"/>
      <c r="BT13" s="490"/>
      <c r="BU13" s="169"/>
      <c r="BV13" s="170"/>
    </row>
    <row r="14" spans="1:74" ht="15.75">
      <c r="A14" s="49" t="s">
        <v>309</v>
      </c>
      <c r="B14" s="49" t="s">
        <v>114</v>
      </c>
      <c r="C14" s="49" t="s">
        <v>76</v>
      </c>
      <c r="D14" s="49" t="s">
        <v>115</v>
      </c>
      <c r="E14" s="49" t="s">
        <v>116</v>
      </c>
      <c r="F14" s="171"/>
      <c r="G14" s="55"/>
      <c r="H14" s="172"/>
      <c r="I14" s="55"/>
      <c r="J14" s="55"/>
      <c r="K14" s="55"/>
      <c r="L14" s="55"/>
      <c r="M14" s="534"/>
      <c r="N14" s="535"/>
      <c r="O14" s="55"/>
      <c r="P14" s="55"/>
      <c r="Q14" s="55"/>
      <c r="R14" s="55"/>
      <c r="S14" s="534"/>
      <c r="T14" s="535"/>
      <c r="U14" s="55"/>
      <c r="V14" s="55"/>
      <c r="W14" s="55"/>
      <c r="X14" s="55"/>
      <c r="Y14" s="534"/>
      <c r="Z14" s="535"/>
      <c r="AA14" s="55"/>
      <c r="AB14" s="55"/>
      <c r="AC14" s="55"/>
      <c r="AD14" s="55"/>
      <c r="AE14" s="534"/>
      <c r="AF14" s="535"/>
      <c r="AG14" s="55"/>
      <c r="AH14" s="55"/>
      <c r="AI14" s="55"/>
      <c r="AJ14" s="55"/>
      <c r="AK14" s="534"/>
      <c r="AL14" s="535"/>
      <c r="AM14" s="55"/>
      <c r="AN14" s="55"/>
      <c r="AO14" s="55"/>
      <c r="AP14" s="55"/>
      <c r="AQ14" s="534"/>
      <c r="AR14" s="535"/>
      <c r="AS14" s="55"/>
      <c r="AT14" s="55"/>
      <c r="AU14" s="55"/>
      <c r="AV14" s="55"/>
      <c r="AW14" s="534"/>
      <c r="AX14" s="535"/>
      <c r="AY14" s="55"/>
      <c r="AZ14" s="55"/>
      <c r="BA14" s="55"/>
      <c r="BB14" s="55"/>
      <c r="BC14" s="534"/>
      <c r="BD14" s="535"/>
      <c r="BE14" s="55"/>
      <c r="BF14" s="55"/>
      <c r="BG14" s="55"/>
      <c r="BH14" s="55"/>
      <c r="BI14" s="534"/>
      <c r="BJ14" s="535"/>
      <c r="BK14" s="171"/>
      <c r="BL14" s="55"/>
      <c r="BM14" s="55"/>
      <c r="BN14" s="55"/>
      <c r="BO14" s="534"/>
      <c r="BP14" s="535"/>
      <c r="BQ14" s="42"/>
      <c r="BR14" s="49" t="s">
        <v>117</v>
      </c>
      <c r="BS14" s="49" t="s">
        <v>118</v>
      </c>
      <c r="BT14" s="163" t="s">
        <v>109</v>
      </c>
      <c r="BU14" s="173"/>
      <c r="BV14" s="174"/>
    </row>
    <row r="15" spans="1:74" ht="15.75">
      <c r="A15" s="42"/>
      <c r="B15" s="42"/>
      <c r="C15" s="55"/>
      <c r="D15" s="49" t="s">
        <v>119</v>
      </c>
      <c r="E15" s="55"/>
      <c r="F15" s="165">
        <v>100</v>
      </c>
      <c r="G15" s="49">
        <v>100</v>
      </c>
      <c r="H15" s="166">
        <v>100</v>
      </c>
      <c r="I15" s="49">
        <v>100</v>
      </c>
      <c r="J15" s="49">
        <v>100</v>
      </c>
      <c r="K15" s="49">
        <v>100</v>
      </c>
      <c r="L15" s="49">
        <v>100</v>
      </c>
      <c r="M15" s="534">
        <v>100</v>
      </c>
      <c r="N15" s="535"/>
      <c r="O15" s="49">
        <v>100</v>
      </c>
      <c r="P15" s="49">
        <v>100</v>
      </c>
      <c r="Q15" s="49">
        <v>100</v>
      </c>
      <c r="R15" s="49">
        <v>100</v>
      </c>
      <c r="S15" s="534">
        <v>100</v>
      </c>
      <c r="T15" s="535"/>
      <c r="U15" s="49">
        <v>100</v>
      </c>
      <c r="V15" s="49">
        <v>100</v>
      </c>
      <c r="W15" s="49">
        <v>100</v>
      </c>
      <c r="X15" s="49">
        <v>100</v>
      </c>
      <c r="Y15" s="534">
        <v>100</v>
      </c>
      <c r="Z15" s="535"/>
      <c r="AA15" s="49">
        <v>100</v>
      </c>
      <c r="AB15" s="49">
        <v>100</v>
      </c>
      <c r="AC15" s="49">
        <v>100</v>
      </c>
      <c r="AD15" s="49">
        <v>100</v>
      </c>
      <c r="AE15" s="534">
        <v>100</v>
      </c>
      <c r="AF15" s="535"/>
      <c r="AG15" s="49">
        <v>100</v>
      </c>
      <c r="AH15" s="49">
        <v>100</v>
      </c>
      <c r="AI15" s="49">
        <v>100</v>
      </c>
      <c r="AJ15" s="49">
        <v>100</v>
      </c>
      <c r="AK15" s="534">
        <v>100</v>
      </c>
      <c r="AL15" s="535"/>
      <c r="AM15" s="49">
        <v>100</v>
      </c>
      <c r="AN15" s="49">
        <v>100</v>
      </c>
      <c r="AO15" s="49">
        <v>100</v>
      </c>
      <c r="AP15" s="49">
        <v>100</v>
      </c>
      <c r="AQ15" s="534">
        <v>100</v>
      </c>
      <c r="AR15" s="535"/>
      <c r="AS15" s="49">
        <v>100</v>
      </c>
      <c r="AT15" s="49">
        <v>100</v>
      </c>
      <c r="AU15" s="49">
        <v>100</v>
      </c>
      <c r="AV15" s="49">
        <v>100</v>
      </c>
      <c r="AW15" s="534">
        <v>100</v>
      </c>
      <c r="AX15" s="535"/>
      <c r="AY15" s="49">
        <v>100</v>
      </c>
      <c r="AZ15" s="49">
        <v>100</v>
      </c>
      <c r="BA15" s="49">
        <v>100</v>
      </c>
      <c r="BB15" s="49">
        <v>100</v>
      </c>
      <c r="BC15" s="534">
        <v>100</v>
      </c>
      <c r="BD15" s="535"/>
      <c r="BE15" s="49">
        <v>100</v>
      </c>
      <c r="BF15" s="49">
        <v>100</v>
      </c>
      <c r="BG15" s="49">
        <v>100</v>
      </c>
      <c r="BH15" s="49">
        <v>100</v>
      </c>
      <c r="BI15" s="534">
        <v>100</v>
      </c>
      <c r="BJ15" s="535"/>
      <c r="BK15" s="165">
        <v>100</v>
      </c>
      <c r="BL15" s="49">
        <v>100</v>
      </c>
      <c r="BM15" s="49">
        <v>100</v>
      </c>
      <c r="BN15" s="49">
        <v>100</v>
      </c>
      <c r="BO15" s="534">
        <v>100</v>
      </c>
      <c r="BP15" s="535"/>
      <c r="BQ15" s="175">
        <f t="shared" ref="BQ15:BQ50" si="0">((H15+M15+S15+Y15+AE15+AK15+AQ15+AW15+BC15+BI15+BO15)/11) * 60/100</f>
        <v>60</v>
      </c>
      <c r="BR15" s="49">
        <v>100</v>
      </c>
      <c r="BS15" s="49">
        <v>100</v>
      </c>
      <c r="BT15" s="163">
        <f t="shared" ref="BT15:BT50" si="1">((BR15+BS15)/2) * 40/100</f>
        <v>40</v>
      </c>
      <c r="BU15" s="169">
        <f t="shared" ref="BU15:BU50" si="2">BT15+BQ15</f>
        <v>100</v>
      </c>
      <c r="BV15" s="176" t="str">
        <f t="shared" ref="BV15:BV50" si="3">IF(BU15&gt;80,"A",IF(BU15&gt;76,"A-",IF(BU15&gt;68,"B+",IF(BU15&gt;65,"B",IF(BU15&gt;62,"B-",IF(BU15&gt;57,"C+",IF(BU15&gt;55,"C",IF(BU15&gt;51,"C-",IF(BU15&gt;43,"D+",IF(BU15&gt;40,"D",IF(BU15&gt;0,"E","E")))))))))))</f>
        <v>A</v>
      </c>
    </row>
    <row r="16" spans="1:74" ht="15.75">
      <c r="A16" s="551" t="s">
        <v>452</v>
      </c>
      <c r="B16" s="551">
        <v>1</v>
      </c>
      <c r="C16" s="197">
        <v>2200018352</v>
      </c>
      <c r="D16" s="343" t="s">
        <v>453</v>
      </c>
      <c r="E16" s="75" t="s">
        <v>454</v>
      </c>
      <c r="F16" s="180">
        <v>47</v>
      </c>
      <c r="G16" s="75">
        <v>100</v>
      </c>
      <c r="H16" s="172">
        <f t="shared" ref="H16:H48" si="4">(F$13/100*F16)+(G$13/100*G16)</f>
        <v>73.5</v>
      </c>
      <c r="I16" s="75">
        <v>85</v>
      </c>
      <c r="J16" s="75">
        <v>90</v>
      </c>
      <c r="K16" s="75">
        <v>90</v>
      </c>
      <c r="L16" s="75">
        <v>90</v>
      </c>
      <c r="M16" s="534">
        <f t="shared" ref="M16:M48" si="5">(I$13/100*I16)+(J$13/100*J16)+(K$13/100*K16)+(L$13/100*L16)</f>
        <v>89.25</v>
      </c>
      <c r="N16" s="535"/>
      <c r="O16" s="75">
        <v>80</v>
      </c>
      <c r="P16" s="75">
        <v>90</v>
      </c>
      <c r="Q16" s="75">
        <v>100</v>
      </c>
      <c r="R16" s="75">
        <v>85</v>
      </c>
      <c r="S16" s="534">
        <f t="shared" ref="S16:S48" si="6">(O$13/100*O16)+(P$13/100*P16)+(Q$13/100*Q16)+(R$13/100*R16)</f>
        <v>92.5</v>
      </c>
      <c r="T16" s="535"/>
      <c r="U16" s="75">
        <v>80</v>
      </c>
      <c r="V16" s="75">
        <v>90</v>
      </c>
      <c r="W16" s="75">
        <v>100</v>
      </c>
      <c r="X16" s="75">
        <v>80</v>
      </c>
      <c r="Y16" s="534">
        <f t="shared" ref="Y16:Y48" si="7">(U$13/100*U16)+(V$13/100*V16)+(W$13/100*W16)+(X$13/100*X16)</f>
        <v>91.5</v>
      </c>
      <c r="Z16" s="535"/>
      <c r="AA16" s="75">
        <v>90</v>
      </c>
      <c r="AB16" s="75">
        <v>90</v>
      </c>
      <c r="AC16" s="75">
        <v>100</v>
      </c>
      <c r="AD16" s="75">
        <v>90</v>
      </c>
      <c r="AE16" s="534">
        <f t="shared" ref="AE16:AE48" si="8">(AA$13/100*AA16)+(AB$13/100*AB16)+(AC$13/100*AC16)+(AD$13/100*AD16)</f>
        <v>95</v>
      </c>
      <c r="AF16" s="535"/>
      <c r="AG16" s="75">
        <v>75</v>
      </c>
      <c r="AH16" s="75">
        <v>90</v>
      </c>
      <c r="AI16" s="75">
        <v>100</v>
      </c>
      <c r="AJ16" s="75">
        <v>90</v>
      </c>
      <c r="AK16" s="534">
        <f t="shared" ref="AK16:AK48" si="9">(AG$13/100*AG16)+(AH$13/100*AH16)+(AI$13/100*AI16)+(AJ$13/100*AJ16)</f>
        <v>92.75</v>
      </c>
      <c r="AL16" s="535"/>
      <c r="AM16" s="75">
        <v>90</v>
      </c>
      <c r="AN16" s="75">
        <v>90</v>
      </c>
      <c r="AO16" s="75">
        <v>100</v>
      </c>
      <c r="AP16" s="75">
        <v>90</v>
      </c>
      <c r="AQ16" s="534">
        <f t="shared" ref="AQ16:AQ48" si="10">(AM$13/100*AM16)+(AN$13/100*AN16)+(AO$13/100*AO16)+(AP$13/100*AP16)</f>
        <v>95</v>
      </c>
      <c r="AR16" s="535"/>
      <c r="AS16" s="75">
        <v>100</v>
      </c>
      <c r="AT16" s="75">
        <v>90</v>
      </c>
      <c r="AU16" s="243">
        <v>100</v>
      </c>
      <c r="AV16" s="75">
        <v>100</v>
      </c>
      <c r="AW16" s="534">
        <f t="shared" ref="AW16:AW48" si="11">(AS$13/100*AS16)+(AT$13/100*AT16)+(AU$13/100*AU16)+(AV$13/100*AV16)</f>
        <v>98.5</v>
      </c>
      <c r="AX16" s="535"/>
      <c r="AY16" s="75">
        <v>100</v>
      </c>
      <c r="AZ16" s="75">
        <v>90</v>
      </c>
      <c r="BA16" s="75">
        <v>100</v>
      </c>
      <c r="BB16" s="75">
        <v>100</v>
      </c>
      <c r="BC16" s="534">
        <f t="shared" ref="BC16:BC48" si="12">(AY$13/100*AY16)+(AZ$13/100*AZ16)+(BA$13/100*BA16)+(BB$13/100*BB16)</f>
        <v>98.5</v>
      </c>
      <c r="BD16" s="535"/>
      <c r="BE16" s="75">
        <v>80</v>
      </c>
      <c r="BF16" s="75">
        <v>85</v>
      </c>
      <c r="BG16" s="75">
        <v>85</v>
      </c>
      <c r="BH16" s="75">
        <v>70</v>
      </c>
      <c r="BI16" s="534">
        <f t="shared" ref="BI16:BI48" si="13">(BE$13/100*BE16)+(BF$13/100*BF16)+(BG$13/100*BG16)+(BH$13/100*BH16)</f>
        <v>81.25</v>
      </c>
      <c r="BJ16" s="535"/>
      <c r="BK16" s="180">
        <v>95</v>
      </c>
      <c r="BL16" s="75">
        <v>100</v>
      </c>
      <c r="BM16" s="75">
        <v>95</v>
      </c>
      <c r="BN16" s="75">
        <v>95</v>
      </c>
      <c r="BO16" s="534">
        <f t="shared" ref="BO16:BO48" si="14">(BK$13/100*BK16)+(BL$13/100*BL16)+(BM$13/100*BM16)+(BN$13/100*BN16)</f>
        <v>95.75</v>
      </c>
      <c r="BP16" s="535"/>
      <c r="BQ16" s="182">
        <f t="shared" si="0"/>
        <v>54.736363636363642</v>
      </c>
      <c r="BR16" s="183">
        <v>50</v>
      </c>
      <c r="BS16" s="183">
        <v>75</v>
      </c>
      <c r="BT16" s="184">
        <f t="shared" si="1"/>
        <v>25</v>
      </c>
      <c r="BU16" s="185">
        <f t="shared" si="2"/>
        <v>79.736363636363649</v>
      </c>
      <c r="BV16" s="176" t="str">
        <f t="shared" si="3"/>
        <v>A-</v>
      </c>
    </row>
    <row r="17" spans="1:74" ht="15.75">
      <c r="A17" s="490"/>
      <c r="B17" s="490"/>
      <c r="C17" s="197">
        <v>2200018353</v>
      </c>
      <c r="D17" s="343" t="s">
        <v>455</v>
      </c>
      <c r="E17" s="75" t="s">
        <v>454</v>
      </c>
      <c r="F17" s="180">
        <v>51</v>
      </c>
      <c r="G17" s="75">
        <v>100</v>
      </c>
      <c r="H17" s="172">
        <f t="shared" si="4"/>
        <v>75.5</v>
      </c>
      <c r="I17" s="75">
        <v>90</v>
      </c>
      <c r="J17" s="75">
        <v>90</v>
      </c>
      <c r="K17" s="75">
        <v>90</v>
      </c>
      <c r="L17" s="75">
        <v>90</v>
      </c>
      <c r="M17" s="534">
        <f t="shared" si="5"/>
        <v>90</v>
      </c>
      <c r="N17" s="535"/>
      <c r="O17" s="75">
        <v>80</v>
      </c>
      <c r="P17" s="75">
        <v>90</v>
      </c>
      <c r="Q17" s="75">
        <v>100</v>
      </c>
      <c r="R17" s="75">
        <v>85</v>
      </c>
      <c r="S17" s="534">
        <f t="shared" si="6"/>
        <v>92.5</v>
      </c>
      <c r="T17" s="535"/>
      <c r="U17" s="75">
        <v>80</v>
      </c>
      <c r="V17" s="75">
        <v>90</v>
      </c>
      <c r="W17" s="75">
        <v>100</v>
      </c>
      <c r="X17" s="75">
        <v>80</v>
      </c>
      <c r="Y17" s="534">
        <f t="shared" si="7"/>
        <v>91.5</v>
      </c>
      <c r="Z17" s="535"/>
      <c r="AA17" s="75">
        <v>75</v>
      </c>
      <c r="AB17" s="75">
        <v>90</v>
      </c>
      <c r="AC17" s="75">
        <v>100</v>
      </c>
      <c r="AD17" s="75">
        <v>90</v>
      </c>
      <c r="AE17" s="534">
        <f t="shared" si="8"/>
        <v>92.75</v>
      </c>
      <c r="AF17" s="535"/>
      <c r="AG17" s="75">
        <v>75</v>
      </c>
      <c r="AH17" s="75">
        <v>90</v>
      </c>
      <c r="AI17" s="75">
        <v>100</v>
      </c>
      <c r="AJ17" s="75">
        <v>85</v>
      </c>
      <c r="AK17" s="534">
        <f t="shared" si="9"/>
        <v>91.75</v>
      </c>
      <c r="AL17" s="535"/>
      <c r="AM17" s="75">
        <v>85</v>
      </c>
      <c r="AN17" s="75">
        <v>90</v>
      </c>
      <c r="AO17" s="75">
        <v>100</v>
      </c>
      <c r="AP17" s="75">
        <v>95</v>
      </c>
      <c r="AQ17" s="534">
        <f t="shared" si="10"/>
        <v>95.25</v>
      </c>
      <c r="AR17" s="535"/>
      <c r="AS17" s="75">
        <v>100</v>
      </c>
      <c r="AT17" s="75">
        <v>90</v>
      </c>
      <c r="AU17" s="243">
        <v>100</v>
      </c>
      <c r="AV17" s="75">
        <v>90</v>
      </c>
      <c r="AW17" s="534">
        <f t="shared" si="11"/>
        <v>96.5</v>
      </c>
      <c r="AX17" s="535"/>
      <c r="AY17" s="75">
        <v>75</v>
      </c>
      <c r="AZ17" s="75">
        <v>90</v>
      </c>
      <c r="BA17" s="75">
        <v>100</v>
      </c>
      <c r="BB17" s="212"/>
      <c r="BC17" s="534">
        <f t="shared" si="12"/>
        <v>74.75</v>
      </c>
      <c r="BD17" s="535"/>
      <c r="BE17" s="75">
        <v>90</v>
      </c>
      <c r="BF17" s="75">
        <v>85</v>
      </c>
      <c r="BG17" s="75">
        <v>85</v>
      </c>
      <c r="BH17" s="75">
        <v>70</v>
      </c>
      <c r="BI17" s="534">
        <f t="shared" si="13"/>
        <v>82.75</v>
      </c>
      <c r="BJ17" s="535"/>
      <c r="BK17" s="180">
        <v>90</v>
      </c>
      <c r="BL17" s="75">
        <v>100</v>
      </c>
      <c r="BM17" s="75">
        <v>95</v>
      </c>
      <c r="BN17" s="75">
        <v>95</v>
      </c>
      <c r="BO17" s="534">
        <f t="shared" si="14"/>
        <v>95</v>
      </c>
      <c r="BP17" s="535"/>
      <c r="BQ17" s="182">
        <f t="shared" si="0"/>
        <v>53.359090909090909</v>
      </c>
      <c r="BR17" s="183">
        <v>45</v>
      </c>
      <c r="BS17" s="183">
        <v>75</v>
      </c>
      <c r="BT17" s="184">
        <f t="shared" si="1"/>
        <v>24</v>
      </c>
      <c r="BU17" s="185">
        <f t="shared" si="2"/>
        <v>77.359090909090909</v>
      </c>
      <c r="BV17" s="176" t="str">
        <f t="shared" si="3"/>
        <v>A-</v>
      </c>
    </row>
    <row r="18" spans="1:74" ht="15.75">
      <c r="A18" s="490"/>
      <c r="B18" s="490"/>
      <c r="C18" s="197">
        <v>2200018385</v>
      </c>
      <c r="D18" s="358" t="s">
        <v>456</v>
      </c>
      <c r="E18" s="75" t="s">
        <v>454</v>
      </c>
      <c r="F18" s="180">
        <v>80</v>
      </c>
      <c r="G18" s="75">
        <v>100</v>
      </c>
      <c r="H18" s="172">
        <f t="shared" si="4"/>
        <v>90</v>
      </c>
      <c r="I18" s="75">
        <v>95</v>
      </c>
      <c r="J18" s="75">
        <v>90</v>
      </c>
      <c r="K18" s="75">
        <v>90</v>
      </c>
      <c r="L18" s="75">
        <v>100</v>
      </c>
      <c r="M18" s="534">
        <f t="shared" si="5"/>
        <v>92.75</v>
      </c>
      <c r="N18" s="535"/>
      <c r="O18" s="75">
        <v>100</v>
      </c>
      <c r="P18" s="75">
        <v>90</v>
      </c>
      <c r="Q18" s="75">
        <v>100</v>
      </c>
      <c r="R18" s="75">
        <v>100</v>
      </c>
      <c r="S18" s="534">
        <f t="shared" si="6"/>
        <v>98.5</v>
      </c>
      <c r="T18" s="535"/>
      <c r="U18" s="75">
        <v>80</v>
      </c>
      <c r="V18" s="75">
        <v>90</v>
      </c>
      <c r="W18" s="75">
        <v>100</v>
      </c>
      <c r="X18" s="75">
        <v>100</v>
      </c>
      <c r="Y18" s="534">
        <f t="shared" si="7"/>
        <v>95.5</v>
      </c>
      <c r="Z18" s="535"/>
      <c r="AA18" s="75">
        <v>100</v>
      </c>
      <c r="AB18" s="75">
        <v>90</v>
      </c>
      <c r="AC18" s="75">
        <v>100</v>
      </c>
      <c r="AD18" s="75">
        <v>100</v>
      </c>
      <c r="AE18" s="534">
        <f t="shared" si="8"/>
        <v>98.5</v>
      </c>
      <c r="AF18" s="535"/>
      <c r="AG18" s="75">
        <v>90</v>
      </c>
      <c r="AH18" s="75">
        <v>90</v>
      </c>
      <c r="AI18" s="75">
        <v>100</v>
      </c>
      <c r="AJ18" s="75">
        <v>100</v>
      </c>
      <c r="AK18" s="534">
        <f t="shared" si="9"/>
        <v>97</v>
      </c>
      <c r="AL18" s="535"/>
      <c r="AM18" s="75">
        <v>100</v>
      </c>
      <c r="AN18" s="75">
        <v>90</v>
      </c>
      <c r="AO18" s="75">
        <v>100</v>
      </c>
      <c r="AP18" s="75">
        <v>100</v>
      </c>
      <c r="AQ18" s="534">
        <f t="shared" si="10"/>
        <v>98.5</v>
      </c>
      <c r="AR18" s="535"/>
      <c r="AS18" s="75">
        <v>100</v>
      </c>
      <c r="AT18" s="75">
        <v>90</v>
      </c>
      <c r="AU18" s="243">
        <v>100</v>
      </c>
      <c r="AV18" s="75">
        <v>90</v>
      </c>
      <c r="AW18" s="534">
        <f t="shared" si="11"/>
        <v>96.5</v>
      </c>
      <c r="AX18" s="535"/>
      <c r="AY18" s="75">
        <v>100</v>
      </c>
      <c r="AZ18" s="75">
        <v>90</v>
      </c>
      <c r="BA18" s="75">
        <v>100</v>
      </c>
      <c r="BB18" s="75">
        <v>100</v>
      </c>
      <c r="BC18" s="534">
        <f t="shared" si="12"/>
        <v>98.5</v>
      </c>
      <c r="BD18" s="535"/>
      <c r="BE18" s="75">
        <v>100</v>
      </c>
      <c r="BF18" s="75">
        <v>100</v>
      </c>
      <c r="BG18" s="75">
        <v>85</v>
      </c>
      <c r="BH18" s="75">
        <v>100</v>
      </c>
      <c r="BI18" s="534">
        <f t="shared" si="13"/>
        <v>92.5</v>
      </c>
      <c r="BJ18" s="535"/>
      <c r="BK18" s="180">
        <v>100</v>
      </c>
      <c r="BL18" s="75">
        <v>100</v>
      </c>
      <c r="BM18" s="75">
        <v>95</v>
      </c>
      <c r="BN18" s="75">
        <v>95</v>
      </c>
      <c r="BO18" s="534">
        <f t="shared" si="14"/>
        <v>96.5</v>
      </c>
      <c r="BP18" s="535"/>
      <c r="BQ18" s="182">
        <f t="shared" si="0"/>
        <v>57.531818181818181</v>
      </c>
      <c r="BR18" s="183">
        <v>100</v>
      </c>
      <c r="BS18" s="183">
        <v>75</v>
      </c>
      <c r="BT18" s="184">
        <f t="shared" si="1"/>
        <v>35</v>
      </c>
      <c r="BU18" s="185">
        <f t="shared" si="2"/>
        <v>92.531818181818181</v>
      </c>
      <c r="BV18" s="176" t="str">
        <f t="shared" si="3"/>
        <v>A</v>
      </c>
    </row>
    <row r="19" spans="1:74" ht="15.75">
      <c r="A19" s="490"/>
      <c r="B19" s="551">
        <v>2</v>
      </c>
      <c r="C19" s="197">
        <v>2000018211</v>
      </c>
      <c r="D19" s="343" t="s">
        <v>457</v>
      </c>
      <c r="E19" s="75" t="s">
        <v>454</v>
      </c>
      <c r="F19" s="180">
        <v>50</v>
      </c>
      <c r="G19" s="75">
        <v>100</v>
      </c>
      <c r="H19" s="172">
        <f t="shared" si="4"/>
        <v>75</v>
      </c>
      <c r="I19" s="75">
        <v>50</v>
      </c>
      <c r="J19" s="75">
        <v>90</v>
      </c>
      <c r="K19" s="75">
        <v>85</v>
      </c>
      <c r="L19" s="75">
        <v>100</v>
      </c>
      <c r="M19" s="534">
        <f t="shared" si="5"/>
        <v>83.5</v>
      </c>
      <c r="N19" s="535"/>
      <c r="O19" s="75">
        <v>80</v>
      </c>
      <c r="P19" s="75">
        <v>90</v>
      </c>
      <c r="Q19" s="75">
        <v>100</v>
      </c>
      <c r="R19" s="75">
        <v>80</v>
      </c>
      <c r="S19" s="534">
        <f t="shared" si="6"/>
        <v>91.5</v>
      </c>
      <c r="T19" s="535"/>
      <c r="U19" s="75">
        <v>85</v>
      </c>
      <c r="V19" s="75">
        <v>90</v>
      </c>
      <c r="W19" s="75">
        <v>100</v>
      </c>
      <c r="X19" s="75">
        <v>80</v>
      </c>
      <c r="Y19" s="534">
        <f t="shared" si="7"/>
        <v>92.25</v>
      </c>
      <c r="Z19" s="535"/>
      <c r="AA19" s="75">
        <v>80</v>
      </c>
      <c r="AB19" s="75">
        <v>90</v>
      </c>
      <c r="AC19" s="75">
        <v>90</v>
      </c>
      <c r="AD19" s="75">
        <v>95</v>
      </c>
      <c r="AE19" s="534">
        <f t="shared" si="8"/>
        <v>89.5</v>
      </c>
      <c r="AF19" s="535"/>
      <c r="AG19" s="75">
        <v>95</v>
      </c>
      <c r="AH19" s="75">
        <v>90</v>
      </c>
      <c r="AI19" s="75">
        <v>90</v>
      </c>
      <c r="AJ19" s="75">
        <v>85</v>
      </c>
      <c r="AK19" s="534">
        <f t="shared" si="9"/>
        <v>89.75</v>
      </c>
      <c r="AL19" s="535"/>
      <c r="AM19" s="75">
        <v>90</v>
      </c>
      <c r="AN19" s="75">
        <v>90</v>
      </c>
      <c r="AO19" s="75">
        <v>100</v>
      </c>
      <c r="AP19" s="75">
        <v>80</v>
      </c>
      <c r="AQ19" s="534">
        <f t="shared" si="10"/>
        <v>93</v>
      </c>
      <c r="AR19" s="535"/>
      <c r="AS19" s="75">
        <v>90</v>
      </c>
      <c r="AT19" s="75">
        <v>90</v>
      </c>
      <c r="AU19" s="243">
        <v>100</v>
      </c>
      <c r="AV19" s="75">
        <v>80</v>
      </c>
      <c r="AW19" s="534">
        <f t="shared" si="11"/>
        <v>93</v>
      </c>
      <c r="AX19" s="535"/>
      <c r="AY19" s="75">
        <v>90</v>
      </c>
      <c r="AZ19" s="75">
        <v>90</v>
      </c>
      <c r="BA19" s="75">
        <v>75</v>
      </c>
      <c r="BB19" s="75">
        <v>80</v>
      </c>
      <c r="BC19" s="534">
        <f t="shared" si="12"/>
        <v>80.5</v>
      </c>
      <c r="BD19" s="535"/>
      <c r="BE19" s="75">
        <v>90</v>
      </c>
      <c r="BF19" s="75">
        <v>80</v>
      </c>
      <c r="BG19" s="75">
        <v>90</v>
      </c>
      <c r="BH19" s="75">
        <v>90</v>
      </c>
      <c r="BI19" s="534">
        <f t="shared" si="13"/>
        <v>88.5</v>
      </c>
      <c r="BJ19" s="535"/>
      <c r="BK19" s="180">
        <v>95</v>
      </c>
      <c r="BL19" s="75">
        <v>85</v>
      </c>
      <c r="BM19" s="75">
        <v>85</v>
      </c>
      <c r="BN19" s="75">
        <v>80</v>
      </c>
      <c r="BO19" s="534">
        <f t="shared" si="14"/>
        <v>85.5</v>
      </c>
      <c r="BP19" s="535"/>
      <c r="BQ19" s="182">
        <f t="shared" si="0"/>
        <v>52.472727272727269</v>
      </c>
      <c r="BR19" s="183">
        <v>24</v>
      </c>
      <c r="BS19" s="183">
        <v>85</v>
      </c>
      <c r="BT19" s="184">
        <f t="shared" si="1"/>
        <v>21.8</v>
      </c>
      <c r="BU19" s="185">
        <f t="shared" si="2"/>
        <v>74.272727272727266</v>
      </c>
      <c r="BV19" s="176" t="str">
        <f t="shared" si="3"/>
        <v>B+</v>
      </c>
    </row>
    <row r="20" spans="1:74" ht="15.75">
      <c r="A20" s="490"/>
      <c r="B20" s="490"/>
      <c r="C20" s="197">
        <v>2100018412</v>
      </c>
      <c r="D20" s="358" t="s">
        <v>458</v>
      </c>
      <c r="E20" s="75" t="s">
        <v>454</v>
      </c>
      <c r="F20" s="180">
        <v>41</v>
      </c>
      <c r="G20" s="75">
        <v>100</v>
      </c>
      <c r="H20" s="172">
        <f t="shared" si="4"/>
        <v>70.5</v>
      </c>
      <c r="I20" s="75">
        <v>80</v>
      </c>
      <c r="J20" s="75">
        <v>90</v>
      </c>
      <c r="K20" s="75">
        <v>85</v>
      </c>
      <c r="L20" s="75">
        <v>100</v>
      </c>
      <c r="M20" s="534">
        <f t="shared" si="5"/>
        <v>88</v>
      </c>
      <c r="N20" s="535"/>
      <c r="O20" s="75">
        <v>80</v>
      </c>
      <c r="P20" s="75">
        <v>90</v>
      </c>
      <c r="Q20" s="75">
        <v>100</v>
      </c>
      <c r="R20" s="75">
        <v>80</v>
      </c>
      <c r="S20" s="534">
        <f t="shared" si="6"/>
        <v>91.5</v>
      </c>
      <c r="T20" s="535"/>
      <c r="U20" s="75">
        <v>75</v>
      </c>
      <c r="V20" s="75">
        <v>90</v>
      </c>
      <c r="W20" s="75">
        <v>100</v>
      </c>
      <c r="X20" s="75">
        <v>80</v>
      </c>
      <c r="Y20" s="534">
        <f t="shared" si="7"/>
        <v>90.75</v>
      </c>
      <c r="Z20" s="535"/>
      <c r="AA20" s="181">
        <v>100</v>
      </c>
      <c r="AB20" s="181">
        <v>90</v>
      </c>
      <c r="AC20" s="181">
        <v>100</v>
      </c>
      <c r="AD20" s="181">
        <v>80</v>
      </c>
      <c r="AE20" s="534">
        <f t="shared" si="8"/>
        <v>94.5</v>
      </c>
      <c r="AF20" s="535"/>
      <c r="AG20" s="75">
        <v>100</v>
      </c>
      <c r="AH20" s="75">
        <v>90</v>
      </c>
      <c r="AI20" s="75">
        <v>90</v>
      </c>
      <c r="AJ20" s="75">
        <v>75</v>
      </c>
      <c r="AK20" s="534">
        <f t="shared" si="9"/>
        <v>88.5</v>
      </c>
      <c r="AL20" s="535"/>
      <c r="AM20" s="181">
        <v>90</v>
      </c>
      <c r="AN20" s="181">
        <v>100</v>
      </c>
      <c r="AO20" s="181">
        <v>100</v>
      </c>
      <c r="AP20" s="181">
        <v>85</v>
      </c>
      <c r="AQ20" s="534">
        <f t="shared" si="10"/>
        <v>95.5</v>
      </c>
      <c r="AR20" s="535"/>
      <c r="AS20" s="75">
        <v>90</v>
      </c>
      <c r="AT20" s="75">
        <v>90</v>
      </c>
      <c r="AU20" s="243">
        <v>100</v>
      </c>
      <c r="AV20" s="75">
        <v>80</v>
      </c>
      <c r="AW20" s="534">
        <f t="shared" si="11"/>
        <v>93</v>
      </c>
      <c r="AX20" s="535"/>
      <c r="AY20" s="75">
        <v>95</v>
      </c>
      <c r="AZ20" s="75">
        <v>90</v>
      </c>
      <c r="BA20" s="75">
        <v>75</v>
      </c>
      <c r="BB20" s="75">
        <v>90</v>
      </c>
      <c r="BC20" s="534">
        <f t="shared" si="12"/>
        <v>83.25</v>
      </c>
      <c r="BD20" s="535"/>
      <c r="BE20" s="75">
        <v>80</v>
      </c>
      <c r="BF20" s="75">
        <v>80</v>
      </c>
      <c r="BG20" s="75">
        <v>90</v>
      </c>
      <c r="BH20" s="75">
        <v>95</v>
      </c>
      <c r="BI20" s="534">
        <f t="shared" si="13"/>
        <v>88</v>
      </c>
      <c r="BJ20" s="535"/>
      <c r="BK20" s="180">
        <v>90</v>
      </c>
      <c r="BL20" s="75">
        <v>100</v>
      </c>
      <c r="BM20" s="75">
        <v>85</v>
      </c>
      <c r="BN20" s="75">
        <v>95</v>
      </c>
      <c r="BO20" s="534">
        <f t="shared" si="14"/>
        <v>90</v>
      </c>
      <c r="BP20" s="535"/>
      <c r="BQ20" s="182">
        <f t="shared" si="0"/>
        <v>53.1</v>
      </c>
      <c r="BR20" s="195">
        <v>8</v>
      </c>
      <c r="BS20" s="183">
        <v>85</v>
      </c>
      <c r="BT20" s="184">
        <f t="shared" si="1"/>
        <v>18.600000000000001</v>
      </c>
      <c r="BU20" s="185">
        <f t="shared" si="2"/>
        <v>71.7</v>
      </c>
      <c r="BV20" s="176" t="str">
        <f t="shared" si="3"/>
        <v>B+</v>
      </c>
    </row>
    <row r="21" spans="1:74" ht="15.75">
      <c r="A21" s="490"/>
      <c r="B21" s="490"/>
      <c r="C21" s="375">
        <v>2200018375</v>
      </c>
      <c r="D21" s="356" t="s">
        <v>459</v>
      </c>
      <c r="E21" s="265" t="s">
        <v>454</v>
      </c>
      <c r="F21" s="270"/>
      <c r="G21" s="267"/>
      <c r="H21" s="266">
        <f t="shared" si="4"/>
        <v>0</v>
      </c>
      <c r="I21" s="267"/>
      <c r="J21" s="267"/>
      <c r="K21" s="265">
        <v>85</v>
      </c>
      <c r="L21" s="267"/>
      <c r="M21" s="556">
        <f t="shared" si="5"/>
        <v>42.5</v>
      </c>
      <c r="N21" s="535"/>
      <c r="O21" s="265">
        <v>80</v>
      </c>
      <c r="P21" s="265">
        <v>90</v>
      </c>
      <c r="Q21" s="265">
        <v>100</v>
      </c>
      <c r="R21" s="265">
        <v>0</v>
      </c>
      <c r="S21" s="556">
        <f t="shared" si="6"/>
        <v>75.5</v>
      </c>
      <c r="T21" s="535"/>
      <c r="U21" s="265">
        <v>80</v>
      </c>
      <c r="V21" s="265">
        <v>90</v>
      </c>
      <c r="W21" s="265">
        <v>100</v>
      </c>
      <c r="X21" s="265">
        <v>0</v>
      </c>
      <c r="Y21" s="556">
        <f t="shared" si="7"/>
        <v>75.5</v>
      </c>
      <c r="Z21" s="535"/>
      <c r="AA21" s="267"/>
      <c r="AB21" s="267"/>
      <c r="AC21" s="267"/>
      <c r="AD21" s="267"/>
      <c r="AE21" s="556">
        <f t="shared" si="8"/>
        <v>0</v>
      </c>
      <c r="AF21" s="535"/>
      <c r="AG21" s="265">
        <v>95</v>
      </c>
      <c r="AH21" s="265">
        <v>90</v>
      </c>
      <c r="AI21" s="265">
        <v>90</v>
      </c>
      <c r="AJ21" s="267"/>
      <c r="AK21" s="556">
        <f t="shared" si="9"/>
        <v>72.75</v>
      </c>
      <c r="AL21" s="535"/>
      <c r="AM21" s="267"/>
      <c r="AN21" s="265">
        <v>90</v>
      </c>
      <c r="AO21" s="267"/>
      <c r="AP21" s="267"/>
      <c r="AQ21" s="556">
        <f t="shared" si="10"/>
        <v>13.5</v>
      </c>
      <c r="AR21" s="535"/>
      <c r="AS21" s="267"/>
      <c r="AT21" s="267"/>
      <c r="AU21" s="269"/>
      <c r="AV21" s="267"/>
      <c r="AW21" s="556">
        <f t="shared" si="11"/>
        <v>0</v>
      </c>
      <c r="AX21" s="535"/>
      <c r="AY21" s="267"/>
      <c r="AZ21" s="267"/>
      <c r="BA21" s="267"/>
      <c r="BB21" s="267"/>
      <c r="BC21" s="556">
        <f t="shared" si="12"/>
        <v>0</v>
      </c>
      <c r="BD21" s="535"/>
      <c r="BE21" s="267"/>
      <c r="BF21" s="267"/>
      <c r="BG21" s="267"/>
      <c r="BH21" s="267"/>
      <c r="BI21" s="556">
        <f t="shared" si="13"/>
        <v>0</v>
      </c>
      <c r="BJ21" s="535"/>
      <c r="BK21" s="270"/>
      <c r="BL21" s="267"/>
      <c r="BM21" s="267"/>
      <c r="BN21" s="267"/>
      <c r="BO21" s="556">
        <f t="shared" si="14"/>
        <v>0</v>
      </c>
      <c r="BP21" s="535"/>
      <c r="BQ21" s="271">
        <f t="shared" si="0"/>
        <v>15.25909090909091</v>
      </c>
      <c r="BR21" s="268">
        <v>24</v>
      </c>
      <c r="BS21" s="268"/>
      <c r="BT21" s="269">
        <f t="shared" si="1"/>
        <v>4.8</v>
      </c>
      <c r="BU21" s="272">
        <f t="shared" si="2"/>
        <v>20.059090909090909</v>
      </c>
      <c r="BV21" s="273" t="str">
        <f t="shared" si="3"/>
        <v>E</v>
      </c>
    </row>
    <row r="22" spans="1:74" ht="15.75">
      <c r="A22" s="490"/>
      <c r="B22" s="551">
        <v>3</v>
      </c>
      <c r="C22" s="197">
        <v>2200018367</v>
      </c>
      <c r="D22" s="343" t="s">
        <v>460</v>
      </c>
      <c r="E22" s="75" t="s">
        <v>454</v>
      </c>
      <c r="F22" s="180">
        <v>54</v>
      </c>
      <c r="G22" s="75">
        <v>100</v>
      </c>
      <c r="H22" s="172">
        <f t="shared" si="4"/>
        <v>77</v>
      </c>
      <c r="I22" s="75">
        <v>90</v>
      </c>
      <c r="J22" s="75">
        <v>90</v>
      </c>
      <c r="K22" s="75">
        <v>90</v>
      </c>
      <c r="L22" s="75">
        <v>100</v>
      </c>
      <c r="M22" s="534">
        <f t="shared" si="5"/>
        <v>92</v>
      </c>
      <c r="N22" s="535"/>
      <c r="O22" s="75">
        <v>85</v>
      </c>
      <c r="P22" s="75">
        <v>90</v>
      </c>
      <c r="Q22" s="75">
        <v>85</v>
      </c>
      <c r="R22" s="75">
        <v>100</v>
      </c>
      <c r="S22" s="534">
        <f t="shared" si="6"/>
        <v>88.75</v>
      </c>
      <c r="T22" s="535"/>
      <c r="U22" s="75">
        <v>75</v>
      </c>
      <c r="V22" s="75">
        <v>90</v>
      </c>
      <c r="W22" s="75">
        <v>90</v>
      </c>
      <c r="X22" s="75">
        <v>100</v>
      </c>
      <c r="Y22" s="534">
        <f t="shared" si="7"/>
        <v>89.75</v>
      </c>
      <c r="Z22" s="535"/>
      <c r="AA22" s="75">
        <v>90</v>
      </c>
      <c r="AB22" s="75">
        <v>90</v>
      </c>
      <c r="AC22" s="75">
        <v>90</v>
      </c>
      <c r="AD22" s="75">
        <v>95</v>
      </c>
      <c r="AE22" s="534">
        <f t="shared" si="8"/>
        <v>91</v>
      </c>
      <c r="AF22" s="535"/>
      <c r="AG22" s="75">
        <v>90</v>
      </c>
      <c r="AH22" s="75">
        <v>90</v>
      </c>
      <c r="AI22" s="75">
        <v>80</v>
      </c>
      <c r="AJ22" s="75">
        <v>95</v>
      </c>
      <c r="AK22" s="534">
        <f t="shared" si="9"/>
        <v>86</v>
      </c>
      <c r="AL22" s="535"/>
      <c r="AM22" s="75">
        <v>90</v>
      </c>
      <c r="AN22" s="75">
        <v>90</v>
      </c>
      <c r="AO22" s="75">
        <v>100</v>
      </c>
      <c r="AP22" s="75">
        <v>85</v>
      </c>
      <c r="AQ22" s="534">
        <f t="shared" si="10"/>
        <v>94</v>
      </c>
      <c r="AR22" s="535"/>
      <c r="AS22" s="75">
        <v>100</v>
      </c>
      <c r="AT22" s="75">
        <v>90</v>
      </c>
      <c r="AU22" s="75">
        <v>90</v>
      </c>
      <c r="AV22" s="75">
        <v>100</v>
      </c>
      <c r="AW22" s="534">
        <f t="shared" si="11"/>
        <v>93.5</v>
      </c>
      <c r="AX22" s="535"/>
      <c r="AY22" s="75">
        <v>100</v>
      </c>
      <c r="AZ22" s="75">
        <v>90</v>
      </c>
      <c r="BA22" s="75">
        <v>90</v>
      </c>
      <c r="BB22" s="75">
        <v>98</v>
      </c>
      <c r="BC22" s="534">
        <f t="shared" si="12"/>
        <v>93.1</v>
      </c>
      <c r="BD22" s="535"/>
      <c r="BE22" s="75">
        <v>100</v>
      </c>
      <c r="BF22" s="75">
        <v>95</v>
      </c>
      <c r="BG22" s="75">
        <v>88</v>
      </c>
      <c r="BH22" s="75">
        <v>100</v>
      </c>
      <c r="BI22" s="534">
        <f t="shared" si="13"/>
        <v>93.25</v>
      </c>
      <c r="BJ22" s="535"/>
      <c r="BK22" s="180">
        <v>100</v>
      </c>
      <c r="BL22" s="75">
        <v>100</v>
      </c>
      <c r="BM22" s="75">
        <v>95</v>
      </c>
      <c r="BN22" s="75">
        <v>95</v>
      </c>
      <c r="BO22" s="534">
        <f t="shared" si="14"/>
        <v>96.5</v>
      </c>
      <c r="BP22" s="535"/>
      <c r="BQ22" s="182">
        <f t="shared" si="0"/>
        <v>54.264545454545448</v>
      </c>
      <c r="BR22" s="183">
        <v>100</v>
      </c>
      <c r="BS22" s="183">
        <v>85</v>
      </c>
      <c r="BT22" s="184">
        <f t="shared" si="1"/>
        <v>37</v>
      </c>
      <c r="BU22" s="185">
        <f t="shared" si="2"/>
        <v>91.264545454545441</v>
      </c>
      <c r="BV22" s="176" t="str">
        <f t="shared" si="3"/>
        <v>A</v>
      </c>
    </row>
    <row r="23" spans="1:74" ht="15.75">
      <c r="A23" s="490"/>
      <c r="B23" s="490"/>
      <c r="C23" s="197">
        <v>2200018377</v>
      </c>
      <c r="D23" s="343" t="s">
        <v>461</v>
      </c>
      <c r="E23" s="75" t="s">
        <v>454</v>
      </c>
      <c r="F23" s="180">
        <v>71</v>
      </c>
      <c r="G23" s="75">
        <v>100</v>
      </c>
      <c r="H23" s="172">
        <f t="shared" si="4"/>
        <v>85.5</v>
      </c>
      <c r="I23" s="75">
        <v>100</v>
      </c>
      <c r="J23" s="75">
        <v>90</v>
      </c>
      <c r="K23" s="75">
        <v>90</v>
      </c>
      <c r="L23" s="75">
        <v>90</v>
      </c>
      <c r="M23" s="534">
        <f t="shared" si="5"/>
        <v>91.5</v>
      </c>
      <c r="N23" s="535"/>
      <c r="O23" s="75">
        <v>85</v>
      </c>
      <c r="P23" s="75">
        <v>90</v>
      </c>
      <c r="Q23" s="75">
        <v>85</v>
      </c>
      <c r="R23" s="75">
        <v>85</v>
      </c>
      <c r="S23" s="534">
        <f t="shared" si="6"/>
        <v>85.75</v>
      </c>
      <c r="T23" s="535"/>
      <c r="U23" s="75">
        <v>80</v>
      </c>
      <c r="V23" s="75">
        <v>90</v>
      </c>
      <c r="W23" s="75">
        <v>90</v>
      </c>
      <c r="X23" s="75">
        <v>80</v>
      </c>
      <c r="Y23" s="534">
        <f t="shared" si="7"/>
        <v>86.5</v>
      </c>
      <c r="Z23" s="535"/>
      <c r="AA23" s="75">
        <v>90</v>
      </c>
      <c r="AB23" s="75">
        <v>90</v>
      </c>
      <c r="AC23" s="75">
        <v>90</v>
      </c>
      <c r="AD23" s="75">
        <v>100</v>
      </c>
      <c r="AE23" s="534">
        <f t="shared" si="8"/>
        <v>92</v>
      </c>
      <c r="AF23" s="535"/>
      <c r="AG23" s="75">
        <v>95</v>
      </c>
      <c r="AH23" s="75">
        <v>90</v>
      </c>
      <c r="AI23" s="75">
        <v>80</v>
      </c>
      <c r="AJ23" s="75">
        <v>80</v>
      </c>
      <c r="AK23" s="534">
        <f t="shared" si="9"/>
        <v>83.75</v>
      </c>
      <c r="AL23" s="535"/>
      <c r="AM23" s="75">
        <v>90</v>
      </c>
      <c r="AN23" s="75">
        <v>90</v>
      </c>
      <c r="AO23" s="75">
        <v>100</v>
      </c>
      <c r="AP23" s="75">
        <v>90</v>
      </c>
      <c r="AQ23" s="534">
        <f t="shared" si="10"/>
        <v>95</v>
      </c>
      <c r="AR23" s="535"/>
      <c r="AS23" s="75">
        <v>90</v>
      </c>
      <c r="AT23" s="75">
        <v>90</v>
      </c>
      <c r="AU23" s="75">
        <v>90</v>
      </c>
      <c r="AV23" s="75">
        <v>100</v>
      </c>
      <c r="AW23" s="534">
        <f t="shared" si="11"/>
        <v>92</v>
      </c>
      <c r="AX23" s="535"/>
      <c r="AY23" s="75">
        <v>100</v>
      </c>
      <c r="AZ23" s="75">
        <v>90</v>
      </c>
      <c r="BA23" s="75">
        <v>90</v>
      </c>
      <c r="BB23" s="75">
        <v>95</v>
      </c>
      <c r="BC23" s="534">
        <f t="shared" si="12"/>
        <v>92.5</v>
      </c>
      <c r="BD23" s="535"/>
      <c r="BE23" s="75">
        <v>100</v>
      </c>
      <c r="BF23" s="75">
        <v>95</v>
      </c>
      <c r="BG23" s="75">
        <v>88</v>
      </c>
      <c r="BH23" s="75">
        <v>95</v>
      </c>
      <c r="BI23" s="534">
        <f t="shared" si="13"/>
        <v>92.25</v>
      </c>
      <c r="BJ23" s="535"/>
      <c r="BK23" s="180">
        <v>100</v>
      </c>
      <c r="BL23" s="75">
        <v>85</v>
      </c>
      <c r="BM23" s="75">
        <v>95</v>
      </c>
      <c r="BN23" s="75">
        <v>80</v>
      </c>
      <c r="BO23" s="534">
        <f t="shared" si="14"/>
        <v>91.25</v>
      </c>
      <c r="BP23" s="535"/>
      <c r="BQ23" s="182">
        <f t="shared" si="0"/>
        <v>53.890909090909091</v>
      </c>
      <c r="BR23" s="183">
        <v>100</v>
      </c>
      <c r="BS23" s="183">
        <v>85</v>
      </c>
      <c r="BT23" s="184">
        <f t="shared" si="1"/>
        <v>37</v>
      </c>
      <c r="BU23" s="185">
        <f t="shared" si="2"/>
        <v>90.890909090909091</v>
      </c>
      <c r="BV23" s="176" t="str">
        <f t="shared" si="3"/>
        <v>A</v>
      </c>
    </row>
    <row r="24" spans="1:74" ht="13.5" customHeight="1">
      <c r="A24" s="490"/>
      <c r="B24" s="490"/>
      <c r="C24" s="197">
        <v>2200018386</v>
      </c>
      <c r="D24" s="343" t="s">
        <v>462</v>
      </c>
      <c r="E24" s="75" t="s">
        <v>454</v>
      </c>
      <c r="F24" s="180">
        <v>63</v>
      </c>
      <c r="G24" s="75">
        <v>100</v>
      </c>
      <c r="H24" s="172">
        <f t="shared" si="4"/>
        <v>81.5</v>
      </c>
      <c r="I24" s="75">
        <v>90</v>
      </c>
      <c r="J24" s="75">
        <v>90</v>
      </c>
      <c r="K24" s="75">
        <v>90</v>
      </c>
      <c r="L24" s="75">
        <v>100</v>
      </c>
      <c r="M24" s="534">
        <f t="shared" si="5"/>
        <v>92</v>
      </c>
      <c r="N24" s="535"/>
      <c r="O24" s="75">
        <v>85</v>
      </c>
      <c r="P24" s="75">
        <v>90</v>
      </c>
      <c r="Q24" s="75">
        <v>85</v>
      </c>
      <c r="R24" s="75">
        <v>100</v>
      </c>
      <c r="S24" s="534">
        <f t="shared" si="6"/>
        <v>88.75</v>
      </c>
      <c r="T24" s="535"/>
      <c r="U24" s="75">
        <v>75</v>
      </c>
      <c r="V24" s="75">
        <v>90</v>
      </c>
      <c r="W24" s="75">
        <v>90</v>
      </c>
      <c r="X24" s="75">
        <v>80</v>
      </c>
      <c r="Y24" s="534">
        <f t="shared" si="7"/>
        <v>85.75</v>
      </c>
      <c r="Z24" s="535"/>
      <c r="AA24" s="75">
        <v>90</v>
      </c>
      <c r="AB24" s="75">
        <v>90</v>
      </c>
      <c r="AC24" s="75">
        <v>90</v>
      </c>
      <c r="AD24" s="75">
        <v>95</v>
      </c>
      <c r="AE24" s="534">
        <f t="shared" si="8"/>
        <v>91</v>
      </c>
      <c r="AF24" s="535"/>
      <c r="AG24" s="75">
        <v>90</v>
      </c>
      <c r="AH24" s="75">
        <v>90</v>
      </c>
      <c r="AI24" s="75">
        <v>80</v>
      </c>
      <c r="AJ24" s="75">
        <v>85</v>
      </c>
      <c r="AK24" s="534">
        <f t="shared" si="9"/>
        <v>84</v>
      </c>
      <c r="AL24" s="535"/>
      <c r="AM24" s="75">
        <v>90</v>
      </c>
      <c r="AN24" s="75">
        <v>90</v>
      </c>
      <c r="AO24" s="75">
        <v>100</v>
      </c>
      <c r="AP24" s="75">
        <v>90</v>
      </c>
      <c r="AQ24" s="534">
        <f t="shared" si="10"/>
        <v>95</v>
      </c>
      <c r="AR24" s="535"/>
      <c r="AS24" s="75">
        <v>100</v>
      </c>
      <c r="AT24" s="75">
        <v>90</v>
      </c>
      <c r="AU24" s="75">
        <v>90</v>
      </c>
      <c r="AV24" s="75">
        <v>100</v>
      </c>
      <c r="AW24" s="534">
        <f t="shared" si="11"/>
        <v>93.5</v>
      </c>
      <c r="AX24" s="535"/>
      <c r="AY24" s="75">
        <v>100</v>
      </c>
      <c r="AZ24" s="75">
        <v>90</v>
      </c>
      <c r="BA24" s="75">
        <v>90</v>
      </c>
      <c r="BB24" s="75">
        <v>95</v>
      </c>
      <c r="BC24" s="534">
        <f t="shared" si="12"/>
        <v>92.5</v>
      </c>
      <c r="BD24" s="535"/>
      <c r="BE24" s="75">
        <v>100</v>
      </c>
      <c r="BF24" s="75">
        <v>95</v>
      </c>
      <c r="BG24" s="75">
        <v>88</v>
      </c>
      <c r="BH24" s="75">
        <v>100</v>
      </c>
      <c r="BI24" s="534">
        <f t="shared" si="13"/>
        <v>93.25</v>
      </c>
      <c r="BJ24" s="535"/>
      <c r="BK24" s="180">
        <v>100</v>
      </c>
      <c r="BL24" s="75">
        <v>100</v>
      </c>
      <c r="BM24" s="75">
        <v>95</v>
      </c>
      <c r="BN24" s="75">
        <v>95</v>
      </c>
      <c r="BO24" s="534">
        <f t="shared" si="14"/>
        <v>96.5</v>
      </c>
      <c r="BP24" s="535"/>
      <c r="BQ24" s="182">
        <f t="shared" si="0"/>
        <v>54.20454545454546</v>
      </c>
      <c r="BR24" s="183">
        <v>100</v>
      </c>
      <c r="BS24" s="183">
        <v>85</v>
      </c>
      <c r="BT24" s="184">
        <f t="shared" si="1"/>
        <v>37</v>
      </c>
      <c r="BU24" s="185">
        <f t="shared" si="2"/>
        <v>91.204545454545467</v>
      </c>
      <c r="BV24" s="176" t="str">
        <f t="shared" si="3"/>
        <v>A</v>
      </c>
    </row>
    <row r="25" spans="1:74" ht="15.75">
      <c r="A25" s="551" t="s">
        <v>65</v>
      </c>
      <c r="B25" s="551">
        <v>4</v>
      </c>
      <c r="C25" s="376">
        <v>2200018338</v>
      </c>
      <c r="D25" s="377" t="s">
        <v>463</v>
      </c>
      <c r="E25" s="75" t="s">
        <v>454</v>
      </c>
      <c r="F25" s="180">
        <v>34</v>
      </c>
      <c r="G25" s="75">
        <v>100</v>
      </c>
      <c r="H25" s="172">
        <f t="shared" si="4"/>
        <v>67</v>
      </c>
      <c r="I25" s="75">
        <v>80</v>
      </c>
      <c r="J25" s="75">
        <v>90</v>
      </c>
      <c r="K25" s="75">
        <v>85</v>
      </c>
      <c r="L25" s="75">
        <v>100</v>
      </c>
      <c r="M25" s="534">
        <f t="shared" si="5"/>
        <v>88</v>
      </c>
      <c r="N25" s="535"/>
      <c r="O25" s="75">
        <v>80</v>
      </c>
      <c r="P25" s="75">
        <v>90</v>
      </c>
      <c r="Q25" s="75">
        <v>85</v>
      </c>
      <c r="R25" s="75">
        <v>100</v>
      </c>
      <c r="S25" s="534">
        <f t="shared" si="6"/>
        <v>88</v>
      </c>
      <c r="T25" s="535"/>
      <c r="U25" s="75">
        <v>60</v>
      </c>
      <c r="V25" s="75">
        <v>90</v>
      </c>
      <c r="W25" s="75">
        <v>90</v>
      </c>
      <c r="X25" s="75">
        <v>100</v>
      </c>
      <c r="Y25" s="534">
        <f t="shared" si="7"/>
        <v>87.5</v>
      </c>
      <c r="Z25" s="535"/>
      <c r="AA25" s="75">
        <v>95</v>
      </c>
      <c r="AB25" s="75">
        <v>90</v>
      </c>
      <c r="AC25" s="243">
        <v>100</v>
      </c>
      <c r="AD25" s="75">
        <v>100</v>
      </c>
      <c r="AE25" s="534">
        <f t="shared" si="8"/>
        <v>97.75</v>
      </c>
      <c r="AF25" s="535"/>
      <c r="AG25" s="75">
        <v>95</v>
      </c>
      <c r="AH25" s="75">
        <v>90</v>
      </c>
      <c r="AI25" s="75">
        <v>85</v>
      </c>
      <c r="AJ25" s="75">
        <v>100</v>
      </c>
      <c r="AK25" s="534">
        <f t="shared" si="9"/>
        <v>90.25</v>
      </c>
      <c r="AL25" s="535"/>
      <c r="AM25" s="75">
        <v>90</v>
      </c>
      <c r="AN25" s="75">
        <v>90</v>
      </c>
      <c r="AO25" s="75">
        <v>90</v>
      </c>
      <c r="AP25" s="75">
        <v>100</v>
      </c>
      <c r="AQ25" s="534">
        <f t="shared" si="10"/>
        <v>92</v>
      </c>
      <c r="AR25" s="535"/>
      <c r="AS25" s="75">
        <v>95</v>
      </c>
      <c r="AT25" s="75">
        <v>90</v>
      </c>
      <c r="AU25" s="75">
        <v>100</v>
      </c>
      <c r="AV25" s="75">
        <v>100</v>
      </c>
      <c r="AW25" s="534">
        <f t="shared" si="11"/>
        <v>97.75</v>
      </c>
      <c r="AX25" s="535"/>
      <c r="AY25" s="75">
        <v>100</v>
      </c>
      <c r="AZ25" s="75">
        <v>90</v>
      </c>
      <c r="BA25" s="75">
        <v>90</v>
      </c>
      <c r="BB25" s="75">
        <v>100</v>
      </c>
      <c r="BC25" s="534">
        <f t="shared" si="12"/>
        <v>93.5</v>
      </c>
      <c r="BD25" s="535"/>
      <c r="BE25" s="75">
        <v>90</v>
      </c>
      <c r="BF25" s="75">
        <v>90</v>
      </c>
      <c r="BG25" s="75">
        <v>90</v>
      </c>
      <c r="BH25" s="75">
        <v>100</v>
      </c>
      <c r="BI25" s="534">
        <f t="shared" si="13"/>
        <v>92</v>
      </c>
      <c r="BJ25" s="535"/>
      <c r="BK25" s="180">
        <v>90</v>
      </c>
      <c r="BL25" s="75">
        <v>90</v>
      </c>
      <c r="BM25" s="75">
        <v>95</v>
      </c>
      <c r="BN25" s="75">
        <v>100</v>
      </c>
      <c r="BO25" s="534">
        <f t="shared" si="14"/>
        <v>94.5</v>
      </c>
      <c r="BP25" s="535"/>
      <c r="BQ25" s="182">
        <f t="shared" si="0"/>
        <v>53.904545454545456</v>
      </c>
      <c r="BR25" s="183">
        <v>100</v>
      </c>
      <c r="BS25" s="183">
        <v>80</v>
      </c>
      <c r="BT25" s="184">
        <f t="shared" si="1"/>
        <v>36</v>
      </c>
      <c r="BU25" s="185">
        <f t="shared" si="2"/>
        <v>89.904545454545456</v>
      </c>
      <c r="BV25" s="176" t="str">
        <f t="shared" si="3"/>
        <v>A</v>
      </c>
    </row>
    <row r="26" spans="1:74" ht="15.75">
      <c r="A26" s="490"/>
      <c r="B26" s="490"/>
      <c r="C26" s="376">
        <v>2200018339</v>
      </c>
      <c r="D26" s="377" t="s">
        <v>464</v>
      </c>
      <c r="E26" s="75" t="s">
        <v>454</v>
      </c>
      <c r="F26" s="180">
        <v>84</v>
      </c>
      <c r="G26" s="75">
        <v>100</v>
      </c>
      <c r="H26" s="172">
        <f t="shared" si="4"/>
        <v>92</v>
      </c>
      <c r="I26" s="75">
        <v>80</v>
      </c>
      <c r="J26" s="75">
        <v>90</v>
      </c>
      <c r="K26" s="75">
        <v>85</v>
      </c>
      <c r="L26" s="75">
        <v>100</v>
      </c>
      <c r="M26" s="534">
        <f t="shared" si="5"/>
        <v>88</v>
      </c>
      <c r="N26" s="535"/>
      <c r="O26" s="75">
        <v>80</v>
      </c>
      <c r="P26" s="75">
        <v>90</v>
      </c>
      <c r="Q26" s="75">
        <v>85</v>
      </c>
      <c r="R26" s="75">
        <v>100</v>
      </c>
      <c r="S26" s="534">
        <f t="shared" si="6"/>
        <v>88</v>
      </c>
      <c r="T26" s="535"/>
      <c r="U26" s="75">
        <v>90</v>
      </c>
      <c r="V26" s="75">
        <v>90</v>
      </c>
      <c r="W26" s="75">
        <v>90</v>
      </c>
      <c r="X26" s="75">
        <v>90</v>
      </c>
      <c r="Y26" s="534">
        <f t="shared" si="7"/>
        <v>90</v>
      </c>
      <c r="Z26" s="535"/>
      <c r="AA26" s="75">
        <v>95</v>
      </c>
      <c r="AB26" s="75">
        <v>90</v>
      </c>
      <c r="AC26" s="243">
        <v>100</v>
      </c>
      <c r="AD26" s="75">
        <v>100</v>
      </c>
      <c r="AE26" s="534">
        <f t="shared" si="8"/>
        <v>97.75</v>
      </c>
      <c r="AF26" s="535"/>
      <c r="AG26" s="212"/>
      <c r="AH26" s="212"/>
      <c r="AI26" s="212"/>
      <c r="AJ26" s="212"/>
      <c r="AK26" s="534">
        <f t="shared" si="9"/>
        <v>0</v>
      </c>
      <c r="AL26" s="535"/>
      <c r="AM26" s="75">
        <v>95</v>
      </c>
      <c r="AN26" s="75">
        <v>90</v>
      </c>
      <c r="AO26" s="75">
        <v>90</v>
      </c>
      <c r="AP26" s="75">
        <v>100</v>
      </c>
      <c r="AQ26" s="534">
        <f t="shared" si="10"/>
        <v>92.75</v>
      </c>
      <c r="AR26" s="535"/>
      <c r="AS26" s="75">
        <v>100</v>
      </c>
      <c r="AT26" s="75">
        <v>90</v>
      </c>
      <c r="AU26" s="75">
        <v>100</v>
      </c>
      <c r="AV26" s="75">
        <v>100</v>
      </c>
      <c r="AW26" s="534">
        <f t="shared" si="11"/>
        <v>98.5</v>
      </c>
      <c r="AX26" s="535"/>
      <c r="AY26" s="75">
        <v>90</v>
      </c>
      <c r="AZ26" s="75">
        <v>90</v>
      </c>
      <c r="BA26" s="75">
        <v>90</v>
      </c>
      <c r="BB26" s="75">
        <v>85</v>
      </c>
      <c r="BC26" s="534">
        <f t="shared" si="12"/>
        <v>89</v>
      </c>
      <c r="BD26" s="535"/>
      <c r="BE26" s="75">
        <v>90</v>
      </c>
      <c r="BF26" s="75">
        <v>90</v>
      </c>
      <c r="BG26" s="75">
        <v>90</v>
      </c>
      <c r="BH26" s="75">
        <v>100</v>
      </c>
      <c r="BI26" s="534">
        <f t="shared" si="13"/>
        <v>92</v>
      </c>
      <c r="BJ26" s="535"/>
      <c r="BK26" s="180">
        <v>90</v>
      </c>
      <c r="BL26" s="75">
        <v>90</v>
      </c>
      <c r="BM26" s="75">
        <v>95</v>
      </c>
      <c r="BN26" s="75">
        <v>100</v>
      </c>
      <c r="BO26" s="534">
        <f t="shared" si="14"/>
        <v>94.5</v>
      </c>
      <c r="BP26" s="535"/>
      <c r="BQ26" s="182">
        <f t="shared" si="0"/>
        <v>50.31818181818182</v>
      </c>
      <c r="BR26" s="183">
        <v>100</v>
      </c>
      <c r="BS26" s="183">
        <v>80</v>
      </c>
      <c r="BT26" s="184">
        <f t="shared" si="1"/>
        <v>36</v>
      </c>
      <c r="BU26" s="185">
        <f t="shared" si="2"/>
        <v>86.318181818181813</v>
      </c>
      <c r="BV26" s="176" t="str">
        <f t="shared" si="3"/>
        <v>A</v>
      </c>
    </row>
    <row r="27" spans="1:74" ht="15.75">
      <c r="A27" s="490"/>
      <c r="B27" s="490"/>
      <c r="C27" s="376">
        <v>2200018343</v>
      </c>
      <c r="D27" s="377" t="s">
        <v>465</v>
      </c>
      <c r="E27" s="75" t="s">
        <v>454</v>
      </c>
      <c r="F27" s="180">
        <v>67</v>
      </c>
      <c r="G27" s="75">
        <v>100</v>
      </c>
      <c r="H27" s="172">
        <f t="shared" si="4"/>
        <v>83.5</v>
      </c>
      <c r="I27" s="75">
        <v>85</v>
      </c>
      <c r="J27" s="75">
        <v>90</v>
      </c>
      <c r="K27" s="75">
        <v>85</v>
      </c>
      <c r="L27" s="75">
        <v>90</v>
      </c>
      <c r="M27" s="534">
        <f t="shared" si="5"/>
        <v>86.75</v>
      </c>
      <c r="N27" s="535"/>
      <c r="O27" s="75">
        <v>80</v>
      </c>
      <c r="P27" s="75">
        <v>90</v>
      </c>
      <c r="Q27" s="75">
        <v>85</v>
      </c>
      <c r="R27" s="75">
        <v>100</v>
      </c>
      <c r="S27" s="534">
        <f t="shared" si="6"/>
        <v>88</v>
      </c>
      <c r="T27" s="535"/>
      <c r="U27" s="75">
        <v>85</v>
      </c>
      <c r="V27" s="75">
        <v>90</v>
      </c>
      <c r="W27" s="75">
        <v>90</v>
      </c>
      <c r="X27" s="75">
        <v>100</v>
      </c>
      <c r="Y27" s="534">
        <f t="shared" si="7"/>
        <v>91.25</v>
      </c>
      <c r="Z27" s="535"/>
      <c r="AA27" s="75">
        <v>80</v>
      </c>
      <c r="AB27" s="75">
        <v>90</v>
      </c>
      <c r="AC27" s="243">
        <v>100</v>
      </c>
      <c r="AD27" s="75">
        <v>100</v>
      </c>
      <c r="AE27" s="534">
        <f t="shared" si="8"/>
        <v>95.5</v>
      </c>
      <c r="AF27" s="535"/>
      <c r="AG27" s="75">
        <v>100</v>
      </c>
      <c r="AH27" s="75">
        <v>90</v>
      </c>
      <c r="AI27" s="75">
        <v>90</v>
      </c>
      <c r="AJ27" s="75">
        <v>95</v>
      </c>
      <c r="AK27" s="534">
        <f t="shared" si="9"/>
        <v>92.5</v>
      </c>
      <c r="AL27" s="535"/>
      <c r="AM27" s="75">
        <v>85</v>
      </c>
      <c r="AN27" s="75">
        <v>90</v>
      </c>
      <c r="AO27" s="75">
        <v>90</v>
      </c>
      <c r="AP27" s="75">
        <v>100</v>
      </c>
      <c r="AQ27" s="534">
        <f t="shared" si="10"/>
        <v>91.25</v>
      </c>
      <c r="AR27" s="535"/>
      <c r="AS27" s="75">
        <v>95</v>
      </c>
      <c r="AT27" s="75">
        <v>90</v>
      </c>
      <c r="AU27" s="75">
        <v>100</v>
      </c>
      <c r="AV27" s="75">
        <v>100</v>
      </c>
      <c r="AW27" s="534">
        <f t="shared" si="11"/>
        <v>97.75</v>
      </c>
      <c r="AX27" s="535"/>
      <c r="AY27" s="75">
        <v>95</v>
      </c>
      <c r="AZ27" s="75">
        <v>90</v>
      </c>
      <c r="BA27" s="75">
        <v>90</v>
      </c>
      <c r="BB27" s="75">
        <v>100</v>
      </c>
      <c r="BC27" s="534">
        <f t="shared" si="12"/>
        <v>92.75</v>
      </c>
      <c r="BD27" s="535"/>
      <c r="BE27" s="75">
        <v>90</v>
      </c>
      <c r="BF27" s="75">
        <v>90</v>
      </c>
      <c r="BG27" s="75">
        <v>90</v>
      </c>
      <c r="BH27" s="75">
        <v>100</v>
      </c>
      <c r="BI27" s="534">
        <f t="shared" si="13"/>
        <v>92</v>
      </c>
      <c r="BJ27" s="535"/>
      <c r="BK27" s="180">
        <v>95</v>
      </c>
      <c r="BL27" s="75">
        <v>90</v>
      </c>
      <c r="BM27" s="75">
        <v>95</v>
      </c>
      <c r="BN27" s="75">
        <v>100</v>
      </c>
      <c r="BO27" s="534">
        <f t="shared" si="14"/>
        <v>95.25</v>
      </c>
      <c r="BP27" s="535"/>
      <c r="BQ27" s="182">
        <f t="shared" si="0"/>
        <v>54.9</v>
      </c>
      <c r="BR27" s="183">
        <v>100</v>
      </c>
      <c r="BS27" s="183">
        <v>80</v>
      </c>
      <c r="BT27" s="184">
        <f t="shared" si="1"/>
        <v>36</v>
      </c>
      <c r="BU27" s="185">
        <f t="shared" si="2"/>
        <v>90.9</v>
      </c>
      <c r="BV27" s="176" t="str">
        <f t="shared" si="3"/>
        <v>A</v>
      </c>
    </row>
    <row r="28" spans="1:74" ht="15.75">
      <c r="A28" s="490"/>
      <c r="B28" s="551">
        <v>5</v>
      </c>
      <c r="C28" s="376">
        <v>2200018363</v>
      </c>
      <c r="D28" s="378" t="s">
        <v>466</v>
      </c>
      <c r="E28" s="75" t="s">
        <v>454</v>
      </c>
      <c r="F28" s="180">
        <v>56</v>
      </c>
      <c r="G28" s="75">
        <v>100</v>
      </c>
      <c r="H28" s="172">
        <f t="shared" si="4"/>
        <v>78</v>
      </c>
      <c r="I28" s="75">
        <v>80</v>
      </c>
      <c r="J28" s="75">
        <v>90</v>
      </c>
      <c r="K28" s="75">
        <v>80</v>
      </c>
      <c r="L28" s="75">
        <v>100</v>
      </c>
      <c r="M28" s="534">
        <f t="shared" si="5"/>
        <v>85.5</v>
      </c>
      <c r="N28" s="535"/>
      <c r="O28" s="75">
        <v>85</v>
      </c>
      <c r="P28" s="75">
        <v>90</v>
      </c>
      <c r="Q28" s="75">
        <v>80</v>
      </c>
      <c r="R28" s="75">
        <v>100</v>
      </c>
      <c r="S28" s="534">
        <f t="shared" si="6"/>
        <v>86.25</v>
      </c>
      <c r="T28" s="535"/>
      <c r="U28" s="75">
        <v>90</v>
      </c>
      <c r="V28" s="75">
        <v>90</v>
      </c>
      <c r="W28" s="75">
        <v>75</v>
      </c>
      <c r="X28" s="75">
        <v>90</v>
      </c>
      <c r="Y28" s="534">
        <f t="shared" si="7"/>
        <v>82.5</v>
      </c>
      <c r="Z28" s="535"/>
      <c r="AA28" s="181">
        <v>100</v>
      </c>
      <c r="AB28" s="181">
        <v>80</v>
      </c>
      <c r="AC28" s="181">
        <v>66</v>
      </c>
      <c r="AD28" s="181">
        <v>70</v>
      </c>
      <c r="AE28" s="534">
        <f t="shared" si="8"/>
        <v>74</v>
      </c>
      <c r="AF28" s="535"/>
      <c r="AG28" s="75">
        <v>95</v>
      </c>
      <c r="AH28" s="75">
        <v>90</v>
      </c>
      <c r="AI28" s="75">
        <v>90</v>
      </c>
      <c r="AJ28" s="75">
        <v>85</v>
      </c>
      <c r="AK28" s="534">
        <f t="shared" si="9"/>
        <v>89.75</v>
      </c>
      <c r="AL28" s="535"/>
      <c r="AM28" s="75">
        <v>85</v>
      </c>
      <c r="AN28" s="75">
        <v>90</v>
      </c>
      <c r="AO28" s="75">
        <v>90</v>
      </c>
      <c r="AP28" s="75">
        <v>90</v>
      </c>
      <c r="AQ28" s="534">
        <f t="shared" si="10"/>
        <v>89.25</v>
      </c>
      <c r="AR28" s="535"/>
      <c r="AS28" s="75">
        <v>100</v>
      </c>
      <c r="AT28" s="75">
        <v>90</v>
      </c>
      <c r="AU28" s="75">
        <v>90</v>
      </c>
      <c r="AV28" s="75">
        <v>100</v>
      </c>
      <c r="AW28" s="534">
        <f t="shared" si="11"/>
        <v>93.5</v>
      </c>
      <c r="AX28" s="535"/>
      <c r="AY28" s="75">
        <v>100</v>
      </c>
      <c r="AZ28" s="75">
        <v>90</v>
      </c>
      <c r="BA28" s="75">
        <v>90</v>
      </c>
      <c r="BB28" s="75">
        <v>85</v>
      </c>
      <c r="BC28" s="534">
        <f t="shared" si="12"/>
        <v>90.5</v>
      </c>
      <c r="BD28" s="535"/>
      <c r="BE28" s="75">
        <v>100</v>
      </c>
      <c r="BF28" s="75">
        <v>90</v>
      </c>
      <c r="BG28" s="75">
        <v>90</v>
      </c>
      <c r="BH28" s="75">
        <v>100</v>
      </c>
      <c r="BI28" s="534">
        <f t="shared" si="13"/>
        <v>93.5</v>
      </c>
      <c r="BJ28" s="535"/>
      <c r="BK28" s="180">
        <v>100</v>
      </c>
      <c r="BL28" s="75">
        <v>90</v>
      </c>
      <c r="BM28" s="75">
        <v>90</v>
      </c>
      <c r="BN28" s="75">
        <v>100</v>
      </c>
      <c r="BO28" s="534">
        <f t="shared" si="14"/>
        <v>93.5</v>
      </c>
      <c r="BP28" s="535"/>
      <c r="BQ28" s="182">
        <f t="shared" si="0"/>
        <v>52.159090909090907</v>
      </c>
      <c r="BR28" s="183">
        <v>55</v>
      </c>
      <c r="BS28" s="183">
        <v>66</v>
      </c>
      <c r="BT28" s="184">
        <f t="shared" si="1"/>
        <v>24.2</v>
      </c>
      <c r="BU28" s="185">
        <f t="shared" si="2"/>
        <v>76.359090909090909</v>
      </c>
      <c r="BV28" s="176" t="str">
        <f t="shared" si="3"/>
        <v>A-</v>
      </c>
    </row>
    <row r="29" spans="1:74" ht="15.75">
      <c r="A29" s="490"/>
      <c r="B29" s="490"/>
      <c r="C29" s="376">
        <v>2200018369</v>
      </c>
      <c r="D29" s="377" t="s">
        <v>467</v>
      </c>
      <c r="E29" s="75" t="s">
        <v>454</v>
      </c>
      <c r="F29" s="180">
        <v>56</v>
      </c>
      <c r="G29" s="75">
        <v>100</v>
      </c>
      <c r="H29" s="172">
        <f t="shared" si="4"/>
        <v>78</v>
      </c>
      <c r="I29" s="75">
        <v>80</v>
      </c>
      <c r="J29" s="75">
        <v>90</v>
      </c>
      <c r="K29" s="75">
        <v>80</v>
      </c>
      <c r="L29" s="75">
        <v>100</v>
      </c>
      <c r="M29" s="534">
        <f t="shared" si="5"/>
        <v>85.5</v>
      </c>
      <c r="N29" s="535"/>
      <c r="O29" s="75">
        <v>85</v>
      </c>
      <c r="P29" s="75">
        <v>90</v>
      </c>
      <c r="Q29" s="75">
        <v>80</v>
      </c>
      <c r="R29" s="75">
        <v>100</v>
      </c>
      <c r="S29" s="534">
        <f t="shared" si="6"/>
        <v>86.25</v>
      </c>
      <c r="T29" s="535"/>
      <c r="U29" s="75">
        <v>90</v>
      </c>
      <c r="V29" s="75">
        <v>90</v>
      </c>
      <c r="W29" s="75">
        <v>75</v>
      </c>
      <c r="X29" s="75">
        <v>90</v>
      </c>
      <c r="Y29" s="534">
        <f t="shared" si="7"/>
        <v>82.5</v>
      </c>
      <c r="Z29" s="535"/>
      <c r="AA29" s="75">
        <v>100</v>
      </c>
      <c r="AB29" s="75">
        <v>90</v>
      </c>
      <c r="AC29" s="75">
        <v>85</v>
      </c>
      <c r="AD29" s="75">
        <v>100</v>
      </c>
      <c r="AE29" s="534">
        <f t="shared" si="8"/>
        <v>91</v>
      </c>
      <c r="AF29" s="535"/>
      <c r="AG29" s="75">
        <v>95</v>
      </c>
      <c r="AH29" s="75">
        <v>90</v>
      </c>
      <c r="AI29" s="75">
        <v>90</v>
      </c>
      <c r="AJ29" s="75">
        <v>85</v>
      </c>
      <c r="AK29" s="534">
        <f t="shared" si="9"/>
        <v>89.75</v>
      </c>
      <c r="AL29" s="535"/>
      <c r="AM29" s="75">
        <v>85</v>
      </c>
      <c r="AN29" s="75">
        <v>90</v>
      </c>
      <c r="AO29" s="75">
        <v>90</v>
      </c>
      <c r="AP29" s="75">
        <v>90</v>
      </c>
      <c r="AQ29" s="534">
        <f t="shared" si="10"/>
        <v>89.25</v>
      </c>
      <c r="AR29" s="535"/>
      <c r="AS29" s="75">
        <v>100</v>
      </c>
      <c r="AT29" s="75">
        <v>90</v>
      </c>
      <c r="AU29" s="75">
        <v>90</v>
      </c>
      <c r="AV29" s="75">
        <v>100</v>
      </c>
      <c r="AW29" s="534">
        <f t="shared" si="11"/>
        <v>93.5</v>
      </c>
      <c r="AX29" s="535"/>
      <c r="AY29" s="75">
        <v>100</v>
      </c>
      <c r="AZ29" s="75">
        <v>90</v>
      </c>
      <c r="BA29" s="75">
        <v>90</v>
      </c>
      <c r="BB29" s="75">
        <v>85</v>
      </c>
      <c r="BC29" s="534">
        <f t="shared" si="12"/>
        <v>90.5</v>
      </c>
      <c r="BD29" s="535"/>
      <c r="BE29" s="75">
        <v>100</v>
      </c>
      <c r="BF29" s="75">
        <v>90</v>
      </c>
      <c r="BG29" s="75">
        <v>90</v>
      </c>
      <c r="BH29" s="75">
        <v>100</v>
      </c>
      <c r="BI29" s="534">
        <f t="shared" si="13"/>
        <v>93.5</v>
      </c>
      <c r="BJ29" s="535"/>
      <c r="BK29" s="180">
        <v>100</v>
      </c>
      <c r="BL29" s="75">
        <v>90</v>
      </c>
      <c r="BM29" s="75">
        <v>90</v>
      </c>
      <c r="BN29" s="75">
        <v>100</v>
      </c>
      <c r="BO29" s="534">
        <f t="shared" si="14"/>
        <v>93.5</v>
      </c>
      <c r="BP29" s="535"/>
      <c r="BQ29" s="182">
        <f t="shared" si="0"/>
        <v>53.086363636363643</v>
      </c>
      <c r="BR29" s="183">
        <v>55</v>
      </c>
      <c r="BS29" s="183">
        <v>66</v>
      </c>
      <c r="BT29" s="184">
        <f t="shared" si="1"/>
        <v>24.2</v>
      </c>
      <c r="BU29" s="185">
        <f t="shared" si="2"/>
        <v>77.286363636363646</v>
      </c>
      <c r="BV29" s="176" t="str">
        <f t="shared" si="3"/>
        <v>A-</v>
      </c>
    </row>
    <row r="30" spans="1:74" ht="15.75">
      <c r="A30" s="490"/>
      <c r="B30" s="490"/>
      <c r="C30" s="376">
        <v>2200018371</v>
      </c>
      <c r="D30" s="377" t="s">
        <v>468</v>
      </c>
      <c r="E30" s="75" t="s">
        <v>454</v>
      </c>
      <c r="F30" s="180">
        <v>55</v>
      </c>
      <c r="G30" s="75">
        <v>100</v>
      </c>
      <c r="H30" s="172">
        <f t="shared" si="4"/>
        <v>77.5</v>
      </c>
      <c r="I30" s="75">
        <v>80</v>
      </c>
      <c r="J30" s="75">
        <v>90</v>
      </c>
      <c r="K30" s="75">
        <v>80</v>
      </c>
      <c r="L30" s="75">
        <v>100</v>
      </c>
      <c r="M30" s="534">
        <f t="shared" si="5"/>
        <v>85.5</v>
      </c>
      <c r="N30" s="535"/>
      <c r="O30" s="75">
        <v>85</v>
      </c>
      <c r="P30" s="75">
        <v>90</v>
      </c>
      <c r="Q30" s="75">
        <v>80</v>
      </c>
      <c r="R30" s="75">
        <v>100</v>
      </c>
      <c r="S30" s="534">
        <f t="shared" si="6"/>
        <v>86.25</v>
      </c>
      <c r="T30" s="535"/>
      <c r="U30" s="75">
        <v>90</v>
      </c>
      <c r="V30" s="75">
        <v>90</v>
      </c>
      <c r="W30" s="75">
        <v>75</v>
      </c>
      <c r="X30" s="75">
        <v>90</v>
      </c>
      <c r="Y30" s="534">
        <f t="shared" si="7"/>
        <v>82.5</v>
      </c>
      <c r="Z30" s="535"/>
      <c r="AA30" s="75">
        <v>100</v>
      </c>
      <c r="AB30" s="75">
        <v>90</v>
      </c>
      <c r="AC30" s="75">
        <v>85</v>
      </c>
      <c r="AD30" s="75">
        <v>100</v>
      </c>
      <c r="AE30" s="534">
        <f t="shared" si="8"/>
        <v>91</v>
      </c>
      <c r="AF30" s="535"/>
      <c r="AG30" s="75">
        <v>100</v>
      </c>
      <c r="AH30" s="75">
        <v>90</v>
      </c>
      <c r="AI30" s="75">
        <v>90</v>
      </c>
      <c r="AJ30" s="75">
        <v>100</v>
      </c>
      <c r="AK30" s="534">
        <f t="shared" si="9"/>
        <v>93.5</v>
      </c>
      <c r="AL30" s="535"/>
      <c r="AM30" s="75">
        <v>85</v>
      </c>
      <c r="AN30" s="75">
        <v>90</v>
      </c>
      <c r="AO30" s="75">
        <v>90</v>
      </c>
      <c r="AP30" s="75">
        <v>90</v>
      </c>
      <c r="AQ30" s="534">
        <f t="shared" si="10"/>
        <v>89.25</v>
      </c>
      <c r="AR30" s="535"/>
      <c r="AS30" s="75">
        <v>100</v>
      </c>
      <c r="AT30" s="75">
        <v>90</v>
      </c>
      <c r="AU30" s="75">
        <v>90</v>
      </c>
      <c r="AV30" s="75">
        <v>100</v>
      </c>
      <c r="AW30" s="534">
        <f t="shared" si="11"/>
        <v>93.5</v>
      </c>
      <c r="AX30" s="535"/>
      <c r="AY30" s="75">
        <v>95</v>
      </c>
      <c r="AZ30" s="75">
        <v>90</v>
      </c>
      <c r="BA30" s="75">
        <v>90</v>
      </c>
      <c r="BB30" s="75">
        <v>75</v>
      </c>
      <c r="BC30" s="534">
        <f t="shared" si="12"/>
        <v>87.75</v>
      </c>
      <c r="BD30" s="535"/>
      <c r="BE30" s="75">
        <v>100</v>
      </c>
      <c r="BF30" s="75">
        <v>90</v>
      </c>
      <c r="BG30" s="75">
        <v>90</v>
      </c>
      <c r="BH30" s="75">
        <v>90</v>
      </c>
      <c r="BI30" s="534">
        <f t="shared" si="13"/>
        <v>91.5</v>
      </c>
      <c r="BJ30" s="535"/>
      <c r="BK30" s="180">
        <v>100</v>
      </c>
      <c r="BL30" s="75">
        <v>90</v>
      </c>
      <c r="BM30" s="75">
        <v>90</v>
      </c>
      <c r="BN30" s="75">
        <v>100</v>
      </c>
      <c r="BO30" s="534">
        <f t="shared" si="14"/>
        <v>93.5</v>
      </c>
      <c r="BP30" s="535"/>
      <c r="BQ30" s="182">
        <f t="shared" si="0"/>
        <v>53.004545454545458</v>
      </c>
      <c r="BR30" s="183">
        <v>50</v>
      </c>
      <c r="BS30" s="183">
        <v>66</v>
      </c>
      <c r="BT30" s="184">
        <f t="shared" si="1"/>
        <v>23.2</v>
      </c>
      <c r="BU30" s="185">
        <f t="shared" si="2"/>
        <v>76.204545454545453</v>
      </c>
      <c r="BV30" s="176" t="str">
        <f t="shared" si="3"/>
        <v>A-</v>
      </c>
    </row>
    <row r="31" spans="1:74" ht="15.75">
      <c r="A31" s="490"/>
      <c r="B31" s="551">
        <v>6</v>
      </c>
      <c r="C31" s="376">
        <v>2200018341</v>
      </c>
      <c r="D31" s="377" t="s">
        <v>469</v>
      </c>
      <c r="E31" s="75" t="s">
        <v>454</v>
      </c>
      <c r="F31" s="180">
        <v>39</v>
      </c>
      <c r="G31" s="75">
        <v>100</v>
      </c>
      <c r="H31" s="172">
        <f t="shared" si="4"/>
        <v>69.5</v>
      </c>
      <c r="I31" s="75">
        <v>85</v>
      </c>
      <c r="J31" s="75">
        <v>90</v>
      </c>
      <c r="K31" s="75">
        <v>80</v>
      </c>
      <c r="L31" s="75">
        <v>100</v>
      </c>
      <c r="M31" s="534">
        <f t="shared" si="5"/>
        <v>86.25</v>
      </c>
      <c r="N31" s="535"/>
      <c r="O31" s="75">
        <v>80</v>
      </c>
      <c r="P31" s="75">
        <v>90</v>
      </c>
      <c r="Q31" s="75">
        <v>80</v>
      </c>
      <c r="R31" s="75">
        <v>100</v>
      </c>
      <c r="S31" s="534">
        <f t="shared" si="6"/>
        <v>85.5</v>
      </c>
      <c r="T31" s="535"/>
      <c r="U31" s="75">
        <v>85</v>
      </c>
      <c r="V31" s="75">
        <v>90</v>
      </c>
      <c r="W31" s="75">
        <v>80</v>
      </c>
      <c r="X31" s="75">
        <v>0</v>
      </c>
      <c r="Y31" s="534">
        <f t="shared" si="7"/>
        <v>66.25</v>
      </c>
      <c r="Z31" s="535"/>
      <c r="AA31" s="75">
        <v>95</v>
      </c>
      <c r="AB31" s="75">
        <v>90</v>
      </c>
      <c r="AC31" s="75">
        <v>90</v>
      </c>
      <c r="AD31" s="75">
        <v>100</v>
      </c>
      <c r="AE31" s="534">
        <f t="shared" si="8"/>
        <v>92.75</v>
      </c>
      <c r="AF31" s="535"/>
      <c r="AG31" s="75">
        <v>100</v>
      </c>
      <c r="AH31" s="75">
        <v>90</v>
      </c>
      <c r="AI31" s="75">
        <v>90</v>
      </c>
      <c r="AJ31" s="75">
        <v>100</v>
      </c>
      <c r="AK31" s="534">
        <f t="shared" si="9"/>
        <v>93.5</v>
      </c>
      <c r="AL31" s="535"/>
      <c r="AM31" s="75">
        <v>85</v>
      </c>
      <c r="AN31" s="75">
        <v>90</v>
      </c>
      <c r="AO31" s="75">
        <v>88</v>
      </c>
      <c r="AP31" s="75">
        <v>95</v>
      </c>
      <c r="AQ31" s="534">
        <f t="shared" si="10"/>
        <v>89.25</v>
      </c>
      <c r="AR31" s="535"/>
      <c r="AS31" s="75">
        <v>100</v>
      </c>
      <c r="AT31" s="75">
        <v>90</v>
      </c>
      <c r="AU31" s="75">
        <v>90</v>
      </c>
      <c r="AV31" s="75">
        <v>100</v>
      </c>
      <c r="AW31" s="534">
        <f t="shared" si="11"/>
        <v>93.5</v>
      </c>
      <c r="AX31" s="535"/>
      <c r="AY31" s="75">
        <v>85</v>
      </c>
      <c r="AZ31" s="75">
        <v>90</v>
      </c>
      <c r="BA31" s="75">
        <v>90</v>
      </c>
      <c r="BB31" s="75">
        <v>85</v>
      </c>
      <c r="BC31" s="534">
        <f t="shared" si="12"/>
        <v>88.25</v>
      </c>
      <c r="BD31" s="535"/>
      <c r="BE31" s="75">
        <v>100</v>
      </c>
      <c r="BF31" s="75">
        <v>90</v>
      </c>
      <c r="BG31" s="75">
        <v>90</v>
      </c>
      <c r="BH31" s="75">
        <v>100</v>
      </c>
      <c r="BI31" s="534">
        <f t="shared" si="13"/>
        <v>93.5</v>
      </c>
      <c r="BJ31" s="535"/>
      <c r="BK31" s="180">
        <v>90</v>
      </c>
      <c r="BL31" s="75">
        <v>90</v>
      </c>
      <c r="BM31" s="75">
        <v>95</v>
      </c>
      <c r="BN31" s="75">
        <v>100</v>
      </c>
      <c r="BO31" s="534">
        <f t="shared" si="14"/>
        <v>94.5</v>
      </c>
      <c r="BP31" s="535"/>
      <c r="BQ31" s="182">
        <f t="shared" si="0"/>
        <v>51.968181818181819</v>
      </c>
      <c r="BR31" s="183">
        <v>24</v>
      </c>
      <c r="BS31" s="183">
        <v>45</v>
      </c>
      <c r="BT31" s="184">
        <f t="shared" si="1"/>
        <v>13.8</v>
      </c>
      <c r="BU31" s="185">
        <f t="shared" si="2"/>
        <v>65.768181818181816</v>
      </c>
      <c r="BV31" s="176" t="str">
        <f t="shared" si="3"/>
        <v>B</v>
      </c>
    </row>
    <row r="32" spans="1:74" ht="15.75">
      <c r="A32" s="490"/>
      <c r="B32" s="490"/>
      <c r="C32" s="376">
        <v>2200018364</v>
      </c>
      <c r="D32" s="378" t="s">
        <v>470</v>
      </c>
      <c r="E32" s="75" t="s">
        <v>454</v>
      </c>
      <c r="F32" s="180">
        <v>66</v>
      </c>
      <c r="G32" s="75">
        <v>100</v>
      </c>
      <c r="H32" s="172">
        <f t="shared" si="4"/>
        <v>83</v>
      </c>
      <c r="I32" s="75">
        <v>95</v>
      </c>
      <c r="J32" s="75">
        <v>90</v>
      </c>
      <c r="K32" s="75">
        <v>80</v>
      </c>
      <c r="L32" s="75">
        <v>100</v>
      </c>
      <c r="M32" s="534">
        <f t="shared" si="5"/>
        <v>87.75</v>
      </c>
      <c r="N32" s="535"/>
      <c r="O32" s="75">
        <v>85</v>
      </c>
      <c r="P32" s="75">
        <v>90</v>
      </c>
      <c r="Q32" s="75">
        <v>80</v>
      </c>
      <c r="R32" s="75">
        <v>100</v>
      </c>
      <c r="S32" s="534">
        <f t="shared" si="6"/>
        <v>86.25</v>
      </c>
      <c r="T32" s="535"/>
      <c r="U32" s="181">
        <v>100</v>
      </c>
      <c r="V32" s="181">
        <v>100</v>
      </c>
      <c r="W32" s="181">
        <v>100</v>
      </c>
      <c r="X32" s="181">
        <v>100</v>
      </c>
      <c r="Y32" s="534">
        <f t="shared" si="7"/>
        <v>100</v>
      </c>
      <c r="Z32" s="535"/>
      <c r="AA32" s="75">
        <v>100</v>
      </c>
      <c r="AB32" s="75">
        <v>90</v>
      </c>
      <c r="AC32" s="75">
        <v>90</v>
      </c>
      <c r="AD32" s="75">
        <v>100</v>
      </c>
      <c r="AE32" s="534">
        <f t="shared" si="8"/>
        <v>93.5</v>
      </c>
      <c r="AF32" s="535"/>
      <c r="AG32" s="75">
        <v>95</v>
      </c>
      <c r="AH32" s="75">
        <v>90</v>
      </c>
      <c r="AI32" s="75">
        <v>90</v>
      </c>
      <c r="AJ32" s="75">
        <v>100</v>
      </c>
      <c r="AK32" s="534">
        <f t="shared" si="9"/>
        <v>92.75</v>
      </c>
      <c r="AL32" s="535"/>
      <c r="AM32" s="75">
        <v>85</v>
      </c>
      <c r="AN32" s="75">
        <v>90</v>
      </c>
      <c r="AO32" s="75">
        <v>88</v>
      </c>
      <c r="AP32" s="75">
        <v>100</v>
      </c>
      <c r="AQ32" s="534">
        <f t="shared" si="10"/>
        <v>90.25</v>
      </c>
      <c r="AR32" s="535"/>
      <c r="AS32" s="75">
        <v>95</v>
      </c>
      <c r="AT32" s="75">
        <v>90</v>
      </c>
      <c r="AU32" s="75">
        <v>90</v>
      </c>
      <c r="AV32" s="75">
        <v>95</v>
      </c>
      <c r="AW32" s="534">
        <f t="shared" si="11"/>
        <v>91.75</v>
      </c>
      <c r="AX32" s="535"/>
      <c r="AY32" s="75">
        <v>100</v>
      </c>
      <c r="AZ32" s="75">
        <v>90</v>
      </c>
      <c r="BA32" s="75">
        <v>90</v>
      </c>
      <c r="BB32" s="75">
        <v>85</v>
      </c>
      <c r="BC32" s="534">
        <f t="shared" si="12"/>
        <v>90.5</v>
      </c>
      <c r="BD32" s="535"/>
      <c r="BE32" s="75">
        <v>100</v>
      </c>
      <c r="BF32" s="75">
        <v>90</v>
      </c>
      <c r="BG32" s="75">
        <v>90</v>
      </c>
      <c r="BH32" s="75">
        <v>100</v>
      </c>
      <c r="BI32" s="534">
        <f t="shared" si="13"/>
        <v>93.5</v>
      </c>
      <c r="BJ32" s="535"/>
      <c r="BK32" s="180">
        <v>100</v>
      </c>
      <c r="BL32" s="75">
        <v>90</v>
      </c>
      <c r="BM32" s="75">
        <v>95</v>
      </c>
      <c r="BN32" s="75">
        <v>100</v>
      </c>
      <c r="BO32" s="534">
        <f t="shared" si="14"/>
        <v>96</v>
      </c>
      <c r="BP32" s="535"/>
      <c r="BQ32" s="182">
        <f t="shared" si="0"/>
        <v>54.831818181818178</v>
      </c>
      <c r="BR32" s="183">
        <v>100</v>
      </c>
      <c r="BS32" s="183">
        <v>45</v>
      </c>
      <c r="BT32" s="184">
        <f t="shared" si="1"/>
        <v>29</v>
      </c>
      <c r="BU32" s="185">
        <f t="shared" si="2"/>
        <v>83.831818181818178</v>
      </c>
      <c r="BV32" s="176" t="str">
        <f t="shared" si="3"/>
        <v>A</v>
      </c>
    </row>
    <row r="33" spans="1:74" ht="15.75">
      <c r="A33" s="490"/>
      <c r="B33" s="490"/>
      <c r="C33" s="376">
        <v>2200018376</v>
      </c>
      <c r="D33" s="377" t="s">
        <v>471</v>
      </c>
      <c r="E33" s="75" t="s">
        <v>454</v>
      </c>
      <c r="F33" s="180">
        <v>43</v>
      </c>
      <c r="G33" s="75">
        <v>100</v>
      </c>
      <c r="H33" s="172">
        <f t="shared" si="4"/>
        <v>71.5</v>
      </c>
      <c r="I33" s="181">
        <v>100</v>
      </c>
      <c r="J33" s="181">
        <v>90</v>
      </c>
      <c r="K33" s="181">
        <v>100</v>
      </c>
      <c r="L33" s="181">
        <v>100</v>
      </c>
      <c r="M33" s="534">
        <f t="shared" si="5"/>
        <v>98.5</v>
      </c>
      <c r="N33" s="535"/>
      <c r="O33" s="75">
        <v>95</v>
      </c>
      <c r="P33" s="75">
        <v>90</v>
      </c>
      <c r="Q33" s="75">
        <v>80</v>
      </c>
      <c r="R33" s="75">
        <v>100</v>
      </c>
      <c r="S33" s="534">
        <f t="shared" si="6"/>
        <v>87.75</v>
      </c>
      <c r="T33" s="535"/>
      <c r="U33" s="75">
        <v>100</v>
      </c>
      <c r="V33" s="75">
        <v>90</v>
      </c>
      <c r="W33" s="75">
        <v>80</v>
      </c>
      <c r="X33" s="75">
        <v>100</v>
      </c>
      <c r="Y33" s="534">
        <f t="shared" si="7"/>
        <v>88.5</v>
      </c>
      <c r="Z33" s="535"/>
      <c r="AA33" s="75">
        <v>90</v>
      </c>
      <c r="AB33" s="75">
        <v>90</v>
      </c>
      <c r="AC33" s="75">
        <v>90</v>
      </c>
      <c r="AD33" s="75">
        <v>100</v>
      </c>
      <c r="AE33" s="534">
        <f t="shared" si="8"/>
        <v>92</v>
      </c>
      <c r="AF33" s="535"/>
      <c r="AG33" s="75">
        <v>100</v>
      </c>
      <c r="AH33" s="75">
        <v>90</v>
      </c>
      <c r="AI33" s="75">
        <v>90</v>
      </c>
      <c r="AJ33" s="75">
        <v>100</v>
      </c>
      <c r="AK33" s="534">
        <f t="shared" si="9"/>
        <v>93.5</v>
      </c>
      <c r="AL33" s="535"/>
      <c r="AM33" s="75">
        <v>100</v>
      </c>
      <c r="AN33" s="75">
        <v>90</v>
      </c>
      <c r="AO33" s="75">
        <v>88</v>
      </c>
      <c r="AP33" s="75">
        <v>95</v>
      </c>
      <c r="AQ33" s="534">
        <f t="shared" si="10"/>
        <v>91.5</v>
      </c>
      <c r="AR33" s="535"/>
      <c r="AS33" s="75">
        <v>100</v>
      </c>
      <c r="AT33" s="75">
        <v>90</v>
      </c>
      <c r="AU33" s="75">
        <v>90</v>
      </c>
      <c r="AV33" s="75">
        <v>100</v>
      </c>
      <c r="AW33" s="534">
        <f t="shared" si="11"/>
        <v>93.5</v>
      </c>
      <c r="AX33" s="535"/>
      <c r="AY33" s="75">
        <v>100</v>
      </c>
      <c r="AZ33" s="75">
        <v>90</v>
      </c>
      <c r="BA33" s="75">
        <v>90</v>
      </c>
      <c r="BB33" s="75">
        <v>85</v>
      </c>
      <c r="BC33" s="534">
        <f t="shared" si="12"/>
        <v>90.5</v>
      </c>
      <c r="BD33" s="535"/>
      <c r="BE33" s="75">
        <v>95</v>
      </c>
      <c r="BF33" s="75">
        <v>90</v>
      </c>
      <c r="BG33" s="75">
        <v>90</v>
      </c>
      <c r="BH33" s="75">
        <v>100</v>
      </c>
      <c r="BI33" s="534">
        <f t="shared" si="13"/>
        <v>92.75</v>
      </c>
      <c r="BJ33" s="535"/>
      <c r="BK33" s="180">
        <v>100</v>
      </c>
      <c r="BL33" s="75">
        <v>90</v>
      </c>
      <c r="BM33" s="75">
        <v>95</v>
      </c>
      <c r="BN33" s="75">
        <v>95</v>
      </c>
      <c r="BO33" s="534">
        <f t="shared" si="14"/>
        <v>95</v>
      </c>
      <c r="BP33" s="535"/>
      <c r="BQ33" s="182">
        <f t="shared" si="0"/>
        <v>54.272727272727273</v>
      </c>
      <c r="BR33" s="183">
        <v>100</v>
      </c>
      <c r="BS33" s="183">
        <v>45</v>
      </c>
      <c r="BT33" s="184">
        <f t="shared" si="1"/>
        <v>29</v>
      </c>
      <c r="BU33" s="185">
        <f t="shared" si="2"/>
        <v>83.27272727272728</v>
      </c>
      <c r="BV33" s="176" t="str">
        <f t="shared" si="3"/>
        <v>A</v>
      </c>
    </row>
    <row r="34" spans="1:74" ht="15.75">
      <c r="A34" s="551" t="s">
        <v>437</v>
      </c>
      <c r="B34" s="551">
        <v>7</v>
      </c>
      <c r="C34" s="379">
        <v>2200018345</v>
      </c>
      <c r="D34" s="380" t="s">
        <v>472</v>
      </c>
      <c r="E34" s="75" t="s">
        <v>454</v>
      </c>
      <c r="F34" s="180">
        <v>65</v>
      </c>
      <c r="G34" s="75">
        <v>100</v>
      </c>
      <c r="H34" s="172">
        <f t="shared" si="4"/>
        <v>82.5</v>
      </c>
      <c r="I34" s="75">
        <v>100</v>
      </c>
      <c r="J34" s="75">
        <v>90</v>
      </c>
      <c r="K34" s="75">
        <v>90</v>
      </c>
      <c r="L34" s="75">
        <v>85</v>
      </c>
      <c r="M34" s="534">
        <f t="shared" si="5"/>
        <v>90.5</v>
      </c>
      <c r="N34" s="535"/>
      <c r="O34" s="75">
        <v>95</v>
      </c>
      <c r="P34" s="75">
        <v>90</v>
      </c>
      <c r="Q34" s="75">
        <v>100</v>
      </c>
      <c r="R34" s="75">
        <v>95</v>
      </c>
      <c r="S34" s="534">
        <f t="shared" si="6"/>
        <v>96.75</v>
      </c>
      <c r="T34" s="535"/>
      <c r="U34" s="75">
        <v>85</v>
      </c>
      <c r="V34" s="75">
        <v>90</v>
      </c>
      <c r="W34" s="75">
        <v>90</v>
      </c>
      <c r="X34" s="75">
        <v>80</v>
      </c>
      <c r="Y34" s="534">
        <f t="shared" si="7"/>
        <v>87.25</v>
      </c>
      <c r="Z34" s="535"/>
      <c r="AA34" s="75">
        <v>85</v>
      </c>
      <c r="AB34" s="75">
        <v>90</v>
      </c>
      <c r="AC34" s="243">
        <v>100</v>
      </c>
      <c r="AD34" s="75">
        <v>80</v>
      </c>
      <c r="AE34" s="534">
        <f t="shared" si="8"/>
        <v>92.25</v>
      </c>
      <c r="AF34" s="535"/>
      <c r="AG34" s="75">
        <v>85</v>
      </c>
      <c r="AH34" s="75">
        <v>90</v>
      </c>
      <c r="AI34" s="75">
        <v>90</v>
      </c>
      <c r="AJ34" s="75">
        <v>85</v>
      </c>
      <c r="AK34" s="534">
        <f t="shared" si="9"/>
        <v>88.25</v>
      </c>
      <c r="AL34" s="535"/>
      <c r="AM34" s="181">
        <v>50</v>
      </c>
      <c r="AN34" s="181">
        <v>100</v>
      </c>
      <c r="AO34" s="181">
        <v>100</v>
      </c>
      <c r="AP34" s="181">
        <v>50</v>
      </c>
      <c r="AQ34" s="534">
        <f t="shared" si="10"/>
        <v>82.5</v>
      </c>
      <c r="AR34" s="535"/>
      <c r="AS34" s="75">
        <v>80</v>
      </c>
      <c r="AT34" s="75">
        <v>90</v>
      </c>
      <c r="AU34" s="243">
        <v>100</v>
      </c>
      <c r="AV34" s="75">
        <v>80</v>
      </c>
      <c r="AW34" s="534">
        <f t="shared" si="11"/>
        <v>91.5</v>
      </c>
      <c r="AX34" s="535"/>
      <c r="AY34" s="75">
        <v>90</v>
      </c>
      <c r="AZ34" s="75">
        <v>90</v>
      </c>
      <c r="BA34" s="75">
        <v>90</v>
      </c>
      <c r="BB34" s="75">
        <v>85</v>
      </c>
      <c r="BC34" s="534">
        <f t="shared" si="12"/>
        <v>89</v>
      </c>
      <c r="BD34" s="535"/>
      <c r="BE34" s="181">
        <v>80</v>
      </c>
      <c r="BF34" s="181">
        <v>80</v>
      </c>
      <c r="BG34" s="181">
        <v>100</v>
      </c>
      <c r="BH34" s="181">
        <v>80</v>
      </c>
      <c r="BI34" s="534">
        <f t="shared" si="13"/>
        <v>90</v>
      </c>
      <c r="BJ34" s="535"/>
      <c r="BK34" s="211"/>
      <c r="BL34" s="212"/>
      <c r="BM34" s="212"/>
      <c r="BN34" s="212"/>
      <c r="BO34" s="534">
        <f t="shared" si="14"/>
        <v>0</v>
      </c>
      <c r="BP34" s="535"/>
      <c r="BQ34" s="182">
        <f t="shared" si="0"/>
        <v>48.572727272727271</v>
      </c>
      <c r="BR34" s="381"/>
      <c r="BS34" s="183">
        <v>72</v>
      </c>
      <c r="BT34" s="184">
        <f t="shared" si="1"/>
        <v>14.4</v>
      </c>
      <c r="BU34" s="185">
        <f t="shared" si="2"/>
        <v>62.972727272727269</v>
      </c>
      <c r="BV34" s="176" t="str">
        <f t="shared" si="3"/>
        <v>B-</v>
      </c>
    </row>
    <row r="35" spans="1:74" ht="15.75">
      <c r="A35" s="490"/>
      <c r="B35" s="490"/>
      <c r="C35" s="379">
        <v>2200018354</v>
      </c>
      <c r="D35" s="380" t="s">
        <v>473</v>
      </c>
      <c r="E35" s="75" t="s">
        <v>454</v>
      </c>
      <c r="F35" s="180">
        <v>44</v>
      </c>
      <c r="G35" s="75">
        <v>100</v>
      </c>
      <c r="H35" s="172">
        <f t="shared" si="4"/>
        <v>72</v>
      </c>
      <c r="I35" s="75">
        <v>90</v>
      </c>
      <c r="J35" s="75">
        <v>90</v>
      </c>
      <c r="K35" s="75">
        <v>90</v>
      </c>
      <c r="L35" s="75">
        <v>85</v>
      </c>
      <c r="M35" s="534">
        <f t="shared" si="5"/>
        <v>89</v>
      </c>
      <c r="N35" s="535"/>
      <c r="O35" s="75">
        <v>75</v>
      </c>
      <c r="P35" s="75">
        <v>90</v>
      </c>
      <c r="Q35" s="75">
        <v>100</v>
      </c>
      <c r="R35" s="75">
        <v>85</v>
      </c>
      <c r="S35" s="534">
        <f t="shared" si="6"/>
        <v>91.75</v>
      </c>
      <c r="T35" s="535"/>
      <c r="U35" s="75">
        <v>90</v>
      </c>
      <c r="V35" s="75">
        <v>90</v>
      </c>
      <c r="W35" s="75">
        <v>90</v>
      </c>
      <c r="X35" s="75">
        <v>85</v>
      </c>
      <c r="Y35" s="534">
        <f t="shared" si="7"/>
        <v>89</v>
      </c>
      <c r="Z35" s="535"/>
      <c r="AA35" s="75">
        <v>90</v>
      </c>
      <c r="AB35" s="75">
        <v>90</v>
      </c>
      <c r="AC35" s="243">
        <v>100</v>
      </c>
      <c r="AD35" s="75">
        <v>85</v>
      </c>
      <c r="AE35" s="534">
        <f t="shared" si="8"/>
        <v>94</v>
      </c>
      <c r="AF35" s="535"/>
      <c r="AG35" s="75">
        <v>90</v>
      </c>
      <c r="AH35" s="75">
        <v>90</v>
      </c>
      <c r="AI35" s="75">
        <v>90</v>
      </c>
      <c r="AJ35" s="75">
        <v>80</v>
      </c>
      <c r="AK35" s="534">
        <f t="shared" si="9"/>
        <v>88</v>
      </c>
      <c r="AL35" s="535"/>
      <c r="AM35" s="75">
        <v>80</v>
      </c>
      <c r="AN35" s="75">
        <v>90</v>
      </c>
      <c r="AO35" s="75">
        <v>90</v>
      </c>
      <c r="AP35" s="75">
        <v>80</v>
      </c>
      <c r="AQ35" s="534">
        <f t="shared" si="10"/>
        <v>86.5</v>
      </c>
      <c r="AR35" s="535"/>
      <c r="AS35" s="75">
        <v>85</v>
      </c>
      <c r="AT35" s="75">
        <v>90</v>
      </c>
      <c r="AU35" s="243">
        <v>100</v>
      </c>
      <c r="AV35" s="75">
        <v>85</v>
      </c>
      <c r="AW35" s="534">
        <f t="shared" si="11"/>
        <v>93.25</v>
      </c>
      <c r="AX35" s="535"/>
      <c r="AY35" s="75">
        <v>90</v>
      </c>
      <c r="AZ35" s="75">
        <v>90</v>
      </c>
      <c r="BA35" s="75">
        <v>90</v>
      </c>
      <c r="BB35" s="75">
        <v>80</v>
      </c>
      <c r="BC35" s="534">
        <f t="shared" si="12"/>
        <v>88</v>
      </c>
      <c r="BD35" s="535"/>
      <c r="BE35" s="186">
        <v>80</v>
      </c>
      <c r="BF35" s="75">
        <v>90</v>
      </c>
      <c r="BG35" s="75">
        <v>90</v>
      </c>
      <c r="BH35" s="75">
        <v>80</v>
      </c>
      <c r="BI35" s="534">
        <f t="shared" si="13"/>
        <v>86.5</v>
      </c>
      <c r="BJ35" s="535"/>
      <c r="BK35" s="180">
        <v>90</v>
      </c>
      <c r="BL35" s="75">
        <v>90</v>
      </c>
      <c r="BM35" s="75">
        <v>90</v>
      </c>
      <c r="BN35" s="75">
        <v>90</v>
      </c>
      <c r="BO35" s="534">
        <f t="shared" si="14"/>
        <v>90</v>
      </c>
      <c r="BP35" s="535"/>
      <c r="BQ35" s="182">
        <f t="shared" si="0"/>
        <v>52.8</v>
      </c>
      <c r="BR35" s="183">
        <v>100</v>
      </c>
      <c r="BS35" s="183">
        <v>72</v>
      </c>
      <c r="BT35" s="184">
        <f t="shared" si="1"/>
        <v>34.4</v>
      </c>
      <c r="BU35" s="185">
        <f t="shared" si="2"/>
        <v>87.199999999999989</v>
      </c>
      <c r="BV35" s="176" t="str">
        <f t="shared" si="3"/>
        <v>A</v>
      </c>
    </row>
    <row r="36" spans="1:74" ht="15.75">
      <c r="A36" s="490"/>
      <c r="B36" s="490"/>
      <c r="C36" s="379">
        <v>2200018379</v>
      </c>
      <c r="D36" s="382" t="s">
        <v>474</v>
      </c>
      <c r="E36" s="75" t="s">
        <v>454</v>
      </c>
      <c r="F36" s="180">
        <v>40</v>
      </c>
      <c r="G36" s="75">
        <v>100</v>
      </c>
      <c r="H36" s="172">
        <f t="shared" si="4"/>
        <v>70</v>
      </c>
      <c r="I36" s="75">
        <v>80</v>
      </c>
      <c r="J36" s="75">
        <v>90</v>
      </c>
      <c r="K36" s="75">
        <v>90</v>
      </c>
      <c r="L36" s="75">
        <v>85</v>
      </c>
      <c r="M36" s="534">
        <f t="shared" si="5"/>
        <v>87.5</v>
      </c>
      <c r="N36" s="535"/>
      <c r="O36" s="75">
        <v>70</v>
      </c>
      <c r="P36" s="75">
        <v>90</v>
      </c>
      <c r="Q36" s="75">
        <v>100</v>
      </c>
      <c r="R36" s="75">
        <v>75</v>
      </c>
      <c r="S36" s="534">
        <f t="shared" si="6"/>
        <v>89</v>
      </c>
      <c r="T36" s="535"/>
      <c r="U36" s="75">
        <v>80</v>
      </c>
      <c r="V36" s="75">
        <v>90</v>
      </c>
      <c r="W36" s="75">
        <v>90</v>
      </c>
      <c r="X36" s="75">
        <v>85</v>
      </c>
      <c r="Y36" s="534">
        <f t="shared" si="7"/>
        <v>87.5</v>
      </c>
      <c r="Z36" s="535"/>
      <c r="AA36" s="75">
        <v>85</v>
      </c>
      <c r="AB36" s="75">
        <v>90</v>
      </c>
      <c r="AC36" s="243">
        <v>100</v>
      </c>
      <c r="AD36" s="75">
        <v>80</v>
      </c>
      <c r="AE36" s="534">
        <f t="shared" si="8"/>
        <v>92.25</v>
      </c>
      <c r="AF36" s="535"/>
      <c r="AG36" s="75">
        <v>85</v>
      </c>
      <c r="AH36" s="75">
        <v>90</v>
      </c>
      <c r="AI36" s="75">
        <v>90</v>
      </c>
      <c r="AJ36" s="75">
        <v>90</v>
      </c>
      <c r="AK36" s="534">
        <f t="shared" si="9"/>
        <v>89.25</v>
      </c>
      <c r="AL36" s="535"/>
      <c r="AM36" s="75">
        <v>85</v>
      </c>
      <c r="AN36" s="75">
        <v>90</v>
      </c>
      <c r="AO36" s="75">
        <v>90</v>
      </c>
      <c r="AP36" s="75">
        <v>80</v>
      </c>
      <c r="AQ36" s="534">
        <f t="shared" si="10"/>
        <v>87.25</v>
      </c>
      <c r="AR36" s="535"/>
      <c r="AS36" s="75">
        <v>80</v>
      </c>
      <c r="AT36" s="75">
        <v>90</v>
      </c>
      <c r="AU36" s="243">
        <v>100</v>
      </c>
      <c r="AV36" s="75">
        <v>85</v>
      </c>
      <c r="AW36" s="534">
        <f t="shared" si="11"/>
        <v>92.5</v>
      </c>
      <c r="AX36" s="535"/>
      <c r="AY36" s="75">
        <v>80</v>
      </c>
      <c r="AZ36" s="75">
        <v>90</v>
      </c>
      <c r="BA36" s="75">
        <v>90</v>
      </c>
      <c r="BB36" s="75">
        <v>80</v>
      </c>
      <c r="BC36" s="534">
        <f t="shared" si="12"/>
        <v>86.5</v>
      </c>
      <c r="BD36" s="535"/>
      <c r="BE36" s="75">
        <v>85</v>
      </c>
      <c r="BF36" s="75">
        <v>90</v>
      </c>
      <c r="BG36" s="75">
        <v>90</v>
      </c>
      <c r="BH36" s="75">
        <v>85</v>
      </c>
      <c r="BI36" s="534">
        <f t="shared" si="13"/>
        <v>88.25</v>
      </c>
      <c r="BJ36" s="535"/>
      <c r="BK36" s="180">
        <v>85</v>
      </c>
      <c r="BL36" s="75">
        <v>90</v>
      </c>
      <c r="BM36" s="75">
        <v>90</v>
      </c>
      <c r="BN36" s="75">
        <v>80</v>
      </c>
      <c r="BO36" s="534">
        <f t="shared" si="14"/>
        <v>87.25</v>
      </c>
      <c r="BP36" s="535"/>
      <c r="BQ36" s="182">
        <f t="shared" si="0"/>
        <v>52.213636363636361</v>
      </c>
      <c r="BR36" s="183">
        <v>100</v>
      </c>
      <c r="BS36" s="183">
        <v>72</v>
      </c>
      <c r="BT36" s="184">
        <f t="shared" si="1"/>
        <v>34.4</v>
      </c>
      <c r="BU36" s="185">
        <f t="shared" si="2"/>
        <v>86.61363636363636</v>
      </c>
      <c r="BV36" s="176" t="str">
        <f t="shared" si="3"/>
        <v>A</v>
      </c>
    </row>
    <row r="37" spans="1:74" ht="15.75">
      <c r="A37" s="490"/>
      <c r="B37" s="551">
        <v>8</v>
      </c>
      <c r="C37" s="379">
        <v>2200018340</v>
      </c>
      <c r="D37" s="382" t="s">
        <v>475</v>
      </c>
      <c r="E37" s="75" t="s">
        <v>454</v>
      </c>
      <c r="F37" s="180">
        <v>39</v>
      </c>
      <c r="G37" s="75">
        <v>100</v>
      </c>
      <c r="H37" s="172">
        <f t="shared" si="4"/>
        <v>69.5</v>
      </c>
      <c r="I37" s="75">
        <v>95</v>
      </c>
      <c r="J37" s="75">
        <v>90</v>
      </c>
      <c r="K37" s="75">
        <v>90</v>
      </c>
      <c r="L37" s="75">
        <v>90</v>
      </c>
      <c r="M37" s="534">
        <f t="shared" si="5"/>
        <v>90.75</v>
      </c>
      <c r="N37" s="535"/>
      <c r="O37" s="75">
        <v>90</v>
      </c>
      <c r="P37" s="75">
        <v>90</v>
      </c>
      <c r="Q37" s="75">
        <v>90</v>
      </c>
      <c r="R37" s="75">
        <v>90</v>
      </c>
      <c r="S37" s="534">
        <f t="shared" si="6"/>
        <v>90</v>
      </c>
      <c r="T37" s="535"/>
      <c r="U37" s="75">
        <v>85</v>
      </c>
      <c r="V37" s="75">
        <v>90</v>
      </c>
      <c r="W37" s="75">
        <v>90</v>
      </c>
      <c r="X37" s="75">
        <v>80</v>
      </c>
      <c r="Y37" s="534">
        <f t="shared" si="7"/>
        <v>87.25</v>
      </c>
      <c r="Z37" s="535"/>
      <c r="AA37" s="75">
        <v>90</v>
      </c>
      <c r="AB37" s="75">
        <v>90</v>
      </c>
      <c r="AC37" s="75">
        <v>90</v>
      </c>
      <c r="AD37" s="75">
        <v>80</v>
      </c>
      <c r="AE37" s="534">
        <f t="shared" si="8"/>
        <v>88</v>
      </c>
      <c r="AF37" s="535"/>
      <c r="AG37" s="75">
        <v>85</v>
      </c>
      <c r="AH37" s="75">
        <v>90</v>
      </c>
      <c r="AI37" s="75">
        <v>90</v>
      </c>
      <c r="AJ37" s="75">
        <v>80</v>
      </c>
      <c r="AK37" s="534">
        <f t="shared" si="9"/>
        <v>87.25</v>
      </c>
      <c r="AL37" s="535"/>
      <c r="AM37" s="75">
        <v>80</v>
      </c>
      <c r="AN37" s="75">
        <v>90</v>
      </c>
      <c r="AO37" s="75">
        <v>90</v>
      </c>
      <c r="AP37" s="75">
        <v>80</v>
      </c>
      <c r="AQ37" s="534">
        <f t="shared" si="10"/>
        <v>86.5</v>
      </c>
      <c r="AR37" s="535"/>
      <c r="AS37" s="75">
        <v>85</v>
      </c>
      <c r="AT37" s="75">
        <v>90</v>
      </c>
      <c r="AU37" s="75">
        <v>90</v>
      </c>
      <c r="AV37" s="75">
        <v>80</v>
      </c>
      <c r="AW37" s="534">
        <f t="shared" si="11"/>
        <v>87.25</v>
      </c>
      <c r="AX37" s="535"/>
      <c r="AY37" s="75">
        <v>90</v>
      </c>
      <c r="AZ37" s="75">
        <v>90</v>
      </c>
      <c r="BA37" s="75">
        <v>90</v>
      </c>
      <c r="BB37" s="75">
        <v>90</v>
      </c>
      <c r="BC37" s="534">
        <f t="shared" si="12"/>
        <v>90</v>
      </c>
      <c r="BD37" s="535"/>
      <c r="BE37" s="75">
        <v>85</v>
      </c>
      <c r="BF37" s="75">
        <v>90</v>
      </c>
      <c r="BG37" s="75">
        <v>90</v>
      </c>
      <c r="BH37" s="75">
        <v>85</v>
      </c>
      <c r="BI37" s="534">
        <f t="shared" si="13"/>
        <v>88.25</v>
      </c>
      <c r="BJ37" s="535"/>
      <c r="BK37" s="180">
        <v>80</v>
      </c>
      <c r="BL37" s="75">
        <v>90</v>
      </c>
      <c r="BM37" s="75">
        <v>90</v>
      </c>
      <c r="BN37" s="75">
        <v>85</v>
      </c>
      <c r="BO37" s="534">
        <f t="shared" si="14"/>
        <v>87.5</v>
      </c>
      <c r="BP37" s="535"/>
      <c r="BQ37" s="182">
        <f t="shared" si="0"/>
        <v>51.940909090909088</v>
      </c>
      <c r="BR37" s="183">
        <v>100</v>
      </c>
      <c r="BS37" s="183">
        <v>60</v>
      </c>
      <c r="BT37" s="184">
        <f t="shared" si="1"/>
        <v>32</v>
      </c>
      <c r="BU37" s="185">
        <f t="shared" si="2"/>
        <v>83.940909090909088</v>
      </c>
      <c r="BV37" s="176" t="str">
        <f t="shared" si="3"/>
        <v>A</v>
      </c>
    </row>
    <row r="38" spans="1:74" ht="15.75">
      <c r="A38" s="490"/>
      <c r="B38" s="490"/>
      <c r="C38" s="379">
        <v>2200018351</v>
      </c>
      <c r="D38" s="380" t="s">
        <v>476</v>
      </c>
      <c r="E38" s="75" t="s">
        <v>454</v>
      </c>
      <c r="F38" s="180">
        <v>41</v>
      </c>
      <c r="G38" s="75">
        <v>100</v>
      </c>
      <c r="H38" s="172">
        <f t="shared" si="4"/>
        <v>70.5</v>
      </c>
      <c r="I38" s="75">
        <v>95</v>
      </c>
      <c r="J38" s="75">
        <v>90</v>
      </c>
      <c r="K38" s="75">
        <v>90</v>
      </c>
      <c r="L38" s="75">
        <v>90</v>
      </c>
      <c r="M38" s="534">
        <f t="shared" si="5"/>
        <v>90.75</v>
      </c>
      <c r="N38" s="535"/>
      <c r="O38" s="75">
        <v>85</v>
      </c>
      <c r="P38" s="75">
        <v>90</v>
      </c>
      <c r="Q38" s="75">
        <v>90</v>
      </c>
      <c r="R38" s="75">
        <v>85</v>
      </c>
      <c r="S38" s="534">
        <f t="shared" si="6"/>
        <v>88.25</v>
      </c>
      <c r="T38" s="535"/>
      <c r="U38" s="75">
        <v>80</v>
      </c>
      <c r="V38" s="75">
        <v>90</v>
      </c>
      <c r="W38" s="75">
        <v>90</v>
      </c>
      <c r="X38" s="75">
        <v>85</v>
      </c>
      <c r="Y38" s="534">
        <f t="shared" si="7"/>
        <v>87.5</v>
      </c>
      <c r="Z38" s="535"/>
      <c r="AA38" s="75">
        <v>85</v>
      </c>
      <c r="AB38" s="75">
        <v>90</v>
      </c>
      <c r="AC38" s="75">
        <v>90</v>
      </c>
      <c r="AD38" s="75">
        <v>90</v>
      </c>
      <c r="AE38" s="534">
        <f t="shared" si="8"/>
        <v>89.25</v>
      </c>
      <c r="AF38" s="535"/>
      <c r="AG38" s="75">
        <v>85</v>
      </c>
      <c r="AH38" s="75">
        <v>90</v>
      </c>
      <c r="AI38" s="75">
        <v>90</v>
      </c>
      <c r="AJ38" s="75">
        <v>90</v>
      </c>
      <c r="AK38" s="534">
        <f t="shared" si="9"/>
        <v>89.25</v>
      </c>
      <c r="AL38" s="535"/>
      <c r="AM38" s="75">
        <v>90</v>
      </c>
      <c r="AN38" s="75">
        <v>90</v>
      </c>
      <c r="AO38" s="75">
        <v>90</v>
      </c>
      <c r="AP38" s="75">
        <v>90</v>
      </c>
      <c r="AQ38" s="534">
        <f t="shared" si="10"/>
        <v>90</v>
      </c>
      <c r="AR38" s="535"/>
      <c r="AS38" s="186">
        <v>85</v>
      </c>
      <c r="AT38" s="75">
        <v>90</v>
      </c>
      <c r="AU38" s="75">
        <v>90</v>
      </c>
      <c r="AV38" s="75">
        <v>90</v>
      </c>
      <c r="AW38" s="534">
        <f t="shared" si="11"/>
        <v>89.25</v>
      </c>
      <c r="AX38" s="535"/>
      <c r="AY38" s="75">
        <v>80</v>
      </c>
      <c r="AZ38" s="75">
        <v>90</v>
      </c>
      <c r="BA38" s="75">
        <v>90</v>
      </c>
      <c r="BB38" s="75">
        <v>85</v>
      </c>
      <c r="BC38" s="534">
        <f t="shared" si="12"/>
        <v>87.5</v>
      </c>
      <c r="BD38" s="535"/>
      <c r="BE38" s="75">
        <v>85</v>
      </c>
      <c r="BF38" s="75">
        <v>90</v>
      </c>
      <c r="BG38" s="75">
        <v>90</v>
      </c>
      <c r="BH38" s="75">
        <v>85</v>
      </c>
      <c r="BI38" s="534">
        <f t="shared" si="13"/>
        <v>88.25</v>
      </c>
      <c r="BJ38" s="535"/>
      <c r="BK38" s="180">
        <v>90</v>
      </c>
      <c r="BL38" s="75">
        <v>90</v>
      </c>
      <c r="BM38" s="75">
        <v>90</v>
      </c>
      <c r="BN38" s="75">
        <v>85</v>
      </c>
      <c r="BO38" s="534">
        <f t="shared" si="14"/>
        <v>89</v>
      </c>
      <c r="BP38" s="535"/>
      <c r="BQ38" s="182">
        <f t="shared" si="0"/>
        <v>52.336363636363643</v>
      </c>
      <c r="BR38" s="183">
        <v>100</v>
      </c>
      <c r="BS38" s="183">
        <v>60</v>
      </c>
      <c r="BT38" s="184">
        <f t="shared" si="1"/>
        <v>32</v>
      </c>
      <c r="BU38" s="185">
        <f t="shared" si="2"/>
        <v>84.336363636363643</v>
      </c>
      <c r="BV38" s="176" t="str">
        <f t="shared" si="3"/>
        <v>A</v>
      </c>
    </row>
    <row r="39" spans="1:74" ht="15.75">
      <c r="A39" s="490"/>
      <c r="B39" s="490"/>
      <c r="C39" s="379">
        <v>2200018381</v>
      </c>
      <c r="D39" s="382" t="s">
        <v>477</v>
      </c>
      <c r="E39" s="75" t="s">
        <v>454</v>
      </c>
      <c r="F39" s="180">
        <v>82</v>
      </c>
      <c r="G39" s="75">
        <v>100</v>
      </c>
      <c r="H39" s="172">
        <f t="shared" si="4"/>
        <v>91</v>
      </c>
      <c r="I39" s="75">
        <v>90</v>
      </c>
      <c r="J39" s="75">
        <v>90</v>
      </c>
      <c r="K39" s="75">
        <v>90</v>
      </c>
      <c r="L39" s="75">
        <v>89</v>
      </c>
      <c r="M39" s="534">
        <f t="shared" si="5"/>
        <v>89.8</v>
      </c>
      <c r="N39" s="535"/>
      <c r="O39" s="181"/>
      <c r="P39" s="181"/>
      <c r="Q39" s="212"/>
      <c r="R39" s="181"/>
      <c r="S39" s="534">
        <f t="shared" si="6"/>
        <v>0</v>
      </c>
      <c r="T39" s="535"/>
      <c r="U39" s="181"/>
      <c r="V39" s="212"/>
      <c r="W39" s="212"/>
      <c r="X39" s="181"/>
      <c r="Y39" s="534">
        <f t="shared" si="7"/>
        <v>0</v>
      </c>
      <c r="Z39" s="535"/>
      <c r="AA39" s="181"/>
      <c r="AB39" s="212"/>
      <c r="AC39" s="212"/>
      <c r="AD39" s="181"/>
      <c r="AE39" s="534">
        <f t="shared" si="8"/>
        <v>0</v>
      </c>
      <c r="AF39" s="535"/>
      <c r="AG39" s="181"/>
      <c r="AH39" s="212"/>
      <c r="AI39" s="212"/>
      <c r="AJ39" s="181"/>
      <c r="AK39" s="534">
        <f t="shared" si="9"/>
        <v>0</v>
      </c>
      <c r="AL39" s="535"/>
      <c r="AM39" s="181"/>
      <c r="AN39" s="212"/>
      <c r="AO39" s="212"/>
      <c r="AP39" s="181"/>
      <c r="AQ39" s="534">
        <f t="shared" si="10"/>
        <v>0</v>
      </c>
      <c r="AR39" s="535"/>
      <c r="AS39" s="75">
        <v>90</v>
      </c>
      <c r="AT39" s="75">
        <v>90</v>
      </c>
      <c r="AU39" s="75">
        <v>90</v>
      </c>
      <c r="AV39" s="75">
        <v>85</v>
      </c>
      <c r="AW39" s="534">
        <f t="shared" si="11"/>
        <v>89</v>
      </c>
      <c r="AX39" s="535"/>
      <c r="AY39" s="75">
        <v>90</v>
      </c>
      <c r="AZ39" s="75">
        <v>90</v>
      </c>
      <c r="BA39" s="75">
        <v>90</v>
      </c>
      <c r="BB39" s="75">
        <v>90</v>
      </c>
      <c r="BC39" s="534">
        <f t="shared" si="12"/>
        <v>90</v>
      </c>
      <c r="BD39" s="535"/>
      <c r="BE39" s="75">
        <v>85</v>
      </c>
      <c r="BF39" s="75">
        <v>90</v>
      </c>
      <c r="BG39" s="75">
        <v>90</v>
      </c>
      <c r="BH39" s="75">
        <v>85</v>
      </c>
      <c r="BI39" s="534">
        <f t="shared" si="13"/>
        <v>88.25</v>
      </c>
      <c r="BJ39" s="535"/>
      <c r="BK39" s="180">
        <v>80</v>
      </c>
      <c r="BL39" s="75">
        <v>90</v>
      </c>
      <c r="BM39" s="75">
        <v>90</v>
      </c>
      <c r="BN39" s="75">
        <v>90</v>
      </c>
      <c r="BO39" s="534">
        <f t="shared" si="14"/>
        <v>88.5</v>
      </c>
      <c r="BP39" s="535"/>
      <c r="BQ39" s="182">
        <f t="shared" si="0"/>
        <v>29.266363636363636</v>
      </c>
      <c r="BR39" s="252"/>
      <c r="BS39" s="252"/>
      <c r="BT39" s="184">
        <f t="shared" si="1"/>
        <v>0</v>
      </c>
      <c r="BU39" s="185">
        <f t="shared" si="2"/>
        <v>29.266363636363636</v>
      </c>
      <c r="BV39" s="176" t="str">
        <f t="shared" si="3"/>
        <v>E</v>
      </c>
    </row>
    <row r="40" spans="1:74" ht="15.75">
      <c r="A40" s="490"/>
      <c r="B40" s="551">
        <v>9</v>
      </c>
      <c r="C40" s="379">
        <v>2200018349</v>
      </c>
      <c r="D40" s="380" t="s">
        <v>478</v>
      </c>
      <c r="E40" s="75" t="s">
        <v>454</v>
      </c>
      <c r="F40" s="180">
        <v>57</v>
      </c>
      <c r="G40" s="75">
        <v>100</v>
      </c>
      <c r="H40" s="172">
        <f t="shared" si="4"/>
        <v>78.5</v>
      </c>
      <c r="I40" s="75">
        <v>80</v>
      </c>
      <c r="J40" s="75">
        <v>90</v>
      </c>
      <c r="K40" s="75">
        <v>90</v>
      </c>
      <c r="L40" s="75">
        <v>85</v>
      </c>
      <c r="M40" s="534">
        <f t="shared" si="5"/>
        <v>87.5</v>
      </c>
      <c r="N40" s="535"/>
      <c r="O40" s="186">
        <v>65</v>
      </c>
      <c r="P40" s="75">
        <v>90</v>
      </c>
      <c r="Q40" s="75">
        <v>90</v>
      </c>
      <c r="R40" s="75">
        <v>75</v>
      </c>
      <c r="S40" s="534">
        <f t="shared" si="6"/>
        <v>83.25</v>
      </c>
      <c r="T40" s="535"/>
      <c r="U40" s="181"/>
      <c r="V40" s="212"/>
      <c r="W40" s="212"/>
      <c r="X40" s="181"/>
      <c r="Y40" s="534">
        <f t="shared" si="7"/>
        <v>0</v>
      </c>
      <c r="Z40" s="535"/>
      <c r="AA40" s="181"/>
      <c r="AB40" s="212"/>
      <c r="AC40" s="212"/>
      <c r="AD40" s="181"/>
      <c r="AE40" s="534">
        <f t="shared" si="8"/>
        <v>0</v>
      </c>
      <c r="AF40" s="535"/>
      <c r="AG40" s="75">
        <v>90</v>
      </c>
      <c r="AH40" s="75">
        <v>90</v>
      </c>
      <c r="AI40" s="75">
        <v>100</v>
      </c>
      <c r="AJ40" s="75">
        <v>85</v>
      </c>
      <c r="AK40" s="534">
        <f t="shared" si="9"/>
        <v>94</v>
      </c>
      <c r="AL40" s="535"/>
      <c r="AM40" s="75">
        <v>80</v>
      </c>
      <c r="AN40" s="75">
        <v>90</v>
      </c>
      <c r="AO40" s="75">
        <v>90</v>
      </c>
      <c r="AP40" s="75">
        <v>85</v>
      </c>
      <c r="AQ40" s="534">
        <f t="shared" si="10"/>
        <v>87.5</v>
      </c>
      <c r="AR40" s="535"/>
      <c r="AS40" s="75">
        <v>80</v>
      </c>
      <c r="AT40" s="75">
        <v>90</v>
      </c>
      <c r="AU40" s="183">
        <v>100</v>
      </c>
      <c r="AV40" s="75">
        <v>85</v>
      </c>
      <c r="AW40" s="534">
        <f t="shared" si="11"/>
        <v>92.5</v>
      </c>
      <c r="AX40" s="535"/>
      <c r="AY40" s="75">
        <v>85</v>
      </c>
      <c r="AZ40" s="75">
        <v>90</v>
      </c>
      <c r="BA40" s="75">
        <v>90</v>
      </c>
      <c r="BB40" s="75">
        <v>90</v>
      </c>
      <c r="BC40" s="534">
        <f t="shared" si="12"/>
        <v>89.25</v>
      </c>
      <c r="BD40" s="535"/>
      <c r="BE40" s="75">
        <v>80</v>
      </c>
      <c r="BF40" s="75">
        <v>90</v>
      </c>
      <c r="BG40" s="75">
        <v>90</v>
      </c>
      <c r="BH40" s="75">
        <v>80</v>
      </c>
      <c r="BI40" s="534">
        <f t="shared" si="13"/>
        <v>86.5</v>
      </c>
      <c r="BJ40" s="535"/>
      <c r="BK40" s="180">
        <v>85</v>
      </c>
      <c r="BL40" s="75">
        <v>90</v>
      </c>
      <c r="BM40" s="75">
        <v>90</v>
      </c>
      <c r="BN40" s="75">
        <v>90</v>
      </c>
      <c r="BO40" s="534">
        <f t="shared" si="14"/>
        <v>89.25</v>
      </c>
      <c r="BP40" s="535"/>
      <c r="BQ40" s="182">
        <f t="shared" si="0"/>
        <v>42.995454545454542</v>
      </c>
      <c r="BR40" s="183">
        <v>35</v>
      </c>
      <c r="BS40" s="183">
        <v>85</v>
      </c>
      <c r="BT40" s="184">
        <f t="shared" si="1"/>
        <v>24</v>
      </c>
      <c r="BU40" s="185">
        <f t="shared" si="2"/>
        <v>66.99545454545455</v>
      </c>
      <c r="BV40" s="176" t="str">
        <f t="shared" si="3"/>
        <v>B</v>
      </c>
    </row>
    <row r="41" spans="1:74" ht="15.75">
      <c r="A41" s="490"/>
      <c r="B41" s="490"/>
      <c r="C41" s="379">
        <v>2200018378</v>
      </c>
      <c r="D41" s="382" t="s">
        <v>479</v>
      </c>
      <c r="E41" s="75" t="s">
        <v>454</v>
      </c>
      <c r="F41" s="180">
        <v>74</v>
      </c>
      <c r="G41" s="75">
        <v>100</v>
      </c>
      <c r="H41" s="172">
        <f t="shared" si="4"/>
        <v>87</v>
      </c>
      <c r="I41" s="75">
        <v>95</v>
      </c>
      <c r="J41" s="75">
        <v>90</v>
      </c>
      <c r="K41" s="75">
        <v>90</v>
      </c>
      <c r="L41" s="75">
        <v>90</v>
      </c>
      <c r="M41" s="534">
        <f t="shared" si="5"/>
        <v>90.75</v>
      </c>
      <c r="N41" s="535"/>
      <c r="O41" s="75">
        <v>90</v>
      </c>
      <c r="P41" s="75">
        <v>90</v>
      </c>
      <c r="Q41" s="75">
        <v>90</v>
      </c>
      <c r="R41" s="75">
        <v>80</v>
      </c>
      <c r="S41" s="534">
        <f t="shared" si="6"/>
        <v>88</v>
      </c>
      <c r="T41" s="535"/>
      <c r="U41" s="75">
        <v>80</v>
      </c>
      <c r="V41" s="75">
        <v>90</v>
      </c>
      <c r="W41" s="75">
        <v>90</v>
      </c>
      <c r="X41" s="75">
        <v>80</v>
      </c>
      <c r="Y41" s="534">
        <f t="shared" si="7"/>
        <v>86.5</v>
      </c>
      <c r="Z41" s="535"/>
      <c r="AA41" s="181"/>
      <c r="AB41" s="212"/>
      <c r="AC41" s="212"/>
      <c r="AD41" s="181"/>
      <c r="AE41" s="534">
        <f t="shared" si="8"/>
        <v>0</v>
      </c>
      <c r="AF41" s="535"/>
      <c r="AG41" s="75">
        <v>85</v>
      </c>
      <c r="AH41" s="75">
        <v>90</v>
      </c>
      <c r="AI41" s="75">
        <v>100</v>
      </c>
      <c r="AJ41" s="75">
        <v>80</v>
      </c>
      <c r="AK41" s="534">
        <f t="shared" si="9"/>
        <v>92.25</v>
      </c>
      <c r="AL41" s="535"/>
      <c r="AM41" s="75">
        <v>80</v>
      </c>
      <c r="AN41" s="75">
        <v>90</v>
      </c>
      <c r="AO41" s="75">
        <v>90</v>
      </c>
      <c r="AP41" s="75">
        <v>90</v>
      </c>
      <c r="AQ41" s="534">
        <f t="shared" si="10"/>
        <v>88.5</v>
      </c>
      <c r="AR41" s="535"/>
      <c r="AS41" s="75">
        <v>85</v>
      </c>
      <c r="AT41" s="75">
        <v>90</v>
      </c>
      <c r="AU41" s="243">
        <v>100</v>
      </c>
      <c r="AV41" s="75">
        <v>90</v>
      </c>
      <c r="AW41" s="534">
        <f t="shared" si="11"/>
        <v>94.25</v>
      </c>
      <c r="AX41" s="535"/>
      <c r="AY41" s="75">
        <v>85</v>
      </c>
      <c r="AZ41" s="75">
        <v>90</v>
      </c>
      <c r="BA41" s="75">
        <v>90</v>
      </c>
      <c r="BB41" s="75">
        <v>80</v>
      </c>
      <c r="BC41" s="534">
        <f t="shared" si="12"/>
        <v>87.25</v>
      </c>
      <c r="BD41" s="535"/>
      <c r="BE41" s="75">
        <v>90</v>
      </c>
      <c r="BF41" s="75">
        <v>90</v>
      </c>
      <c r="BG41" s="75">
        <v>90</v>
      </c>
      <c r="BH41" s="75">
        <v>90</v>
      </c>
      <c r="BI41" s="534">
        <f t="shared" si="13"/>
        <v>90</v>
      </c>
      <c r="BJ41" s="535"/>
      <c r="BK41" s="180">
        <v>90</v>
      </c>
      <c r="BL41" s="75">
        <v>90</v>
      </c>
      <c r="BM41" s="75">
        <v>90</v>
      </c>
      <c r="BN41" s="75">
        <v>80</v>
      </c>
      <c r="BO41" s="534">
        <f t="shared" si="14"/>
        <v>88</v>
      </c>
      <c r="BP41" s="535"/>
      <c r="BQ41" s="182">
        <f t="shared" si="0"/>
        <v>48.68181818181818</v>
      </c>
      <c r="BR41" s="183">
        <v>100</v>
      </c>
      <c r="BS41" s="183">
        <v>85</v>
      </c>
      <c r="BT41" s="184">
        <f t="shared" si="1"/>
        <v>37</v>
      </c>
      <c r="BU41" s="185">
        <f t="shared" si="2"/>
        <v>85.681818181818187</v>
      </c>
      <c r="BV41" s="176" t="str">
        <f t="shared" si="3"/>
        <v>A</v>
      </c>
    </row>
    <row r="42" spans="1:74" ht="15.75">
      <c r="A42" s="490"/>
      <c r="B42" s="490"/>
      <c r="C42" s="379">
        <v>2200018383</v>
      </c>
      <c r="D42" s="380" t="s">
        <v>480</v>
      </c>
      <c r="E42" s="75" t="s">
        <v>454</v>
      </c>
      <c r="F42" s="180">
        <v>53</v>
      </c>
      <c r="G42" s="75">
        <v>100</v>
      </c>
      <c r="H42" s="172">
        <f t="shared" si="4"/>
        <v>76.5</v>
      </c>
      <c r="I42" s="75">
        <v>85</v>
      </c>
      <c r="J42" s="75">
        <v>90</v>
      </c>
      <c r="K42" s="75">
        <v>90</v>
      </c>
      <c r="L42" s="75">
        <v>80</v>
      </c>
      <c r="M42" s="534">
        <f t="shared" si="5"/>
        <v>87.25</v>
      </c>
      <c r="N42" s="535"/>
      <c r="O42" s="181">
        <v>100</v>
      </c>
      <c r="P42" s="181">
        <v>90</v>
      </c>
      <c r="Q42" s="212"/>
      <c r="R42" s="181"/>
      <c r="S42" s="534">
        <f t="shared" si="6"/>
        <v>28.5</v>
      </c>
      <c r="T42" s="535"/>
      <c r="U42" s="75">
        <v>90</v>
      </c>
      <c r="V42" s="75">
        <v>90</v>
      </c>
      <c r="W42" s="75">
        <v>90</v>
      </c>
      <c r="X42" s="75">
        <v>90</v>
      </c>
      <c r="Y42" s="534">
        <f t="shared" si="7"/>
        <v>90</v>
      </c>
      <c r="Z42" s="535"/>
      <c r="AA42" s="181">
        <v>100</v>
      </c>
      <c r="AB42" s="181">
        <v>90</v>
      </c>
      <c r="AC42" s="181">
        <v>100</v>
      </c>
      <c r="AD42" s="181">
        <v>100</v>
      </c>
      <c r="AE42" s="534">
        <f t="shared" si="8"/>
        <v>98.5</v>
      </c>
      <c r="AF42" s="535"/>
      <c r="AG42" s="75">
        <v>80</v>
      </c>
      <c r="AH42" s="75">
        <v>90</v>
      </c>
      <c r="AI42" s="75">
        <v>100</v>
      </c>
      <c r="AJ42" s="75">
        <v>85</v>
      </c>
      <c r="AK42" s="534">
        <f t="shared" si="9"/>
        <v>92.5</v>
      </c>
      <c r="AL42" s="535"/>
      <c r="AM42" s="75">
        <v>90</v>
      </c>
      <c r="AN42" s="75">
        <v>90</v>
      </c>
      <c r="AO42" s="75">
        <v>90</v>
      </c>
      <c r="AP42" s="75">
        <v>80</v>
      </c>
      <c r="AQ42" s="534">
        <f t="shared" si="10"/>
        <v>88</v>
      </c>
      <c r="AR42" s="535"/>
      <c r="AS42" s="75">
        <v>85</v>
      </c>
      <c r="AT42" s="75">
        <v>90</v>
      </c>
      <c r="AU42" s="243">
        <v>100</v>
      </c>
      <c r="AV42" s="75">
        <v>80</v>
      </c>
      <c r="AW42" s="534">
        <f t="shared" si="11"/>
        <v>92.25</v>
      </c>
      <c r="AX42" s="535"/>
      <c r="AY42" s="75">
        <v>80</v>
      </c>
      <c r="AZ42" s="75">
        <v>90</v>
      </c>
      <c r="BA42" s="75">
        <v>90</v>
      </c>
      <c r="BB42" s="75">
        <v>90</v>
      </c>
      <c r="BC42" s="534">
        <f t="shared" si="12"/>
        <v>88.5</v>
      </c>
      <c r="BD42" s="535"/>
      <c r="BE42" s="75">
        <v>85</v>
      </c>
      <c r="BF42" s="75">
        <v>90</v>
      </c>
      <c r="BG42" s="75">
        <v>90</v>
      </c>
      <c r="BH42" s="75">
        <v>85</v>
      </c>
      <c r="BI42" s="534">
        <f t="shared" si="13"/>
        <v>88.25</v>
      </c>
      <c r="BJ42" s="535"/>
      <c r="BK42" s="180">
        <v>90</v>
      </c>
      <c r="BL42" s="75">
        <v>90</v>
      </c>
      <c r="BM42" s="75">
        <v>90</v>
      </c>
      <c r="BN42" s="75">
        <v>80</v>
      </c>
      <c r="BO42" s="534">
        <f t="shared" si="14"/>
        <v>88</v>
      </c>
      <c r="BP42" s="535"/>
      <c r="BQ42" s="182">
        <f t="shared" si="0"/>
        <v>50.086363636363643</v>
      </c>
      <c r="BR42" s="183">
        <v>100</v>
      </c>
      <c r="BS42" s="183">
        <v>85</v>
      </c>
      <c r="BT42" s="184">
        <f t="shared" si="1"/>
        <v>37</v>
      </c>
      <c r="BU42" s="185">
        <f t="shared" si="2"/>
        <v>87.086363636363643</v>
      </c>
      <c r="BV42" s="176" t="str">
        <f t="shared" si="3"/>
        <v>A</v>
      </c>
    </row>
    <row r="43" spans="1:74" ht="15.75">
      <c r="A43" s="551" t="s">
        <v>333</v>
      </c>
      <c r="B43" s="551">
        <v>10</v>
      </c>
      <c r="C43" s="383">
        <v>2200018342</v>
      </c>
      <c r="D43" s="360" t="s">
        <v>481</v>
      </c>
      <c r="E43" s="75" t="s">
        <v>454</v>
      </c>
      <c r="F43" s="180">
        <v>50</v>
      </c>
      <c r="G43" s="75">
        <v>100</v>
      </c>
      <c r="H43" s="172">
        <f t="shared" si="4"/>
        <v>75</v>
      </c>
      <c r="I43" s="75">
        <v>90</v>
      </c>
      <c r="J43" s="75">
        <v>90</v>
      </c>
      <c r="K43" s="75">
        <v>90</v>
      </c>
      <c r="L43" s="75">
        <v>100</v>
      </c>
      <c r="M43" s="534">
        <f t="shared" si="5"/>
        <v>92</v>
      </c>
      <c r="N43" s="535"/>
      <c r="O43" s="75">
        <v>90</v>
      </c>
      <c r="P43" s="75">
        <v>90</v>
      </c>
      <c r="Q43" s="75">
        <v>90</v>
      </c>
      <c r="R43" s="75">
        <v>100</v>
      </c>
      <c r="S43" s="534">
        <f t="shared" si="6"/>
        <v>92</v>
      </c>
      <c r="T43" s="535"/>
      <c r="U43" s="75">
        <v>85</v>
      </c>
      <c r="V43" s="75">
        <v>90</v>
      </c>
      <c r="W43" s="75">
        <v>90</v>
      </c>
      <c r="X43" s="75">
        <v>100</v>
      </c>
      <c r="Y43" s="534">
        <f t="shared" si="7"/>
        <v>91.25</v>
      </c>
      <c r="Z43" s="535"/>
      <c r="AA43" s="75">
        <v>100</v>
      </c>
      <c r="AB43" s="75">
        <v>90</v>
      </c>
      <c r="AC43" s="75">
        <v>90</v>
      </c>
      <c r="AD43" s="75">
        <v>100</v>
      </c>
      <c r="AE43" s="534">
        <f t="shared" si="8"/>
        <v>93.5</v>
      </c>
      <c r="AF43" s="535"/>
      <c r="AG43" s="75">
        <v>100</v>
      </c>
      <c r="AH43" s="75">
        <v>90</v>
      </c>
      <c r="AI43" s="75">
        <v>90</v>
      </c>
      <c r="AJ43" s="75">
        <v>95</v>
      </c>
      <c r="AK43" s="534">
        <f t="shared" si="9"/>
        <v>92.5</v>
      </c>
      <c r="AL43" s="535"/>
      <c r="AM43" s="75">
        <v>90</v>
      </c>
      <c r="AN43" s="75">
        <v>90</v>
      </c>
      <c r="AO43" s="75">
        <v>100</v>
      </c>
      <c r="AP43" s="75">
        <v>100</v>
      </c>
      <c r="AQ43" s="534">
        <f t="shared" si="10"/>
        <v>97</v>
      </c>
      <c r="AR43" s="535"/>
      <c r="AS43" s="75">
        <v>95</v>
      </c>
      <c r="AT43" s="75">
        <v>90</v>
      </c>
      <c r="AU43" s="75">
        <v>90</v>
      </c>
      <c r="AV43" s="75">
        <v>100</v>
      </c>
      <c r="AW43" s="534">
        <f t="shared" si="11"/>
        <v>92.75</v>
      </c>
      <c r="AX43" s="535"/>
      <c r="AY43" s="75">
        <v>75</v>
      </c>
      <c r="AZ43" s="75">
        <v>90</v>
      </c>
      <c r="BA43" s="75">
        <v>90</v>
      </c>
      <c r="BB43" s="75">
        <v>100</v>
      </c>
      <c r="BC43" s="534">
        <f t="shared" si="12"/>
        <v>89.75</v>
      </c>
      <c r="BD43" s="535"/>
      <c r="BE43" s="75">
        <v>85</v>
      </c>
      <c r="BF43" s="75">
        <v>90</v>
      </c>
      <c r="BG43" s="75">
        <v>90</v>
      </c>
      <c r="BH43" s="75">
        <v>85</v>
      </c>
      <c r="BI43" s="534">
        <f t="shared" si="13"/>
        <v>88.25</v>
      </c>
      <c r="BJ43" s="535"/>
      <c r="BK43" s="180">
        <v>90</v>
      </c>
      <c r="BL43" s="75">
        <v>90</v>
      </c>
      <c r="BM43" s="75">
        <v>90</v>
      </c>
      <c r="BN43" s="75">
        <v>90</v>
      </c>
      <c r="BO43" s="534">
        <f t="shared" si="14"/>
        <v>90</v>
      </c>
      <c r="BP43" s="535"/>
      <c r="BQ43" s="182">
        <f t="shared" si="0"/>
        <v>54.218181818181819</v>
      </c>
      <c r="BR43" s="183">
        <v>35</v>
      </c>
      <c r="BS43" s="183">
        <v>44</v>
      </c>
      <c r="BT43" s="184">
        <f t="shared" si="1"/>
        <v>15.8</v>
      </c>
      <c r="BU43" s="185">
        <f t="shared" si="2"/>
        <v>70.018181818181816</v>
      </c>
      <c r="BV43" s="176" t="str">
        <f t="shared" si="3"/>
        <v>B+</v>
      </c>
    </row>
    <row r="44" spans="1:74" ht="15.75">
      <c r="A44" s="490"/>
      <c r="B44" s="490"/>
      <c r="C44" s="383">
        <v>2200018346</v>
      </c>
      <c r="D44" s="360" t="s">
        <v>482</v>
      </c>
      <c r="E44" s="75" t="s">
        <v>454</v>
      </c>
      <c r="F44" s="180">
        <v>35</v>
      </c>
      <c r="G44" s="75">
        <v>100</v>
      </c>
      <c r="H44" s="172">
        <f t="shared" si="4"/>
        <v>67.5</v>
      </c>
      <c r="I44" s="75">
        <v>90</v>
      </c>
      <c r="J44" s="75">
        <v>90</v>
      </c>
      <c r="K44" s="75">
        <v>90</v>
      </c>
      <c r="L44" s="75">
        <v>100</v>
      </c>
      <c r="M44" s="534">
        <f t="shared" si="5"/>
        <v>92</v>
      </c>
      <c r="N44" s="535"/>
      <c r="O44" s="75">
        <v>90</v>
      </c>
      <c r="P44" s="75">
        <v>90</v>
      </c>
      <c r="Q44" s="75">
        <v>90</v>
      </c>
      <c r="R44" s="75">
        <v>100</v>
      </c>
      <c r="S44" s="534">
        <f t="shared" si="6"/>
        <v>92</v>
      </c>
      <c r="T44" s="535"/>
      <c r="U44" s="75">
        <v>85</v>
      </c>
      <c r="V44" s="75">
        <v>90</v>
      </c>
      <c r="W44" s="75">
        <v>90</v>
      </c>
      <c r="X44" s="75">
        <v>100</v>
      </c>
      <c r="Y44" s="534">
        <f t="shared" si="7"/>
        <v>91.25</v>
      </c>
      <c r="Z44" s="535"/>
      <c r="AA44" s="75">
        <v>100</v>
      </c>
      <c r="AB44" s="75">
        <v>90</v>
      </c>
      <c r="AC44" s="75">
        <v>90</v>
      </c>
      <c r="AD44" s="75">
        <v>100</v>
      </c>
      <c r="AE44" s="534">
        <f t="shared" si="8"/>
        <v>93.5</v>
      </c>
      <c r="AF44" s="535"/>
      <c r="AG44" s="75">
        <v>80</v>
      </c>
      <c r="AH44" s="75">
        <v>90</v>
      </c>
      <c r="AI44" s="75">
        <v>90</v>
      </c>
      <c r="AJ44" s="75">
        <v>95</v>
      </c>
      <c r="AK44" s="534">
        <f t="shared" si="9"/>
        <v>89.5</v>
      </c>
      <c r="AL44" s="535"/>
      <c r="AM44" s="75">
        <v>85</v>
      </c>
      <c r="AN44" s="75">
        <v>90</v>
      </c>
      <c r="AO44" s="75">
        <v>100</v>
      </c>
      <c r="AP44" s="75">
        <v>100</v>
      </c>
      <c r="AQ44" s="534">
        <f t="shared" si="10"/>
        <v>96.25</v>
      </c>
      <c r="AR44" s="535"/>
      <c r="AS44" s="212"/>
      <c r="AT44" s="212"/>
      <c r="AU44" s="212"/>
      <c r="AV44" s="212"/>
      <c r="AW44" s="534">
        <f t="shared" si="11"/>
        <v>0</v>
      </c>
      <c r="AX44" s="535"/>
      <c r="AY44" s="75">
        <v>90</v>
      </c>
      <c r="AZ44" s="75">
        <v>90</v>
      </c>
      <c r="BA44" s="75">
        <v>90</v>
      </c>
      <c r="BB44" s="75">
        <v>100</v>
      </c>
      <c r="BC44" s="534">
        <f t="shared" si="12"/>
        <v>92</v>
      </c>
      <c r="BD44" s="535"/>
      <c r="BE44" s="75">
        <v>90</v>
      </c>
      <c r="BF44" s="75">
        <v>90</v>
      </c>
      <c r="BG44" s="75">
        <v>90</v>
      </c>
      <c r="BH44" s="75">
        <v>100</v>
      </c>
      <c r="BI44" s="534">
        <f t="shared" si="13"/>
        <v>92</v>
      </c>
      <c r="BJ44" s="535"/>
      <c r="BK44" s="180">
        <v>90</v>
      </c>
      <c r="BL44" s="75">
        <v>90</v>
      </c>
      <c r="BM44" s="75">
        <v>90</v>
      </c>
      <c r="BN44" s="75">
        <v>100</v>
      </c>
      <c r="BO44" s="534">
        <f t="shared" si="14"/>
        <v>92</v>
      </c>
      <c r="BP44" s="535"/>
      <c r="BQ44" s="182">
        <f t="shared" si="0"/>
        <v>48.981818181818177</v>
      </c>
      <c r="BR44" s="183">
        <v>65</v>
      </c>
      <c r="BS44" s="183">
        <v>44</v>
      </c>
      <c r="BT44" s="184">
        <f t="shared" si="1"/>
        <v>21.8</v>
      </c>
      <c r="BU44" s="185">
        <f t="shared" si="2"/>
        <v>70.781818181818181</v>
      </c>
      <c r="BV44" s="176" t="str">
        <f t="shared" si="3"/>
        <v>B+</v>
      </c>
    </row>
    <row r="45" spans="1:74" ht="15.75" customHeight="1">
      <c r="A45" s="490"/>
      <c r="B45" s="490"/>
      <c r="C45" s="383">
        <v>2200018380</v>
      </c>
      <c r="D45" s="384" t="s">
        <v>483</v>
      </c>
      <c r="E45" s="75" t="s">
        <v>454</v>
      </c>
      <c r="F45" s="180">
        <v>55</v>
      </c>
      <c r="G45" s="75">
        <v>100</v>
      </c>
      <c r="H45" s="172">
        <f t="shared" si="4"/>
        <v>77.5</v>
      </c>
      <c r="I45" s="75">
        <v>80</v>
      </c>
      <c r="J45" s="75">
        <v>90</v>
      </c>
      <c r="K45" s="75">
        <v>90</v>
      </c>
      <c r="L45" s="75">
        <v>100</v>
      </c>
      <c r="M45" s="534">
        <f t="shared" si="5"/>
        <v>90.5</v>
      </c>
      <c r="N45" s="535"/>
      <c r="O45" s="75">
        <v>90</v>
      </c>
      <c r="P45" s="75">
        <v>90</v>
      </c>
      <c r="Q45" s="75">
        <v>90</v>
      </c>
      <c r="R45" s="75">
        <v>100</v>
      </c>
      <c r="S45" s="534">
        <f t="shared" si="6"/>
        <v>92</v>
      </c>
      <c r="T45" s="535"/>
      <c r="U45" s="75">
        <v>95</v>
      </c>
      <c r="V45" s="75">
        <v>90</v>
      </c>
      <c r="W45" s="75">
        <v>90</v>
      </c>
      <c r="X45" s="75">
        <v>100</v>
      </c>
      <c r="Y45" s="534">
        <f t="shared" si="7"/>
        <v>92.75</v>
      </c>
      <c r="Z45" s="535"/>
      <c r="AA45" s="75">
        <v>85</v>
      </c>
      <c r="AB45" s="75">
        <v>90</v>
      </c>
      <c r="AC45" s="75">
        <v>90</v>
      </c>
      <c r="AD45" s="75">
        <v>100</v>
      </c>
      <c r="AE45" s="534">
        <f t="shared" si="8"/>
        <v>91.25</v>
      </c>
      <c r="AF45" s="535"/>
      <c r="AG45" s="75">
        <v>90</v>
      </c>
      <c r="AH45" s="75">
        <v>90</v>
      </c>
      <c r="AI45" s="75">
        <v>90</v>
      </c>
      <c r="AJ45" s="75">
        <v>95</v>
      </c>
      <c r="AK45" s="534">
        <f t="shared" si="9"/>
        <v>91</v>
      </c>
      <c r="AL45" s="535"/>
      <c r="AM45" s="75">
        <v>90</v>
      </c>
      <c r="AN45" s="75">
        <v>90</v>
      </c>
      <c r="AO45" s="75">
        <v>100</v>
      </c>
      <c r="AP45" s="75">
        <v>90</v>
      </c>
      <c r="AQ45" s="534">
        <f t="shared" si="10"/>
        <v>95</v>
      </c>
      <c r="AR45" s="535"/>
      <c r="AS45" s="75">
        <v>100</v>
      </c>
      <c r="AT45" s="75">
        <v>90</v>
      </c>
      <c r="AU45" s="75">
        <v>90</v>
      </c>
      <c r="AV45" s="75">
        <v>100</v>
      </c>
      <c r="AW45" s="534">
        <f t="shared" si="11"/>
        <v>93.5</v>
      </c>
      <c r="AX45" s="535"/>
      <c r="AY45" s="75">
        <v>80</v>
      </c>
      <c r="AZ45" s="75">
        <v>90</v>
      </c>
      <c r="BA45" s="75">
        <v>90</v>
      </c>
      <c r="BB45" s="75">
        <v>100</v>
      </c>
      <c r="BC45" s="534">
        <f t="shared" si="12"/>
        <v>90.5</v>
      </c>
      <c r="BD45" s="535"/>
      <c r="BE45" s="186">
        <v>100</v>
      </c>
      <c r="BF45" s="75">
        <v>90</v>
      </c>
      <c r="BG45" s="75">
        <v>90</v>
      </c>
      <c r="BH45" s="75">
        <v>100</v>
      </c>
      <c r="BI45" s="534">
        <f t="shared" si="13"/>
        <v>93.5</v>
      </c>
      <c r="BJ45" s="535"/>
      <c r="BK45" s="180">
        <v>90</v>
      </c>
      <c r="BL45" s="75">
        <v>90</v>
      </c>
      <c r="BM45" s="75">
        <v>90</v>
      </c>
      <c r="BN45" s="75">
        <v>100</v>
      </c>
      <c r="BO45" s="534">
        <f t="shared" si="14"/>
        <v>92</v>
      </c>
      <c r="BP45" s="535"/>
      <c r="BQ45" s="182">
        <f t="shared" si="0"/>
        <v>54.518181818181823</v>
      </c>
      <c r="BR45" s="183">
        <v>40</v>
      </c>
      <c r="BS45" s="183">
        <v>44</v>
      </c>
      <c r="BT45" s="184">
        <f t="shared" si="1"/>
        <v>16.8</v>
      </c>
      <c r="BU45" s="185">
        <f t="shared" si="2"/>
        <v>71.318181818181827</v>
      </c>
      <c r="BV45" s="176" t="str">
        <f t="shared" si="3"/>
        <v>B+</v>
      </c>
    </row>
    <row r="46" spans="1:74" ht="15.75">
      <c r="A46" s="490"/>
      <c r="B46" s="551">
        <v>11</v>
      </c>
      <c r="C46" s="385">
        <v>1900018319</v>
      </c>
      <c r="D46" s="360" t="s">
        <v>484</v>
      </c>
      <c r="E46" s="75" t="s">
        <v>454</v>
      </c>
      <c r="F46" s="180">
        <v>48</v>
      </c>
      <c r="G46" s="75">
        <v>100</v>
      </c>
      <c r="H46" s="172">
        <f t="shared" si="4"/>
        <v>74</v>
      </c>
      <c r="I46" s="75">
        <v>100</v>
      </c>
      <c r="J46" s="75">
        <v>90</v>
      </c>
      <c r="K46" s="75">
        <v>90</v>
      </c>
      <c r="L46" s="75">
        <v>100</v>
      </c>
      <c r="M46" s="534">
        <f t="shared" si="5"/>
        <v>93.5</v>
      </c>
      <c r="N46" s="535"/>
      <c r="O46" s="75">
        <v>70</v>
      </c>
      <c r="P46" s="75">
        <v>90</v>
      </c>
      <c r="Q46" s="75">
        <v>87</v>
      </c>
      <c r="R46" s="75">
        <v>95</v>
      </c>
      <c r="S46" s="534">
        <f t="shared" si="6"/>
        <v>86.5</v>
      </c>
      <c r="T46" s="535"/>
      <c r="U46" s="75">
        <v>80</v>
      </c>
      <c r="V46" s="75">
        <v>90</v>
      </c>
      <c r="W46" s="75">
        <v>90</v>
      </c>
      <c r="X46" s="75">
        <v>90</v>
      </c>
      <c r="Y46" s="534">
        <f t="shared" si="7"/>
        <v>88.5</v>
      </c>
      <c r="Z46" s="535"/>
      <c r="AA46" s="181">
        <v>100</v>
      </c>
      <c r="AB46" s="181">
        <v>90</v>
      </c>
      <c r="AC46" s="181">
        <v>100</v>
      </c>
      <c r="AD46" s="181">
        <v>100</v>
      </c>
      <c r="AE46" s="534">
        <f t="shared" si="8"/>
        <v>98.5</v>
      </c>
      <c r="AF46" s="535"/>
      <c r="AG46" s="186">
        <v>95</v>
      </c>
      <c r="AH46" s="75">
        <v>90</v>
      </c>
      <c r="AI46" s="186">
        <v>90</v>
      </c>
      <c r="AJ46" s="186">
        <v>80</v>
      </c>
      <c r="AK46" s="534">
        <f t="shared" si="9"/>
        <v>88.75</v>
      </c>
      <c r="AL46" s="535"/>
      <c r="AM46" s="75">
        <v>95</v>
      </c>
      <c r="AN46" s="75">
        <v>90</v>
      </c>
      <c r="AO46" s="75">
        <v>100</v>
      </c>
      <c r="AP46" s="75">
        <v>90</v>
      </c>
      <c r="AQ46" s="534">
        <f t="shared" si="10"/>
        <v>95.75</v>
      </c>
      <c r="AR46" s="535"/>
      <c r="AS46" s="75">
        <v>90</v>
      </c>
      <c r="AT46" s="75">
        <v>90</v>
      </c>
      <c r="AU46" s="75">
        <v>90</v>
      </c>
      <c r="AV46" s="75">
        <v>80</v>
      </c>
      <c r="AW46" s="534">
        <f t="shared" si="11"/>
        <v>88</v>
      </c>
      <c r="AX46" s="535"/>
      <c r="AY46" s="75">
        <v>70</v>
      </c>
      <c r="AZ46" s="75">
        <v>90</v>
      </c>
      <c r="BA46" s="75">
        <v>90</v>
      </c>
      <c r="BB46" s="75">
        <v>80</v>
      </c>
      <c r="BC46" s="534">
        <f t="shared" si="12"/>
        <v>85</v>
      </c>
      <c r="BD46" s="535"/>
      <c r="BE46" s="181">
        <v>80</v>
      </c>
      <c r="BF46" s="181">
        <v>80</v>
      </c>
      <c r="BG46" s="181">
        <v>100</v>
      </c>
      <c r="BH46" s="181">
        <v>80</v>
      </c>
      <c r="BI46" s="534">
        <f t="shared" si="13"/>
        <v>90</v>
      </c>
      <c r="BJ46" s="535"/>
      <c r="BK46" s="180">
        <v>100</v>
      </c>
      <c r="BL46" s="75">
        <v>90</v>
      </c>
      <c r="BM46" s="75">
        <v>95</v>
      </c>
      <c r="BN46" s="75">
        <v>100</v>
      </c>
      <c r="BO46" s="534">
        <f t="shared" si="14"/>
        <v>96</v>
      </c>
      <c r="BP46" s="535"/>
      <c r="BQ46" s="182">
        <f t="shared" si="0"/>
        <v>53.7</v>
      </c>
      <c r="BR46" s="183">
        <v>50</v>
      </c>
      <c r="BS46" s="183">
        <v>72</v>
      </c>
      <c r="BT46" s="184">
        <f t="shared" si="1"/>
        <v>24.4</v>
      </c>
      <c r="BU46" s="185">
        <f t="shared" si="2"/>
        <v>78.099999999999994</v>
      </c>
      <c r="BV46" s="176" t="str">
        <f t="shared" si="3"/>
        <v>A-</v>
      </c>
    </row>
    <row r="47" spans="1:74" ht="15.75">
      <c r="A47" s="490"/>
      <c r="B47" s="490"/>
      <c r="C47" s="383">
        <v>2000018221</v>
      </c>
      <c r="D47" s="384" t="s">
        <v>485</v>
      </c>
      <c r="E47" s="75" t="s">
        <v>454</v>
      </c>
      <c r="F47" s="180">
        <v>61</v>
      </c>
      <c r="G47" s="75">
        <v>100</v>
      </c>
      <c r="H47" s="172">
        <f t="shared" si="4"/>
        <v>80.5</v>
      </c>
      <c r="I47" s="181"/>
      <c r="J47" s="181"/>
      <c r="K47" s="212"/>
      <c r="L47" s="212"/>
      <c r="M47" s="534">
        <f t="shared" si="5"/>
        <v>0</v>
      </c>
      <c r="N47" s="535"/>
      <c r="O47" s="75">
        <v>85</v>
      </c>
      <c r="P47" s="75">
        <v>90</v>
      </c>
      <c r="Q47" s="75">
        <v>87</v>
      </c>
      <c r="R47" s="75">
        <v>100</v>
      </c>
      <c r="S47" s="534">
        <f t="shared" si="6"/>
        <v>89.75</v>
      </c>
      <c r="T47" s="535"/>
      <c r="U47" s="75">
        <v>100</v>
      </c>
      <c r="V47" s="75">
        <v>90</v>
      </c>
      <c r="W47" s="75">
        <v>90</v>
      </c>
      <c r="X47" s="75">
        <v>100</v>
      </c>
      <c r="Y47" s="534">
        <f t="shared" si="7"/>
        <v>93.5</v>
      </c>
      <c r="Z47" s="535"/>
      <c r="AA47" s="212"/>
      <c r="AB47" s="212"/>
      <c r="AC47" s="212"/>
      <c r="AD47" s="212"/>
      <c r="AE47" s="534">
        <f t="shared" si="8"/>
        <v>0</v>
      </c>
      <c r="AF47" s="535"/>
      <c r="AG47" s="212"/>
      <c r="AH47" s="212"/>
      <c r="AI47" s="212"/>
      <c r="AJ47" s="212"/>
      <c r="AK47" s="534">
        <f t="shared" si="9"/>
        <v>0</v>
      </c>
      <c r="AL47" s="535"/>
      <c r="AM47" s="75">
        <v>95</v>
      </c>
      <c r="AN47" s="75">
        <v>90</v>
      </c>
      <c r="AO47" s="75">
        <v>100</v>
      </c>
      <c r="AP47" s="75">
        <v>95</v>
      </c>
      <c r="AQ47" s="534">
        <f t="shared" si="10"/>
        <v>96.75</v>
      </c>
      <c r="AR47" s="535"/>
      <c r="AS47" s="75">
        <v>100</v>
      </c>
      <c r="AT47" s="75">
        <v>90</v>
      </c>
      <c r="AU47" s="75">
        <v>90</v>
      </c>
      <c r="AV47" s="75">
        <v>70</v>
      </c>
      <c r="AW47" s="534">
        <f t="shared" si="11"/>
        <v>87.5</v>
      </c>
      <c r="AX47" s="535"/>
      <c r="AY47" s="75">
        <v>70</v>
      </c>
      <c r="AZ47" s="75">
        <v>90</v>
      </c>
      <c r="BA47" s="75">
        <v>90</v>
      </c>
      <c r="BB47" s="75">
        <v>70</v>
      </c>
      <c r="BC47" s="534">
        <f t="shared" si="12"/>
        <v>83</v>
      </c>
      <c r="BD47" s="535"/>
      <c r="BE47" s="186">
        <v>90</v>
      </c>
      <c r="BF47" s="186">
        <v>90</v>
      </c>
      <c r="BG47" s="186">
        <v>90</v>
      </c>
      <c r="BH47" s="186">
        <v>80</v>
      </c>
      <c r="BI47" s="534">
        <f t="shared" si="13"/>
        <v>88</v>
      </c>
      <c r="BJ47" s="535"/>
      <c r="BK47" s="180">
        <v>90</v>
      </c>
      <c r="BL47" s="75">
        <v>90</v>
      </c>
      <c r="BM47" s="75">
        <v>95</v>
      </c>
      <c r="BN47" s="75">
        <v>100</v>
      </c>
      <c r="BO47" s="534">
        <f t="shared" si="14"/>
        <v>94.5</v>
      </c>
      <c r="BP47" s="535"/>
      <c r="BQ47" s="182">
        <f t="shared" si="0"/>
        <v>38.918181818181814</v>
      </c>
      <c r="BR47" s="183">
        <v>35</v>
      </c>
      <c r="BS47" s="183">
        <v>72</v>
      </c>
      <c r="BT47" s="184">
        <f t="shared" si="1"/>
        <v>21.4</v>
      </c>
      <c r="BU47" s="185">
        <f t="shared" si="2"/>
        <v>60.318181818181813</v>
      </c>
      <c r="BV47" s="176" t="str">
        <f t="shared" si="3"/>
        <v>C+</v>
      </c>
    </row>
    <row r="48" spans="1:74" ht="15.75">
      <c r="A48" s="490"/>
      <c r="B48" s="490"/>
      <c r="C48" s="383">
        <v>2200018365</v>
      </c>
      <c r="D48" s="360" t="s">
        <v>486</v>
      </c>
      <c r="E48" s="75" t="s">
        <v>454</v>
      </c>
      <c r="F48" s="211"/>
      <c r="G48" s="212"/>
      <c r="H48" s="172">
        <f t="shared" si="4"/>
        <v>0</v>
      </c>
      <c r="I48" s="212"/>
      <c r="J48" s="212"/>
      <c r="K48" s="212"/>
      <c r="L48" s="212"/>
      <c r="M48" s="534">
        <f t="shared" si="5"/>
        <v>0</v>
      </c>
      <c r="N48" s="535"/>
      <c r="O48" s="75">
        <v>70</v>
      </c>
      <c r="P48" s="75">
        <v>90</v>
      </c>
      <c r="Q48" s="75">
        <v>87</v>
      </c>
      <c r="R48" s="75">
        <v>100</v>
      </c>
      <c r="S48" s="534">
        <f t="shared" si="6"/>
        <v>87.5</v>
      </c>
      <c r="T48" s="535"/>
      <c r="U48" s="75">
        <v>100</v>
      </c>
      <c r="V48" s="75">
        <v>90</v>
      </c>
      <c r="W48" s="75">
        <v>90</v>
      </c>
      <c r="X48" s="75">
        <v>60</v>
      </c>
      <c r="Y48" s="534">
        <f t="shared" si="7"/>
        <v>85.5</v>
      </c>
      <c r="Z48" s="535"/>
      <c r="AA48" s="212"/>
      <c r="AB48" s="212"/>
      <c r="AC48" s="212"/>
      <c r="AD48" s="212"/>
      <c r="AE48" s="534">
        <f t="shared" si="8"/>
        <v>0</v>
      </c>
      <c r="AF48" s="535"/>
      <c r="AG48" s="75">
        <v>100</v>
      </c>
      <c r="AH48" s="75">
        <v>90</v>
      </c>
      <c r="AI48" s="75">
        <v>90</v>
      </c>
      <c r="AJ48" s="75">
        <v>75</v>
      </c>
      <c r="AK48" s="534">
        <f t="shared" si="9"/>
        <v>88.5</v>
      </c>
      <c r="AL48" s="535"/>
      <c r="AM48" s="75">
        <v>95</v>
      </c>
      <c r="AN48" s="75">
        <v>90</v>
      </c>
      <c r="AO48" s="75">
        <v>100</v>
      </c>
      <c r="AP48" s="75">
        <v>0</v>
      </c>
      <c r="AQ48" s="534">
        <f t="shared" si="10"/>
        <v>77.75</v>
      </c>
      <c r="AR48" s="535"/>
      <c r="AS48" s="75">
        <v>95</v>
      </c>
      <c r="AT48" s="75">
        <v>90</v>
      </c>
      <c r="AU48" s="75">
        <v>90</v>
      </c>
      <c r="AV48" s="75">
        <v>70</v>
      </c>
      <c r="AW48" s="534">
        <f t="shared" si="11"/>
        <v>86.75</v>
      </c>
      <c r="AX48" s="535"/>
      <c r="AY48" s="75">
        <v>70</v>
      </c>
      <c r="AZ48" s="75">
        <v>90</v>
      </c>
      <c r="BA48" s="75">
        <v>90</v>
      </c>
      <c r="BB48" s="75">
        <v>70</v>
      </c>
      <c r="BC48" s="534">
        <f t="shared" si="12"/>
        <v>83</v>
      </c>
      <c r="BD48" s="535"/>
      <c r="BE48" s="75">
        <v>60</v>
      </c>
      <c r="BF48" s="186">
        <v>90</v>
      </c>
      <c r="BG48" s="75">
        <v>90</v>
      </c>
      <c r="BH48" s="75">
        <v>80</v>
      </c>
      <c r="BI48" s="534">
        <f t="shared" si="13"/>
        <v>83.5</v>
      </c>
      <c r="BJ48" s="535"/>
      <c r="BK48" s="180">
        <v>90</v>
      </c>
      <c r="BL48" s="75">
        <v>90</v>
      </c>
      <c r="BM48" s="75">
        <v>95</v>
      </c>
      <c r="BN48" s="75">
        <v>100</v>
      </c>
      <c r="BO48" s="534">
        <f t="shared" si="14"/>
        <v>94.5</v>
      </c>
      <c r="BP48" s="535"/>
      <c r="BQ48" s="182">
        <f t="shared" si="0"/>
        <v>37.472727272727269</v>
      </c>
      <c r="BR48" s="183">
        <v>100</v>
      </c>
      <c r="BS48" s="183">
        <v>72</v>
      </c>
      <c r="BT48" s="184">
        <f t="shared" si="1"/>
        <v>34.4</v>
      </c>
      <c r="BU48" s="185">
        <f t="shared" si="2"/>
        <v>71.872727272727275</v>
      </c>
      <c r="BV48" s="176" t="str">
        <f t="shared" si="3"/>
        <v>B+</v>
      </c>
    </row>
    <row r="49" spans="1:74" ht="15.75">
      <c r="A49" s="490"/>
      <c r="B49" s="580">
        <v>12</v>
      </c>
      <c r="C49" s="386">
        <v>2000018175</v>
      </c>
      <c r="D49" s="387" t="s">
        <v>487</v>
      </c>
      <c r="E49" s="186" t="s">
        <v>172</v>
      </c>
      <c r="F49" s="211"/>
      <c r="G49" s="212"/>
      <c r="H49" s="172">
        <f>('Kamis, 07.30 (G) JR'!F$13/100*F49)+('Kamis, 07.30 (G) JR'!G$13/100*G49)</f>
        <v>0</v>
      </c>
      <c r="I49" s="212"/>
      <c r="J49" s="212"/>
      <c r="K49" s="212"/>
      <c r="L49" s="212"/>
      <c r="M49" s="534">
        <f>('Kamis, 07.30 (G) JR'!I$13/100*I49)+('Kamis, 07.30 (G) JR'!J$13/100*J49)+('Kamis, 07.30 (G) JR'!K$13/100*K49)+('Kamis, 07.30 (G) JR'!L$13/100*L49)</f>
        <v>0</v>
      </c>
      <c r="N49" s="535"/>
      <c r="O49" s="186">
        <v>100</v>
      </c>
      <c r="P49" s="75">
        <v>90</v>
      </c>
      <c r="Q49" s="186">
        <v>80</v>
      </c>
      <c r="R49" s="186">
        <v>100</v>
      </c>
      <c r="S49" s="534">
        <f>('Kamis, 07.30 (G) JR'!O$13/100*O49)+('Kamis, 07.30 (G) JR'!P$13/100*P49)+('Kamis, 07.30 (G) JR'!Q$13/100*Q49)+('Kamis, 07.30 (G) JR'!R$13/100*R49)</f>
        <v>88.5</v>
      </c>
      <c r="T49" s="535"/>
      <c r="U49" s="186">
        <v>80</v>
      </c>
      <c r="V49" s="75">
        <v>90</v>
      </c>
      <c r="W49" s="186">
        <v>90</v>
      </c>
      <c r="X49" s="186">
        <v>100</v>
      </c>
      <c r="Y49" s="534">
        <f>('Kamis, 07.30 (G) JR'!U$13/100*U49)+('Kamis, 07.30 (G) JR'!V$13/100*V49)+('Kamis, 07.30 (G) JR'!W$13/100*W49)+('Kamis, 07.30 (G) JR'!X$13/100*X49)</f>
        <v>90.5</v>
      </c>
      <c r="Z49" s="535"/>
      <c r="AA49" s="212"/>
      <c r="AB49" s="212"/>
      <c r="AC49" s="212"/>
      <c r="AD49" s="212"/>
      <c r="AE49" s="534">
        <f>('Kamis, 07.30 (G) JR'!AA$13/100*AA49)+('Kamis, 07.30 (G) JR'!AB$13/100*AB49)+('Kamis, 07.30 (G) JR'!AC$13/100*AC49)+('Kamis, 07.30 (G) JR'!AD$13/100*AD49)</f>
        <v>0</v>
      </c>
      <c r="AF49" s="535"/>
      <c r="AG49" s="186">
        <v>80</v>
      </c>
      <c r="AH49" s="186">
        <v>90</v>
      </c>
      <c r="AI49" s="186">
        <v>90</v>
      </c>
      <c r="AJ49" s="186">
        <v>90</v>
      </c>
      <c r="AK49" s="534">
        <f>('Kamis, 07.30 (G) JR'!AG$13/100*AG49)+('Kamis, 07.30 (G) JR'!AH$13/100*AH49)+('Kamis, 07.30 (G) JR'!AI$13/100*AI49)+('Kamis, 07.30 (G) JR'!AJ$13/100*AJ49)</f>
        <v>88.5</v>
      </c>
      <c r="AL49" s="535"/>
      <c r="AM49" s="186">
        <v>90</v>
      </c>
      <c r="AN49" s="75">
        <v>90</v>
      </c>
      <c r="AO49" s="186">
        <v>0</v>
      </c>
      <c r="AP49" s="186">
        <v>90</v>
      </c>
      <c r="AQ49" s="534">
        <f>('Kamis, 07.30 (G) JR'!AM$13/100*AM49)+('Kamis, 07.30 (G) JR'!AN$13/100*AN49)+('Kamis, 07.30 (G) JR'!AO$13/100*AO49)+('Kamis, 07.30 (G) JR'!AP$13/100*AP49)</f>
        <v>45</v>
      </c>
      <c r="AR49" s="535"/>
      <c r="AS49" s="186">
        <v>100</v>
      </c>
      <c r="AT49" s="186">
        <v>90</v>
      </c>
      <c r="AU49" s="186">
        <v>85</v>
      </c>
      <c r="AV49" s="186">
        <v>100</v>
      </c>
      <c r="AW49" s="534">
        <f>('Kamis, 07.30 (G) JR'!AS$13/100*AS49)+('Kamis, 07.30 (G) JR'!AT$13/100*AT49)+('Kamis, 07.30 (G) JR'!AU$13/100*AU49)+('Kamis, 07.30 (G) JR'!AV$13/100*AV49)</f>
        <v>91</v>
      </c>
      <c r="AX49" s="535"/>
      <c r="AY49" s="186">
        <v>80</v>
      </c>
      <c r="AZ49" s="75">
        <v>90</v>
      </c>
      <c r="BA49" s="186">
        <v>60</v>
      </c>
      <c r="BB49" s="186">
        <v>100</v>
      </c>
      <c r="BC49" s="534">
        <f>('Kamis, 07.30 (G) JR'!AY$13/100*AY49)+('Kamis, 07.30 (G) JR'!AZ$13/100*AZ49)+('Kamis, 07.30 (G) JR'!BA$13/100*BA49)+('Kamis, 07.30 (G) JR'!BB$13/100*BB49)</f>
        <v>75.5</v>
      </c>
      <c r="BD49" s="535"/>
      <c r="BE49" s="186">
        <v>75</v>
      </c>
      <c r="BF49" s="186">
        <v>90</v>
      </c>
      <c r="BG49" s="186">
        <v>0</v>
      </c>
      <c r="BH49" s="186">
        <v>100</v>
      </c>
      <c r="BI49" s="534">
        <f>('Kamis, 07.30 (G) JR'!BE$13/100*BE49)+('Kamis, 07.30 (G) JR'!BF$13/100*BF49)+('Kamis, 07.30 (G) JR'!BG$13/100*BG49)+('Kamis, 07.30 (G) JR'!BH$13/100*BH49)</f>
        <v>44.75</v>
      </c>
      <c r="BJ49" s="535"/>
      <c r="BK49" s="201">
        <v>100</v>
      </c>
      <c r="BL49" s="75">
        <v>90</v>
      </c>
      <c r="BM49" s="186">
        <v>0</v>
      </c>
      <c r="BN49" s="186">
        <v>100</v>
      </c>
      <c r="BO49" s="534">
        <f>('Kamis, 07.30 (G) JR'!BK$13/100*BK49)+('Kamis, 07.30 (G) JR'!BL$13/100*BL49)+('Kamis, 07.30 (G) JR'!BM$13/100*BM49)+('Kamis, 07.30 (G) JR'!BN$13/100*BN49)</f>
        <v>48.5</v>
      </c>
      <c r="BP49" s="535"/>
      <c r="BQ49" s="182">
        <f t="shared" si="0"/>
        <v>31.213636363636365</v>
      </c>
      <c r="BR49" s="258">
        <v>30</v>
      </c>
      <c r="BS49" s="258">
        <v>48</v>
      </c>
      <c r="BT49" s="184">
        <f t="shared" si="1"/>
        <v>15.6</v>
      </c>
      <c r="BU49" s="185">
        <f t="shared" si="2"/>
        <v>46.813636363636363</v>
      </c>
      <c r="BV49" s="176" t="str">
        <f t="shared" si="3"/>
        <v>D+</v>
      </c>
    </row>
    <row r="50" spans="1:74" ht="15.75">
      <c r="A50" s="490"/>
      <c r="B50" s="490"/>
      <c r="C50" s="388">
        <v>2000018308</v>
      </c>
      <c r="D50" s="389" t="s">
        <v>488</v>
      </c>
      <c r="E50" s="75" t="s">
        <v>172</v>
      </c>
      <c r="F50" s="390"/>
      <c r="G50" s="391"/>
      <c r="H50" s="392">
        <f>(F$13/100*F50)+(G$13/100*G50)</f>
        <v>0</v>
      </c>
      <c r="I50" s="391"/>
      <c r="J50" s="391"/>
      <c r="K50" s="391"/>
      <c r="L50" s="391"/>
      <c r="M50" s="581">
        <f>(I$13/100*I50)+(J$13/100*J50)+(K$13/100*K50)+(L$13/100*L50)</f>
        <v>0</v>
      </c>
      <c r="N50" s="558"/>
      <c r="O50" s="393">
        <v>95</v>
      </c>
      <c r="P50" s="393">
        <v>90</v>
      </c>
      <c r="Q50" s="393">
        <v>80</v>
      </c>
      <c r="R50" s="393">
        <v>100</v>
      </c>
      <c r="S50" s="581">
        <f>(O$13/100*O50)+(P$13/100*P50)+(Q$13/100*Q50)+(R$13/100*R50)</f>
        <v>87.75</v>
      </c>
      <c r="T50" s="558"/>
      <c r="U50" s="393">
        <v>80</v>
      </c>
      <c r="V50" s="393">
        <v>90</v>
      </c>
      <c r="W50" s="393">
        <v>90</v>
      </c>
      <c r="X50" s="393">
        <v>70</v>
      </c>
      <c r="Y50" s="581">
        <f>(U$13/100*U50)+(V$13/100*V50)+(W$13/100*W50)+(X$13/100*X50)</f>
        <v>84.5</v>
      </c>
      <c r="Z50" s="558"/>
      <c r="AA50" s="393">
        <v>90</v>
      </c>
      <c r="AB50" s="393">
        <v>90</v>
      </c>
      <c r="AC50" s="393">
        <v>90</v>
      </c>
      <c r="AD50" s="393">
        <v>100</v>
      </c>
      <c r="AE50" s="581">
        <f>(AA$13/100*AA50)+(AB$13/100*AB50)+(AC$13/100*AC50)+(AD$13/100*AD50)</f>
        <v>92</v>
      </c>
      <c r="AF50" s="558"/>
      <c r="AG50" s="393">
        <v>100</v>
      </c>
      <c r="AH50" s="393">
        <v>90</v>
      </c>
      <c r="AI50" s="393">
        <v>90</v>
      </c>
      <c r="AJ50" s="393">
        <v>85</v>
      </c>
      <c r="AK50" s="581">
        <f>(AG$13/100*AG50)+(AH$13/100*AH50)+(AI$13/100*AI50)+(AJ$13/100*AJ50)</f>
        <v>90.5</v>
      </c>
      <c r="AL50" s="558"/>
      <c r="AM50" s="393">
        <v>90</v>
      </c>
      <c r="AN50" s="393">
        <v>90</v>
      </c>
      <c r="AO50" s="393">
        <v>0</v>
      </c>
      <c r="AP50" s="393">
        <v>90</v>
      </c>
      <c r="AQ50" s="581">
        <f>(AM$13/100*AM50)+(AN$13/100*AN50)+(AO$13/100*AO50)+(AP$13/100*AP50)</f>
        <v>45</v>
      </c>
      <c r="AR50" s="558"/>
      <c r="AS50" s="393">
        <v>70</v>
      </c>
      <c r="AT50" s="393">
        <v>90</v>
      </c>
      <c r="AU50" s="393">
        <v>85</v>
      </c>
      <c r="AV50" s="393">
        <v>95</v>
      </c>
      <c r="AW50" s="581">
        <f>(AS$13/100*AS50)+(AT$13/100*AT50)+(AU$13/100*AU50)+(AV$13/100*AV50)</f>
        <v>85.5</v>
      </c>
      <c r="AX50" s="558"/>
      <c r="AY50" s="393">
        <v>85</v>
      </c>
      <c r="AZ50" s="393">
        <v>90</v>
      </c>
      <c r="BA50" s="393">
        <v>60</v>
      </c>
      <c r="BB50" s="393">
        <v>100</v>
      </c>
      <c r="BC50" s="581">
        <f>(AY$13/100*AY50)+(AZ$13/100*AZ50)+(BA$13/100*BA50)+(BB$13/100*BB50)</f>
        <v>76.25</v>
      </c>
      <c r="BD50" s="558"/>
      <c r="BE50" s="393">
        <v>95</v>
      </c>
      <c r="BF50" s="393">
        <v>90</v>
      </c>
      <c r="BG50" s="393">
        <v>0</v>
      </c>
      <c r="BH50" s="393">
        <v>100</v>
      </c>
      <c r="BI50" s="581">
        <f>(BE$13/100*BE50)+(BF$13/100*BF50)+(BG$13/100*BG50)+(BH$13/100*BH50)</f>
        <v>47.75</v>
      </c>
      <c r="BJ50" s="558"/>
      <c r="BK50" s="394">
        <v>90</v>
      </c>
      <c r="BL50" s="393">
        <v>90</v>
      </c>
      <c r="BM50" s="393">
        <v>0</v>
      </c>
      <c r="BN50" s="393">
        <v>100</v>
      </c>
      <c r="BO50" s="581">
        <f>(BK$13/100*BK50)+(BL$13/100*BL50)+(BM$13/100*BM50)+(BN$13/100*BN50)</f>
        <v>47</v>
      </c>
      <c r="BP50" s="558"/>
      <c r="BQ50" s="293">
        <f t="shared" si="0"/>
        <v>35.795454545454547</v>
      </c>
      <c r="BR50" s="287">
        <v>100</v>
      </c>
      <c r="BS50" s="287">
        <v>48</v>
      </c>
      <c r="BT50" s="289">
        <f t="shared" si="1"/>
        <v>29.6</v>
      </c>
      <c r="BU50" s="395">
        <f t="shared" si="2"/>
        <v>65.395454545454555</v>
      </c>
      <c r="BV50" s="396" t="str">
        <f t="shared" si="3"/>
        <v>B</v>
      </c>
    </row>
    <row r="51" spans="1:74" ht="15.75">
      <c r="C51" s="397"/>
      <c r="D51" s="38"/>
    </row>
    <row r="52" spans="1:74" ht="15.75">
      <c r="C52" s="75"/>
      <c r="D52" s="160"/>
    </row>
    <row r="53" spans="1:74" ht="15.75">
      <c r="C53" s="75"/>
      <c r="D53" s="160"/>
    </row>
    <row r="54" spans="1:74">
      <c r="B54" s="103"/>
    </row>
    <row r="55" spans="1:74">
      <c r="B55" s="103"/>
    </row>
    <row r="56" spans="1:74" ht="15.75">
      <c r="A56" s="127"/>
      <c r="B56" s="127"/>
      <c r="C56" s="398">
        <v>2200018228</v>
      </c>
      <c r="D56" s="399" t="s">
        <v>489</v>
      </c>
      <c r="E56" s="75" t="s">
        <v>454</v>
      </c>
      <c r="F56" s="212"/>
      <c r="G56" s="212"/>
      <c r="H56" s="400">
        <f t="shared" ref="H56:H59" si="15">(F$13/100*F56)+(G$13/100*G56)</f>
        <v>0</v>
      </c>
      <c r="I56" s="212"/>
      <c r="J56" s="212"/>
      <c r="K56" s="212"/>
      <c r="L56" s="212"/>
      <c r="M56" s="534">
        <f t="shared" ref="M56:M59" si="16">(I$13/100*I56)+(J$13/100*J56)+(K$13/100*K56)+(L$13/100*L56)</f>
        <v>0</v>
      </c>
      <c r="N56" s="490"/>
      <c r="O56" s="160"/>
      <c r="P56" s="160"/>
      <c r="Q56" s="160"/>
      <c r="R56" s="160"/>
      <c r="S56" s="534">
        <f t="shared" ref="S56:S59" si="17">(O$13/100*O56)+(P$13/100*P56)+(Q$13/100*Q56)+(R$13/100*R56)</f>
        <v>0</v>
      </c>
      <c r="T56" s="490"/>
      <c r="U56" s="160"/>
      <c r="V56" s="160"/>
      <c r="W56" s="160"/>
      <c r="X56" s="160"/>
      <c r="Y56" s="534">
        <f t="shared" ref="Y56:Y59" si="18">(U$13/100*U56)+(V$13/100*V56)+(W$13/100*W56)+(X$13/100*X56)</f>
        <v>0</v>
      </c>
      <c r="Z56" s="490"/>
      <c r="AA56" s="160"/>
      <c r="AB56" s="160"/>
      <c r="AC56" s="160"/>
      <c r="AD56" s="160"/>
      <c r="AE56" s="534">
        <f t="shared" ref="AE56:AE59" si="19">(AA$13/100*AA56)+(AB$13/100*AB56)+(AC$13/100*AC56)+(AD$13/100*AD56)</f>
        <v>0</v>
      </c>
      <c r="AF56" s="490"/>
      <c r="AG56" s="160"/>
      <c r="AH56" s="160"/>
      <c r="AI56" s="160"/>
      <c r="AJ56" s="160"/>
      <c r="AK56" s="534">
        <f t="shared" ref="AK56:AK59" si="20">(AG$13/100*AG56)+(AH$13/100*AH56)+(AI$13/100*AI56)+(AJ$13/100*AJ56)</f>
        <v>0</v>
      </c>
      <c r="AL56" s="490"/>
      <c r="AM56" s="160"/>
      <c r="AN56" s="160"/>
      <c r="AO56" s="160"/>
      <c r="AP56" s="160"/>
      <c r="AQ56" s="534">
        <f t="shared" ref="AQ56:AQ59" si="21">(AM$13/100*AM56)+(AN$13/100*AN56)+(AO$13/100*AO56)+(AP$13/100*AP56)</f>
        <v>0</v>
      </c>
      <c r="AR56" s="490"/>
      <c r="AS56" s="160"/>
      <c r="AT56" s="160"/>
      <c r="AU56" s="160"/>
      <c r="AV56" s="160"/>
      <c r="AW56" s="534">
        <f t="shared" ref="AW56:AW59" si="22">(AS$13/100*AS56)+(AT$13/100*AT56)+(AU$13/100*AU56)+(AV$13/100*AV56)</f>
        <v>0</v>
      </c>
      <c r="AX56" s="490"/>
      <c r="AY56" s="160"/>
      <c r="AZ56" s="160"/>
      <c r="BA56" s="160"/>
      <c r="BB56" s="160"/>
      <c r="BC56" s="534">
        <f t="shared" ref="BC56:BC59" si="23">(AY$13/100*AY56)+(AZ$13/100*AZ56)+(BA$13/100*BA56)+(BB$13/100*BB56)</f>
        <v>0</v>
      </c>
      <c r="BD56" s="490"/>
      <c r="BE56" s="160"/>
      <c r="BF56" s="160"/>
      <c r="BG56" s="160"/>
      <c r="BH56" s="160"/>
      <c r="BI56" s="534">
        <f t="shared" ref="BI56:BI59" si="24">(BE$13/100*BE56)+(BF$13/100*BF56)+(BG$13/100*BG56)+(BH$13/100*BH56)</f>
        <v>0</v>
      </c>
      <c r="BJ56" s="490"/>
      <c r="BK56" s="160"/>
      <c r="BL56" s="160"/>
      <c r="BM56" s="160"/>
      <c r="BN56" s="160"/>
      <c r="BO56" s="534">
        <f t="shared" ref="BO56:BO59" si="25">(BK$13/100*BK56)+(BL$13/100*BL56)+(BM$13/100*BM56)+(BN$13/100*BN56)</f>
        <v>0</v>
      </c>
      <c r="BP56" s="490"/>
      <c r="BQ56" s="182">
        <f t="shared" ref="BQ56:BQ59" si="26">((H56+M56+S56+Y56+AE56+AK56+AQ56+AW56+BC56+BI56+BO56)/11) * 60/100</f>
        <v>0</v>
      </c>
      <c r="BR56" s="243"/>
      <c r="BS56" s="243"/>
      <c r="BT56" s="184">
        <f t="shared" ref="BT56:BT59" si="27">((BR56+BS56)/2) * 40/100</f>
        <v>0</v>
      </c>
      <c r="BU56" s="185">
        <f t="shared" ref="BU56:BU59" si="28">BT56+BQ56</f>
        <v>0</v>
      </c>
      <c r="BV56" s="401" t="str">
        <f t="shared" ref="BV56:BV59" si="29">IF(BU56&gt;80,"A",IF(BU56&gt;76,"A-",IF(BU56&gt;68,"B+",IF(BU56&gt;65,"B",IF(BU56&gt;62,"B-",IF(BU56&gt;57,"C+",IF(BU56&gt;55,"C",IF(BU56&gt;51,"C-",IF(BU56&gt;43,"D+",IF(BU56&gt;40,"D",IF(BU56&gt;0,"E","E")))))))))))</f>
        <v>E</v>
      </c>
    </row>
    <row r="57" spans="1:74" ht="15.75">
      <c r="C57" s="213">
        <v>2200018487</v>
      </c>
      <c r="D57" s="402" t="s">
        <v>173</v>
      </c>
      <c r="E57" s="75" t="s">
        <v>454</v>
      </c>
      <c r="F57" s="75">
        <v>31</v>
      </c>
      <c r="G57" s="212"/>
      <c r="H57" s="400">
        <f t="shared" si="15"/>
        <v>15.5</v>
      </c>
      <c r="I57" s="75">
        <v>85</v>
      </c>
      <c r="J57" s="212"/>
      <c r="K57" s="212"/>
      <c r="L57" s="212"/>
      <c r="M57" s="534">
        <f t="shared" si="16"/>
        <v>12.75</v>
      </c>
      <c r="N57" s="490"/>
      <c r="O57" s="160"/>
      <c r="P57" s="160"/>
      <c r="Q57" s="160"/>
      <c r="R57" s="160"/>
      <c r="S57" s="534">
        <f t="shared" si="17"/>
        <v>0</v>
      </c>
      <c r="T57" s="490"/>
      <c r="U57" s="160"/>
      <c r="V57" s="160"/>
      <c r="W57" s="160"/>
      <c r="X57" s="160"/>
      <c r="Y57" s="534">
        <f t="shared" si="18"/>
        <v>0</v>
      </c>
      <c r="Z57" s="490"/>
      <c r="AA57" s="160"/>
      <c r="AB57" s="160"/>
      <c r="AC57" s="160"/>
      <c r="AD57" s="160"/>
      <c r="AE57" s="534">
        <f t="shared" si="19"/>
        <v>0</v>
      </c>
      <c r="AF57" s="490"/>
      <c r="AG57" s="160"/>
      <c r="AH57" s="160"/>
      <c r="AI57" s="160"/>
      <c r="AJ57" s="160"/>
      <c r="AK57" s="534">
        <f t="shared" si="20"/>
        <v>0</v>
      </c>
      <c r="AL57" s="490"/>
      <c r="AM57" s="160"/>
      <c r="AN57" s="160"/>
      <c r="AO57" s="160"/>
      <c r="AP57" s="160"/>
      <c r="AQ57" s="534">
        <f t="shared" si="21"/>
        <v>0</v>
      </c>
      <c r="AR57" s="490"/>
      <c r="AS57" s="160"/>
      <c r="AT57" s="160"/>
      <c r="AU57" s="160"/>
      <c r="AV57" s="160"/>
      <c r="AW57" s="534">
        <f t="shared" si="22"/>
        <v>0</v>
      </c>
      <c r="AX57" s="490"/>
      <c r="AY57" s="160"/>
      <c r="AZ57" s="160"/>
      <c r="BA57" s="160"/>
      <c r="BB57" s="160"/>
      <c r="BC57" s="534">
        <f t="shared" si="23"/>
        <v>0</v>
      </c>
      <c r="BD57" s="490"/>
      <c r="BE57" s="160"/>
      <c r="BF57" s="160"/>
      <c r="BG57" s="160"/>
      <c r="BH57" s="160"/>
      <c r="BI57" s="534">
        <f t="shared" si="24"/>
        <v>0</v>
      </c>
      <c r="BJ57" s="490"/>
      <c r="BK57" s="160"/>
      <c r="BL57" s="160"/>
      <c r="BM57" s="160"/>
      <c r="BN57" s="160"/>
      <c r="BO57" s="534">
        <f t="shared" si="25"/>
        <v>0</v>
      </c>
      <c r="BP57" s="490"/>
      <c r="BQ57" s="182">
        <f t="shared" si="26"/>
        <v>1.540909090909091</v>
      </c>
      <c r="BR57" s="243"/>
      <c r="BS57" s="243"/>
      <c r="BT57" s="184">
        <f t="shared" si="27"/>
        <v>0</v>
      </c>
      <c r="BU57" s="185">
        <f t="shared" si="28"/>
        <v>1.540909090909091</v>
      </c>
      <c r="BV57" s="401" t="str">
        <f t="shared" si="29"/>
        <v>E</v>
      </c>
    </row>
    <row r="58" spans="1:74" ht="15.75">
      <c r="A58" s="127"/>
      <c r="B58" s="127"/>
      <c r="C58" s="123">
        <v>2200018301</v>
      </c>
      <c r="D58" s="403" t="s">
        <v>490</v>
      </c>
      <c r="E58" s="75" t="s">
        <v>454</v>
      </c>
      <c r="F58" s="212"/>
      <c r="G58" s="212"/>
      <c r="H58" s="400">
        <f t="shared" si="15"/>
        <v>0</v>
      </c>
      <c r="I58" s="212"/>
      <c r="J58" s="212"/>
      <c r="K58" s="212"/>
      <c r="L58" s="212"/>
      <c r="M58" s="534">
        <f t="shared" si="16"/>
        <v>0</v>
      </c>
      <c r="N58" s="490"/>
      <c r="O58" s="160"/>
      <c r="P58" s="160"/>
      <c r="Q58" s="160"/>
      <c r="R58" s="160"/>
      <c r="S58" s="534">
        <f t="shared" si="17"/>
        <v>0</v>
      </c>
      <c r="T58" s="490"/>
      <c r="U58" s="160"/>
      <c r="V58" s="160"/>
      <c r="W58" s="160"/>
      <c r="X58" s="160"/>
      <c r="Y58" s="534">
        <f t="shared" si="18"/>
        <v>0</v>
      </c>
      <c r="Z58" s="490"/>
      <c r="AA58" s="160"/>
      <c r="AB58" s="160"/>
      <c r="AC58" s="160"/>
      <c r="AD58" s="160"/>
      <c r="AE58" s="534">
        <f t="shared" si="19"/>
        <v>0</v>
      </c>
      <c r="AF58" s="490"/>
      <c r="AG58" s="160"/>
      <c r="AH58" s="160"/>
      <c r="AI58" s="160"/>
      <c r="AJ58" s="160"/>
      <c r="AK58" s="534">
        <f t="shared" si="20"/>
        <v>0</v>
      </c>
      <c r="AL58" s="490"/>
      <c r="AM58" s="160"/>
      <c r="AN58" s="160"/>
      <c r="AO58" s="160"/>
      <c r="AP58" s="160"/>
      <c r="AQ58" s="534">
        <f t="shared" si="21"/>
        <v>0</v>
      </c>
      <c r="AR58" s="490"/>
      <c r="AS58" s="160"/>
      <c r="AT58" s="160"/>
      <c r="AU58" s="160"/>
      <c r="AV58" s="160"/>
      <c r="AW58" s="534">
        <f t="shared" si="22"/>
        <v>0</v>
      </c>
      <c r="AX58" s="490"/>
      <c r="AY58" s="160"/>
      <c r="AZ58" s="160"/>
      <c r="BA58" s="160"/>
      <c r="BB58" s="160"/>
      <c r="BC58" s="534">
        <f t="shared" si="23"/>
        <v>0</v>
      </c>
      <c r="BD58" s="490"/>
      <c r="BE58" s="160"/>
      <c r="BF58" s="160"/>
      <c r="BG58" s="160"/>
      <c r="BH58" s="160"/>
      <c r="BI58" s="534">
        <f t="shared" si="24"/>
        <v>0</v>
      </c>
      <c r="BJ58" s="490"/>
      <c r="BK58" s="160"/>
      <c r="BL58" s="160"/>
      <c r="BM58" s="160"/>
      <c r="BN58" s="160"/>
      <c r="BO58" s="534">
        <f t="shared" si="25"/>
        <v>0</v>
      </c>
      <c r="BP58" s="490"/>
      <c r="BQ58" s="182">
        <f t="shared" si="26"/>
        <v>0</v>
      </c>
      <c r="BR58" s="243"/>
      <c r="BS58" s="243"/>
      <c r="BT58" s="184">
        <f t="shared" si="27"/>
        <v>0</v>
      </c>
      <c r="BU58" s="185">
        <f t="shared" si="28"/>
        <v>0</v>
      </c>
      <c r="BV58" s="401" t="str">
        <f t="shared" si="29"/>
        <v>E</v>
      </c>
    </row>
    <row r="59" spans="1:74" ht="15.75">
      <c r="A59" s="127"/>
      <c r="B59" s="127"/>
      <c r="C59" s="123">
        <v>2100018492</v>
      </c>
      <c r="D59" s="404" t="s">
        <v>491</v>
      </c>
      <c r="E59" s="75" t="s">
        <v>454</v>
      </c>
      <c r="F59" s="212"/>
      <c r="G59" s="212"/>
      <c r="H59" s="400">
        <f t="shared" si="15"/>
        <v>0</v>
      </c>
      <c r="I59" s="212"/>
      <c r="J59" s="212"/>
      <c r="K59" s="212"/>
      <c r="L59" s="212"/>
      <c r="M59" s="534">
        <f t="shared" si="16"/>
        <v>0</v>
      </c>
      <c r="N59" s="490"/>
      <c r="O59" s="160"/>
      <c r="P59" s="160"/>
      <c r="Q59" s="160"/>
      <c r="R59" s="160"/>
      <c r="S59" s="534">
        <f t="shared" si="17"/>
        <v>0</v>
      </c>
      <c r="T59" s="490"/>
      <c r="U59" s="160"/>
      <c r="V59" s="160"/>
      <c r="W59" s="160"/>
      <c r="X59" s="160"/>
      <c r="Y59" s="534">
        <f t="shared" si="18"/>
        <v>0</v>
      </c>
      <c r="Z59" s="490"/>
      <c r="AA59" s="160"/>
      <c r="AB59" s="160"/>
      <c r="AC59" s="160"/>
      <c r="AD59" s="160"/>
      <c r="AE59" s="534">
        <f t="shared" si="19"/>
        <v>0</v>
      </c>
      <c r="AF59" s="490"/>
      <c r="AG59" s="160"/>
      <c r="AH59" s="160"/>
      <c r="AI59" s="160"/>
      <c r="AJ59" s="160"/>
      <c r="AK59" s="534">
        <f t="shared" si="20"/>
        <v>0</v>
      </c>
      <c r="AL59" s="490"/>
      <c r="AM59" s="160"/>
      <c r="AN59" s="160"/>
      <c r="AO59" s="160"/>
      <c r="AP59" s="160"/>
      <c r="AQ59" s="534">
        <f t="shared" si="21"/>
        <v>0</v>
      </c>
      <c r="AR59" s="490"/>
      <c r="AS59" s="160"/>
      <c r="AT59" s="160"/>
      <c r="AU59" s="160"/>
      <c r="AV59" s="160"/>
      <c r="AW59" s="534">
        <f t="shared" si="22"/>
        <v>0</v>
      </c>
      <c r="AX59" s="490"/>
      <c r="AY59" s="160"/>
      <c r="AZ59" s="160"/>
      <c r="BA59" s="160"/>
      <c r="BB59" s="160"/>
      <c r="BC59" s="534">
        <f t="shared" si="23"/>
        <v>0</v>
      </c>
      <c r="BD59" s="490"/>
      <c r="BE59" s="160"/>
      <c r="BF59" s="160"/>
      <c r="BG59" s="160"/>
      <c r="BH59" s="160"/>
      <c r="BI59" s="534">
        <f t="shared" si="24"/>
        <v>0</v>
      </c>
      <c r="BJ59" s="490"/>
      <c r="BK59" s="160"/>
      <c r="BL59" s="160"/>
      <c r="BM59" s="160"/>
      <c r="BN59" s="160"/>
      <c r="BO59" s="534">
        <f t="shared" si="25"/>
        <v>0</v>
      </c>
      <c r="BP59" s="490"/>
      <c r="BQ59" s="182">
        <f t="shared" si="26"/>
        <v>0</v>
      </c>
      <c r="BR59" s="243"/>
      <c r="BS59" s="243"/>
      <c r="BT59" s="184">
        <f t="shared" si="27"/>
        <v>0</v>
      </c>
      <c r="BU59" s="185">
        <f t="shared" si="28"/>
        <v>0</v>
      </c>
      <c r="BV59" s="401" t="str">
        <f t="shared" si="29"/>
        <v>E</v>
      </c>
    </row>
    <row r="60" spans="1:74" ht="15.75">
      <c r="C60" s="127"/>
      <c r="D60" s="127"/>
    </row>
    <row r="61" spans="1:74" ht="15.75">
      <c r="C61" s="127"/>
      <c r="D61" s="127"/>
    </row>
    <row r="62" spans="1:74" ht="15.75">
      <c r="B62" s="32" t="s">
        <v>356</v>
      </c>
      <c r="C62" s="197">
        <v>2200018375</v>
      </c>
      <c r="D62" s="343" t="s">
        <v>459</v>
      </c>
    </row>
    <row r="63" spans="1:74" ht="15.75">
      <c r="C63" s="127"/>
      <c r="D63" s="127"/>
    </row>
    <row r="64" spans="1:74" ht="15.75">
      <c r="C64" s="127"/>
      <c r="D64" s="127"/>
    </row>
    <row r="65" spans="3:4" ht="15.75">
      <c r="C65" s="127"/>
      <c r="D65" s="127"/>
    </row>
    <row r="66" spans="3:4" ht="15.75">
      <c r="C66" s="127"/>
      <c r="D66" s="127"/>
    </row>
    <row r="67" spans="3:4" ht="15.75">
      <c r="C67" s="127"/>
      <c r="D67" s="127"/>
    </row>
    <row r="68" spans="3:4" ht="15.75">
      <c r="C68" s="127"/>
      <c r="D68" s="127"/>
    </row>
    <row r="69" spans="3:4" ht="15.75">
      <c r="C69" s="127"/>
      <c r="D69" s="127"/>
    </row>
    <row r="70" spans="3:4" ht="15.75">
      <c r="C70" s="127"/>
      <c r="D70" s="127"/>
    </row>
    <row r="71" spans="3:4" ht="15.75">
      <c r="C71" s="127"/>
      <c r="D71" s="127"/>
    </row>
  </sheetData>
  <mergeCells count="519">
    <mergeCell ref="BO34:BP34"/>
    <mergeCell ref="BO35:BP35"/>
    <mergeCell ref="BO36:BP36"/>
    <mergeCell ref="BO37:BP37"/>
    <mergeCell ref="BO38:BP38"/>
    <mergeCell ref="BI34:BJ34"/>
    <mergeCell ref="BI35:BJ35"/>
    <mergeCell ref="BI43:BJ43"/>
    <mergeCell ref="BI44:BJ44"/>
    <mergeCell ref="BI45:BJ45"/>
    <mergeCell ref="BI46:BJ46"/>
    <mergeCell ref="BI47:BJ47"/>
    <mergeCell ref="BI48:BJ48"/>
    <mergeCell ref="BI49:BJ49"/>
    <mergeCell ref="BI36:BJ36"/>
    <mergeCell ref="BI37:BJ37"/>
    <mergeCell ref="BI38:BJ38"/>
    <mergeCell ref="BI39:BJ39"/>
    <mergeCell ref="BI40:BJ40"/>
    <mergeCell ref="BI41:BJ41"/>
    <mergeCell ref="BI42:BJ42"/>
    <mergeCell ref="BO28:BP28"/>
    <mergeCell ref="BO29:BP29"/>
    <mergeCell ref="BO30:BP30"/>
    <mergeCell ref="BO31:BP31"/>
    <mergeCell ref="BI29:BJ29"/>
    <mergeCell ref="BI30:BJ30"/>
    <mergeCell ref="BI31:BJ31"/>
    <mergeCell ref="BI32:BJ32"/>
    <mergeCell ref="BI33:BJ33"/>
    <mergeCell ref="BO32:BP32"/>
    <mergeCell ref="BO33:BP33"/>
    <mergeCell ref="BO39:BP39"/>
    <mergeCell ref="BO40:BP40"/>
    <mergeCell ref="BO41:BP41"/>
    <mergeCell ref="BO42:BP42"/>
    <mergeCell ref="BO43:BP43"/>
    <mergeCell ref="BO44:BP44"/>
    <mergeCell ref="BO45:BP45"/>
    <mergeCell ref="BI18:BJ18"/>
    <mergeCell ref="BI19:BJ19"/>
    <mergeCell ref="BI20:BJ20"/>
    <mergeCell ref="BO20:BP20"/>
    <mergeCell ref="BI21:BJ21"/>
    <mergeCell ref="BO21:BP21"/>
    <mergeCell ref="BO22:BP22"/>
    <mergeCell ref="BI22:BJ22"/>
    <mergeCell ref="BI23:BJ23"/>
    <mergeCell ref="BI24:BJ24"/>
    <mergeCell ref="BI25:BJ25"/>
    <mergeCell ref="BI26:BJ26"/>
    <mergeCell ref="BI27:BJ27"/>
    <mergeCell ref="BI28:BJ28"/>
    <mergeCell ref="BO25:BP25"/>
    <mergeCell ref="BO26:BP26"/>
    <mergeCell ref="BO27:BP27"/>
    <mergeCell ref="BO9:BP9"/>
    <mergeCell ref="BQ9:BQ13"/>
    <mergeCell ref="BR9:BT13"/>
    <mergeCell ref="BU9:BU12"/>
    <mergeCell ref="BV9:BV12"/>
    <mergeCell ref="BN10:BP10"/>
    <mergeCell ref="S26:T26"/>
    <mergeCell ref="S27:T27"/>
    <mergeCell ref="S19:T19"/>
    <mergeCell ref="S20:T20"/>
    <mergeCell ref="S21:T21"/>
    <mergeCell ref="S22:T22"/>
    <mergeCell ref="S23:T23"/>
    <mergeCell ref="S24:T24"/>
    <mergeCell ref="S25:T25"/>
    <mergeCell ref="Y21:Z21"/>
    <mergeCell ref="Y22:Z22"/>
    <mergeCell ref="Y23:Z23"/>
    <mergeCell ref="Y24:Z24"/>
    <mergeCell ref="Y25:Z25"/>
    <mergeCell ref="Y26:Z26"/>
    <mergeCell ref="Y27:Z27"/>
    <mergeCell ref="AQ22:AR22"/>
    <mergeCell ref="AQ23:AR23"/>
    <mergeCell ref="BE10:BG10"/>
    <mergeCell ref="BH10:BJ10"/>
    <mergeCell ref="BK10:BM10"/>
    <mergeCell ref="AY9:AZ9"/>
    <mergeCell ref="BA9:BB9"/>
    <mergeCell ref="BC9:BD9"/>
    <mergeCell ref="BE9:BF9"/>
    <mergeCell ref="BG9:BH9"/>
    <mergeCell ref="BI9:BJ9"/>
    <mergeCell ref="BK9:BL9"/>
    <mergeCell ref="BM9:BN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2:C2"/>
    <mergeCell ref="G2:H2"/>
    <mergeCell ref="A3:C3"/>
    <mergeCell ref="A4:C4"/>
    <mergeCell ref="A5:C5"/>
    <mergeCell ref="A6:C6"/>
    <mergeCell ref="F9:H10"/>
    <mergeCell ref="F11:H11"/>
    <mergeCell ref="W9:X9"/>
    <mergeCell ref="BE11:BJ11"/>
    <mergeCell ref="BK11:BP11"/>
    <mergeCell ref="I11:N11"/>
    <mergeCell ref="O11:T11"/>
    <mergeCell ref="U11:Z11"/>
    <mergeCell ref="AA11:AF11"/>
    <mergeCell ref="AG11:AL11"/>
    <mergeCell ref="AM11:AR11"/>
    <mergeCell ref="AS11:AX11"/>
    <mergeCell ref="BC43:BD43"/>
    <mergeCell ref="BC44:BD44"/>
    <mergeCell ref="BC45:BD45"/>
    <mergeCell ref="AW10:AX10"/>
    <mergeCell ref="AY10:BA10"/>
    <mergeCell ref="AG10:AI10"/>
    <mergeCell ref="AJ10:AL10"/>
    <mergeCell ref="AM10:AN10"/>
    <mergeCell ref="AO10:AP10"/>
    <mergeCell ref="AQ10:AR10"/>
    <mergeCell ref="AS10:AT10"/>
    <mergeCell ref="AU10:AV10"/>
    <mergeCell ref="AY11:BD11"/>
    <mergeCell ref="BB10:BD10"/>
    <mergeCell ref="BC12:BD12"/>
    <mergeCell ref="BC13:BD13"/>
    <mergeCell ref="AQ35:AR35"/>
    <mergeCell ref="AQ36:AR36"/>
    <mergeCell ref="AQ27:AR27"/>
    <mergeCell ref="AQ28:AR28"/>
    <mergeCell ref="AQ29:AR29"/>
    <mergeCell ref="AQ30:AR30"/>
    <mergeCell ref="AQ31:AR31"/>
    <mergeCell ref="BC34:BD34"/>
    <mergeCell ref="BC35:BD35"/>
    <mergeCell ref="BC36:BD36"/>
    <mergeCell ref="BC37:BD37"/>
    <mergeCell ref="BC38:BD38"/>
    <mergeCell ref="BC39:BD39"/>
    <mergeCell ref="BC40:BD40"/>
    <mergeCell ref="BC41:BD41"/>
    <mergeCell ref="BC42:BD42"/>
    <mergeCell ref="AK28:AL28"/>
    <mergeCell ref="AK29:AL29"/>
    <mergeCell ref="AK30:AL30"/>
    <mergeCell ref="AK31:AL31"/>
    <mergeCell ref="AK32:AL32"/>
    <mergeCell ref="AW38:AX38"/>
    <mergeCell ref="AW39:AX39"/>
    <mergeCell ref="AQ40:AR40"/>
    <mergeCell ref="AW40:AX40"/>
    <mergeCell ref="BC26:BD26"/>
    <mergeCell ref="BC27:BD27"/>
    <mergeCell ref="AK25:AL25"/>
    <mergeCell ref="AQ25:AR25"/>
    <mergeCell ref="AW25:AX25"/>
    <mergeCell ref="BC25:BD25"/>
    <mergeCell ref="AQ26:AR26"/>
    <mergeCell ref="AW26:AX26"/>
    <mergeCell ref="AW27:AX27"/>
    <mergeCell ref="AK26:AL26"/>
    <mergeCell ref="AK27:AL27"/>
    <mergeCell ref="BC46:BD46"/>
    <mergeCell ref="BC47:BD47"/>
    <mergeCell ref="BC48:BD48"/>
    <mergeCell ref="BC49:BD49"/>
    <mergeCell ref="BC50:BD50"/>
    <mergeCell ref="BI56:BJ56"/>
    <mergeCell ref="BO56:BP56"/>
    <mergeCell ref="BI58:BJ58"/>
    <mergeCell ref="BI59:BJ59"/>
    <mergeCell ref="BC56:BD56"/>
    <mergeCell ref="BC57:BD57"/>
    <mergeCell ref="BI57:BJ57"/>
    <mergeCell ref="BO57:BP57"/>
    <mergeCell ref="BC58:BD58"/>
    <mergeCell ref="BO58:BP58"/>
    <mergeCell ref="BC59:BD59"/>
    <mergeCell ref="BO59:BP59"/>
    <mergeCell ref="BO46:BP46"/>
    <mergeCell ref="BO47:BP47"/>
    <mergeCell ref="BI50:BJ50"/>
    <mergeCell ref="BO48:BP48"/>
    <mergeCell ref="BO49:BP49"/>
    <mergeCell ref="BO50:BP50"/>
    <mergeCell ref="AK48:AL48"/>
    <mergeCell ref="AK49:AL49"/>
    <mergeCell ref="AK50:AL50"/>
    <mergeCell ref="AK56:AL56"/>
    <mergeCell ref="AK57:AL57"/>
    <mergeCell ref="AK58:AL58"/>
    <mergeCell ref="AK59:AL59"/>
    <mergeCell ref="AK40:AL40"/>
    <mergeCell ref="AK41:AL41"/>
    <mergeCell ref="AK42:AL42"/>
    <mergeCell ref="AK43:AL43"/>
    <mergeCell ref="AK44:AL44"/>
    <mergeCell ref="AK45:AL45"/>
    <mergeCell ref="AK46:AL46"/>
    <mergeCell ref="AQ44:AR44"/>
    <mergeCell ref="AW44:AX44"/>
    <mergeCell ref="AQ45:AR45"/>
    <mergeCell ref="AW45:AX45"/>
    <mergeCell ref="AQ46:AR46"/>
    <mergeCell ref="AW46:AX46"/>
    <mergeCell ref="AW47:AX47"/>
    <mergeCell ref="AK33:AL33"/>
    <mergeCell ref="AK34:AL34"/>
    <mergeCell ref="AK35:AL35"/>
    <mergeCell ref="AK36:AL36"/>
    <mergeCell ref="AK37:AL37"/>
    <mergeCell ref="AK38:AL38"/>
    <mergeCell ref="AK39:AL39"/>
    <mergeCell ref="AK47:AL47"/>
    <mergeCell ref="AQ47:AR47"/>
    <mergeCell ref="AQ48:AR48"/>
    <mergeCell ref="AQ49:AR49"/>
    <mergeCell ref="AQ50:AR50"/>
    <mergeCell ref="AQ56:AR56"/>
    <mergeCell ref="AQ57:AR57"/>
    <mergeCell ref="AQ58:AR58"/>
    <mergeCell ref="AQ59:AR59"/>
    <mergeCell ref="AW48:AX48"/>
    <mergeCell ref="AW49:AX49"/>
    <mergeCell ref="AW50:AX50"/>
    <mergeCell ref="AW56:AX56"/>
    <mergeCell ref="AW57:AX57"/>
    <mergeCell ref="AW58:AX58"/>
    <mergeCell ref="AW59:AX59"/>
    <mergeCell ref="AQ32:AR32"/>
    <mergeCell ref="AQ33:AR33"/>
    <mergeCell ref="AQ34:AR34"/>
    <mergeCell ref="AW34:AX34"/>
    <mergeCell ref="AW35:AX35"/>
    <mergeCell ref="AW36:AX36"/>
    <mergeCell ref="AW37:AX37"/>
    <mergeCell ref="AW42:AX42"/>
    <mergeCell ref="AW43:AX43"/>
    <mergeCell ref="AQ37:AR37"/>
    <mergeCell ref="AQ38:AR38"/>
    <mergeCell ref="AQ39:AR39"/>
    <mergeCell ref="AQ41:AR41"/>
    <mergeCell ref="AW41:AX41"/>
    <mergeCell ref="AQ42:AR42"/>
    <mergeCell ref="AQ43:AR43"/>
    <mergeCell ref="AW31:AX31"/>
    <mergeCell ref="AW32:AX32"/>
    <mergeCell ref="AW33:AX33"/>
    <mergeCell ref="AW28:AX28"/>
    <mergeCell ref="BC28:BD28"/>
    <mergeCell ref="AW29:AX29"/>
    <mergeCell ref="BC29:BD29"/>
    <mergeCell ref="AW30:AX30"/>
    <mergeCell ref="BC30:BD30"/>
    <mergeCell ref="BC31:BD31"/>
    <mergeCell ref="BC32:BD32"/>
    <mergeCell ref="BC33:BD33"/>
    <mergeCell ref="AE48:AF48"/>
    <mergeCell ref="AE49:AF49"/>
    <mergeCell ref="AE50:AF50"/>
    <mergeCell ref="AE39:AF39"/>
    <mergeCell ref="AE40:AF40"/>
    <mergeCell ref="AE41:AF41"/>
    <mergeCell ref="AE42:AF42"/>
    <mergeCell ref="AE43:AF43"/>
    <mergeCell ref="AE44:AF44"/>
    <mergeCell ref="AE45:AF45"/>
    <mergeCell ref="AE32:AF32"/>
    <mergeCell ref="AE33:AF33"/>
    <mergeCell ref="AE34:AF34"/>
    <mergeCell ref="AE35:AF35"/>
    <mergeCell ref="AE36:AF36"/>
    <mergeCell ref="AE37:AF37"/>
    <mergeCell ref="AE38:AF38"/>
    <mergeCell ref="AE46:AF46"/>
    <mergeCell ref="AE47:AF47"/>
    <mergeCell ref="AE25:AF25"/>
    <mergeCell ref="AE26:AF26"/>
    <mergeCell ref="AE27:AF27"/>
    <mergeCell ref="AE28:AF28"/>
    <mergeCell ref="AE29:AF29"/>
    <mergeCell ref="AE30:AF30"/>
    <mergeCell ref="AE31:AF31"/>
    <mergeCell ref="M20:N20"/>
    <mergeCell ref="M21:N21"/>
    <mergeCell ref="M22:N22"/>
    <mergeCell ref="M23:N23"/>
    <mergeCell ref="M24:N24"/>
    <mergeCell ref="M25:N25"/>
    <mergeCell ref="M26:N26"/>
    <mergeCell ref="Y28:Z28"/>
    <mergeCell ref="Y29:Z29"/>
    <mergeCell ref="I10:N10"/>
    <mergeCell ref="O10:Q10"/>
    <mergeCell ref="R10:T10"/>
    <mergeCell ref="U10:W10"/>
    <mergeCell ref="X10:Z10"/>
    <mergeCell ref="AA10:AC10"/>
    <mergeCell ref="AD10:AF10"/>
    <mergeCell ref="I9:J9"/>
    <mergeCell ref="K9:L9"/>
    <mergeCell ref="M9:N9"/>
    <mergeCell ref="O9:P9"/>
    <mergeCell ref="Q9:R9"/>
    <mergeCell ref="S9:T9"/>
    <mergeCell ref="U9:V9"/>
    <mergeCell ref="Y9:Z9"/>
    <mergeCell ref="AA9:AB9"/>
    <mergeCell ref="AC9:AD9"/>
    <mergeCell ref="AE9:AF9"/>
    <mergeCell ref="Y58:Z58"/>
    <mergeCell ref="Y59:Z59"/>
    <mergeCell ref="Y49:Z49"/>
    <mergeCell ref="Y50:Z50"/>
    <mergeCell ref="Y56:Z56"/>
    <mergeCell ref="AE56:AF56"/>
    <mergeCell ref="Y57:Z57"/>
    <mergeCell ref="AE57:AF57"/>
    <mergeCell ref="AE58:AF58"/>
    <mergeCell ref="AE59:AF59"/>
    <mergeCell ref="M50:N50"/>
    <mergeCell ref="M56:N56"/>
    <mergeCell ref="M57:N57"/>
    <mergeCell ref="M58:N58"/>
    <mergeCell ref="M59:N59"/>
    <mergeCell ref="M41:N41"/>
    <mergeCell ref="M42:N42"/>
    <mergeCell ref="M43:N43"/>
    <mergeCell ref="M44:N44"/>
    <mergeCell ref="M45:N45"/>
    <mergeCell ref="M46:N46"/>
    <mergeCell ref="M47:N47"/>
    <mergeCell ref="S50:T50"/>
    <mergeCell ref="S56:T56"/>
    <mergeCell ref="S57:T57"/>
    <mergeCell ref="S58:T58"/>
    <mergeCell ref="S59:T59"/>
    <mergeCell ref="S40:T40"/>
    <mergeCell ref="S41:T41"/>
    <mergeCell ref="S42:T42"/>
    <mergeCell ref="S43:T43"/>
    <mergeCell ref="S44:T44"/>
    <mergeCell ref="S45:T45"/>
    <mergeCell ref="S46:T46"/>
    <mergeCell ref="M39:N39"/>
    <mergeCell ref="S39:T39"/>
    <mergeCell ref="Y39:Z39"/>
    <mergeCell ref="M40:N40"/>
    <mergeCell ref="Y40:Z40"/>
    <mergeCell ref="Y41:Z41"/>
    <mergeCell ref="S47:T47"/>
    <mergeCell ref="S48:T48"/>
    <mergeCell ref="S49:T49"/>
    <mergeCell ref="M48:N48"/>
    <mergeCell ref="M49:N49"/>
    <mergeCell ref="Y42:Z42"/>
    <mergeCell ref="Y43:Z43"/>
    <mergeCell ref="Y44:Z44"/>
    <mergeCell ref="Y45:Z45"/>
    <mergeCell ref="Y46:Z46"/>
    <mergeCell ref="Y47:Z47"/>
    <mergeCell ref="Y48:Z48"/>
    <mergeCell ref="Y33:Z33"/>
    <mergeCell ref="S34:T34"/>
    <mergeCell ref="Y34:Z34"/>
    <mergeCell ref="Y35:Z35"/>
    <mergeCell ref="Y36:Z36"/>
    <mergeCell ref="S37:T37"/>
    <mergeCell ref="S38:T38"/>
    <mergeCell ref="M33:N33"/>
    <mergeCell ref="M34:N34"/>
    <mergeCell ref="M35:N35"/>
    <mergeCell ref="M36:N36"/>
    <mergeCell ref="M37:N37"/>
    <mergeCell ref="Y37:Z37"/>
    <mergeCell ref="Y38:Z38"/>
    <mergeCell ref="M38:N38"/>
    <mergeCell ref="A16:A24"/>
    <mergeCell ref="B16:B18"/>
    <mergeCell ref="B19:B21"/>
    <mergeCell ref="B22:B24"/>
    <mergeCell ref="B25:B27"/>
    <mergeCell ref="B28:B30"/>
    <mergeCell ref="B31:B33"/>
    <mergeCell ref="S35:T35"/>
    <mergeCell ref="S36:T36"/>
    <mergeCell ref="S31:T31"/>
    <mergeCell ref="S32:T32"/>
    <mergeCell ref="S33:T33"/>
    <mergeCell ref="A25:A33"/>
    <mergeCell ref="A34:A42"/>
    <mergeCell ref="A43:A50"/>
    <mergeCell ref="B34:B36"/>
    <mergeCell ref="B37:B39"/>
    <mergeCell ref="B40:B42"/>
    <mergeCell ref="B43:B45"/>
    <mergeCell ref="B46:B48"/>
    <mergeCell ref="B49:B50"/>
    <mergeCell ref="M29:N29"/>
    <mergeCell ref="M30:N30"/>
    <mergeCell ref="Y30:Z30"/>
    <mergeCell ref="Y31:Z31"/>
    <mergeCell ref="Y32:Z32"/>
    <mergeCell ref="M27:N27"/>
    <mergeCell ref="M28:N28"/>
    <mergeCell ref="S28:T28"/>
    <mergeCell ref="S29:T29"/>
    <mergeCell ref="S30:T30"/>
    <mergeCell ref="M31:N31"/>
    <mergeCell ref="M32:N32"/>
    <mergeCell ref="BO23:BP23"/>
    <mergeCell ref="BO24:BP24"/>
    <mergeCell ref="M16:N16"/>
    <mergeCell ref="S16:T16"/>
    <mergeCell ref="Y16:Z16"/>
    <mergeCell ref="AE16:AF16"/>
    <mergeCell ref="S17:T17"/>
    <mergeCell ref="Y17:Z17"/>
    <mergeCell ref="AE17:AF17"/>
    <mergeCell ref="M17:N17"/>
    <mergeCell ref="M18:N18"/>
    <mergeCell ref="S18:T18"/>
    <mergeCell ref="Y18:Z18"/>
    <mergeCell ref="M19:N19"/>
    <mergeCell ref="Y19:Z19"/>
    <mergeCell ref="Y20:Z20"/>
    <mergeCell ref="AE18:AF18"/>
    <mergeCell ref="AE19:AF19"/>
    <mergeCell ref="AE20:AF20"/>
    <mergeCell ref="AE21:AF21"/>
    <mergeCell ref="AE22:AF22"/>
    <mergeCell ref="AE23:AF23"/>
    <mergeCell ref="AE24:AF24"/>
    <mergeCell ref="AK19:AL19"/>
    <mergeCell ref="AW22:AX22"/>
    <mergeCell ref="AW23:AX23"/>
    <mergeCell ref="AW24:AX24"/>
    <mergeCell ref="AK24:AL24"/>
    <mergeCell ref="AQ24:AR24"/>
    <mergeCell ref="BC23:BD23"/>
    <mergeCell ref="BC24:BD24"/>
    <mergeCell ref="AW18:AX18"/>
    <mergeCell ref="AW19:AX19"/>
    <mergeCell ref="AW20:AX20"/>
    <mergeCell ref="BC20:BD20"/>
    <mergeCell ref="AW21:AX21"/>
    <mergeCell ref="BC21:BD21"/>
    <mergeCell ref="BC22:BD22"/>
    <mergeCell ref="AK20:AL20"/>
    <mergeCell ref="AQ20:AR20"/>
    <mergeCell ref="AK21:AL21"/>
    <mergeCell ref="AQ21:AR21"/>
    <mergeCell ref="AK22:AL22"/>
    <mergeCell ref="AK23:AL23"/>
    <mergeCell ref="AK17:AL17"/>
    <mergeCell ref="AK18:AL18"/>
    <mergeCell ref="AQ18:AR18"/>
    <mergeCell ref="BC18:BD18"/>
    <mergeCell ref="BO18:BP18"/>
    <mergeCell ref="AQ19:AR19"/>
    <mergeCell ref="BC19:BD19"/>
    <mergeCell ref="BO19:BP19"/>
    <mergeCell ref="AE12:AF12"/>
    <mergeCell ref="AE13:AF13"/>
    <mergeCell ref="AE14:AF14"/>
    <mergeCell ref="AK14:AL14"/>
    <mergeCell ref="AE15:AF15"/>
    <mergeCell ref="AK15:AL15"/>
    <mergeCell ref="AK16:AL16"/>
    <mergeCell ref="BI12:BJ12"/>
    <mergeCell ref="BI13:BJ13"/>
    <mergeCell ref="BO12:BP12"/>
    <mergeCell ref="BO13:BP13"/>
    <mergeCell ref="AW15:AX15"/>
    <mergeCell ref="BC15:BD15"/>
    <mergeCell ref="BI15:BJ15"/>
    <mergeCell ref="BO15:BP15"/>
    <mergeCell ref="BC16:BD16"/>
    <mergeCell ref="BC17:BD17"/>
    <mergeCell ref="BO16:BP16"/>
    <mergeCell ref="BO17:BP17"/>
    <mergeCell ref="AQ15:AR15"/>
    <mergeCell ref="AQ16:AR16"/>
    <mergeCell ref="AW16:AX16"/>
    <mergeCell ref="BI16:BJ16"/>
    <mergeCell ref="AQ17:AR17"/>
    <mergeCell ref="AW17:AX17"/>
    <mergeCell ref="BI17:BJ17"/>
    <mergeCell ref="AW14:AX14"/>
    <mergeCell ref="BC14:BD14"/>
    <mergeCell ref="BI14:BJ14"/>
    <mergeCell ref="BO14:BP14"/>
    <mergeCell ref="M12:N12"/>
    <mergeCell ref="Y12:Z12"/>
    <mergeCell ref="AK12:AL12"/>
    <mergeCell ref="AW12:AX12"/>
    <mergeCell ref="M13:N13"/>
    <mergeCell ref="Y13:Z13"/>
    <mergeCell ref="AK13:AL13"/>
    <mergeCell ref="AW13:AX13"/>
    <mergeCell ref="S12:T12"/>
    <mergeCell ref="S13:T13"/>
    <mergeCell ref="M14:N14"/>
    <mergeCell ref="S14:T14"/>
    <mergeCell ref="Y14:Z14"/>
    <mergeCell ref="M15:N15"/>
    <mergeCell ref="S15:T15"/>
    <mergeCell ref="Y15:Z15"/>
    <mergeCell ref="AQ12:AR12"/>
    <mergeCell ref="AQ13:AR13"/>
    <mergeCell ref="AQ14:AR14"/>
  </mergeCells>
  <dataValidations count="1">
    <dataValidation type="decimal" operator="lessThanOrEqual" allowBlank="1" showDropDown="1" showInputMessage="1" showErrorMessage="1" prompt="Nilai Maksimal 100" sqref="AU16:AU21 AU34:AU36 AU40:AU42 BQ16:BT50 BQ56:BT59" xr:uid="{00000000-0002-0000-0800-000000000000}">
      <formula1>100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Beranda</vt:lpstr>
      <vt:lpstr>Senin, 07.30 (F) JR</vt:lpstr>
      <vt:lpstr>Senin, 10.30 (J) JR</vt:lpstr>
      <vt:lpstr>Selasa, 10.30 (B) BD</vt:lpstr>
      <vt:lpstr>Selasa, 13.30 (D) BD</vt:lpstr>
      <vt:lpstr>Rabu, 07.30 (E) BD</vt:lpstr>
      <vt:lpstr>Rabu, 10.30 (C) BD</vt:lpstr>
      <vt:lpstr>Rabu, 13.30 (I) JR</vt:lpstr>
      <vt:lpstr>Rabu, 10.30 (H) JR</vt:lpstr>
      <vt:lpstr>Kamis, 07.30 (G) JR</vt:lpstr>
      <vt:lpstr>Kamis, 10.30 (G) JR</vt:lpstr>
      <vt:lpstr>Jumat, 13.30 (A) JR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ASUS;murein mardhia</dc:creator>
  <cp:lastModifiedBy>USER</cp:lastModifiedBy>
  <dcterms:created xsi:type="dcterms:W3CDTF">2020-10-02T06:04:33Z</dcterms:created>
  <dcterms:modified xsi:type="dcterms:W3CDTF">2023-08-06T01:18:47Z</dcterms:modified>
</cp:coreProperties>
</file>