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E:\01. New Bapak\2023\Algoritma Pemrograman\"/>
    </mc:Choice>
  </mc:AlternateContent>
  <xr:revisionPtr revIDLastSave="0" documentId="13_ncr:1_{A037A856-2071-427C-881E-2FED493004AA}" xr6:coauthVersionLast="45" xr6:coauthVersionMax="45" xr10:uidLastSave="{00000000-0000-0000-0000-000000000000}"/>
  <bookViews>
    <workbookView xWindow="2250" yWindow="1515" windowWidth="20670" windowHeight="15375" activeTab="3" xr2:uid="{00000000-000D-0000-FFFF-FFFF00000000}"/>
  </bookViews>
  <sheets>
    <sheet name="Beranda" sheetId="1" r:id="rId1"/>
    <sheet name="Senin, 07.30 (F) JR" sheetId="2" r:id="rId2"/>
    <sheet name="Senin, 10.30 (J) JR" sheetId="3" r:id="rId3"/>
    <sheet name="Selasa, 10.30 (B) BD" sheetId="4" r:id="rId4"/>
    <sheet name="Selasa, 13.30 (D) BD" sheetId="5" r:id="rId5"/>
    <sheet name="Rabu, 07.30 (E) BD" sheetId="6" r:id="rId6"/>
    <sheet name="Rabu, 10.30 (C) BD" sheetId="7" r:id="rId7"/>
    <sheet name="Rabu, 13.30 (I) JR" sheetId="8" r:id="rId8"/>
    <sheet name="Rabu, 10.30 (H) JR" sheetId="9" r:id="rId9"/>
    <sheet name="Kamis, 07.30 (G) JR" sheetId="10" r:id="rId10"/>
    <sheet name="Kamis, 10.30 (G) JR" sheetId="11" r:id="rId11"/>
    <sheet name="Jumat, 13.30 (A) JR" sheetId="12" r:id="rId12"/>
  </sheets>
  <definedNames>
    <definedName name="_xlnm._FilterDatabase" localSheetId="11" hidden="1">'Jumat, 13.30 (A) JR'!$J$3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6" roundtripDataChecksum="2g0ckJjlDwdYXcY/WtjL0vxWPh6HtNV0SgUVAcRr84E="/>
    </ext>
  </extLst>
</workbook>
</file>

<file path=xl/calcChain.xml><?xml version="1.0" encoding="utf-8"?>
<calcChain xmlns="http://schemas.openxmlformats.org/spreadsheetml/2006/main">
  <c r="BT57" i="12" l="1"/>
  <c r="BO57" i="12"/>
  <c r="BI57" i="12"/>
  <c r="BC57" i="12"/>
  <c r="AW57" i="12"/>
  <c r="AQ57" i="12"/>
  <c r="BQ57" i="12" s="1"/>
  <c r="BU57" i="12" s="1"/>
  <c r="BV57" i="12" s="1"/>
  <c r="AK57" i="12"/>
  <c r="AE57" i="12"/>
  <c r="Y57" i="12"/>
  <c r="S57" i="12"/>
  <c r="M57" i="12"/>
  <c r="H57" i="12"/>
  <c r="BT56" i="12"/>
  <c r="BO56" i="12"/>
  <c r="BI56" i="12"/>
  <c r="BQ56" i="12" s="1"/>
  <c r="BC56" i="12"/>
  <c r="AW56" i="12"/>
  <c r="AQ56" i="12"/>
  <c r="AK56" i="12"/>
  <c r="AE56" i="12"/>
  <c r="Y56" i="12"/>
  <c r="S56" i="12"/>
  <c r="M56" i="12"/>
  <c r="H56" i="12"/>
  <c r="BT55" i="12"/>
  <c r="BO55" i="12"/>
  <c r="BI55" i="12"/>
  <c r="BC55" i="12"/>
  <c r="AW55" i="12"/>
  <c r="AQ55" i="12"/>
  <c r="AK55" i="12"/>
  <c r="AE55" i="12"/>
  <c r="Y55" i="12"/>
  <c r="S55" i="12"/>
  <c r="M55" i="12"/>
  <c r="H55" i="12"/>
  <c r="BQ55" i="12" s="1"/>
  <c r="BT54" i="12"/>
  <c r="BO54" i="12"/>
  <c r="BI54" i="12"/>
  <c r="BC54" i="12"/>
  <c r="AW54" i="12"/>
  <c r="AQ54" i="12"/>
  <c r="AK54" i="12"/>
  <c r="AE54" i="12"/>
  <c r="Y54" i="12"/>
  <c r="S54" i="12"/>
  <c r="M54" i="12"/>
  <c r="H54" i="12"/>
  <c r="BQ54" i="12" s="1"/>
  <c r="BU54" i="12" s="1"/>
  <c r="BV54" i="12" s="1"/>
  <c r="BT53" i="12"/>
  <c r="BO53" i="12"/>
  <c r="BI53" i="12"/>
  <c r="BC53" i="12"/>
  <c r="AW53" i="12"/>
  <c r="AQ53" i="12"/>
  <c r="BQ53" i="12" s="1"/>
  <c r="BU53" i="12" s="1"/>
  <c r="BV53" i="12" s="1"/>
  <c r="AK53" i="12"/>
  <c r="AE53" i="12"/>
  <c r="Y53" i="12"/>
  <c r="S53" i="12"/>
  <c r="M53" i="12"/>
  <c r="H53" i="12"/>
  <c r="BT52" i="12"/>
  <c r="BO52" i="12"/>
  <c r="BI52" i="12"/>
  <c r="BQ52" i="12" s="1"/>
  <c r="BC52" i="12"/>
  <c r="AW52" i="12"/>
  <c r="AQ52" i="12"/>
  <c r="AK52" i="12"/>
  <c r="AE52" i="12"/>
  <c r="Y52" i="12"/>
  <c r="S52" i="12"/>
  <c r="M52" i="12"/>
  <c r="H52" i="12"/>
  <c r="BT51" i="12"/>
  <c r="BO51" i="12"/>
  <c r="BI51" i="12"/>
  <c r="BC51" i="12"/>
  <c r="AW51" i="12"/>
  <c r="AQ51" i="12"/>
  <c r="AK51" i="12"/>
  <c r="AE51" i="12"/>
  <c r="Y51" i="12"/>
  <c r="S51" i="12"/>
  <c r="M51" i="12"/>
  <c r="H51" i="12"/>
  <c r="BQ51" i="12" s="1"/>
  <c r="BT50" i="12"/>
  <c r="BO50" i="12"/>
  <c r="BI50" i="12"/>
  <c r="BC50" i="12"/>
  <c r="AW50" i="12"/>
  <c r="AQ50" i="12"/>
  <c r="AK50" i="12"/>
  <c r="AE50" i="12"/>
  <c r="Y50" i="12"/>
  <c r="S50" i="12"/>
  <c r="M50" i="12"/>
  <c r="H50" i="12"/>
  <c r="BQ50" i="12" s="1"/>
  <c r="BU50" i="12" s="1"/>
  <c r="BV50" i="12" s="1"/>
  <c r="BT49" i="12"/>
  <c r="BO49" i="12"/>
  <c r="BI49" i="12"/>
  <c r="BC49" i="12"/>
  <c r="AW49" i="12"/>
  <c r="AQ49" i="12"/>
  <c r="BQ49" i="12" s="1"/>
  <c r="BU49" i="12" s="1"/>
  <c r="BV49" i="12" s="1"/>
  <c r="AK49" i="12"/>
  <c r="AE49" i="12"/>
  <c r="Y49" i="12"/>
  <c r="S49" i="12"/>
  <c r="M49" i="12"/>
  <c r="H49" i="12"/>
  <c r="BT48" i="12"/>
  <c r="BO48" i="12"/>
  <c r="BI48" i="12"/>
  <c r="BQ48" i="12" s="1"/>
  <c r="BC48" i="12"/>
  <c r="AW48" i="12"/>
  <c r="AQ48" i="12"/>
  <c r="AK48" i="12"/>
  <c r="AE48" i="12"/>
  <c r="Y48" i="12"/>
  <c r="S48" i="12"/>
  <c r="M48" i="12"/>
  <c r="H48" i="12"/>
  <c r="BT47" i="12"/>
  <c r="BO47" i="12"/>
  <c r="BI47" i="12"/>
  <c r="BC47" i="12"/>
  <c r="AW47" i="12"/>
  <c r="AQ47" i="12"/>
  <c r="AK47" i="12"/>
  <c r="AE47" i="12"/>
  <c r="Y47" i="12"/>
  <c r="S47" i="12"/>
  <c r="M47" i="12"/>
  <c r="H47" i="12"/>
  <c r="BQ47" i="12" s="1"/>
  <c r="BT46" i="12"/>
  <c r="BO46" i="12"/>
  <c r="BI46" i="12"/>
  <c r="BC46" i="12"/>
  <c r="AW46" i="12"/>
  <c r="AQ46" i="12"/>
  <c r="AK46" i="12"/>
  <c r="AE46" i="12"/>
  <c r="Y46" i="12"/>
  <c r="S46" i="12"/>
  <c r="M46" i="12"/>
  <c r="H46" i="12"/>
  <c r="BQ46" i="12" s="1"/>
  <c r="BU46" i="12" s="1"/>
  <c r="BV46" i="12" s="1"/>
  <c r="BT45" i="12"/>
  <c r="BO45" i="12"/>
  <c r="BI45" i="12"/>
  <c r="BC45" i="12"/>
  <c r="AW45" i="12"/>
  <c r="AQ45" i="12"/>
  <c r="BQ45" i="12" s="1"/>
  <c r="BU45" i="12" s="1"/>
  <c r="BV45" i="12" s="1"/>
  <c r="AK45" i="12"/>
  <c r="AE45" i="12"/>
  <c r="Y45" i="12"/>
  <c r="S45" i="12"/>
  <c r="M45" i="12"/>
  <c r="H45" i="12"/>
  <c r="BT44" i="12"/>
  <c r="BO44" i="12"/>
  <c r="BI44" i="12"/>
  <c r="BQ44" i="12" s="1"/>
  <c r="BC44" i="12"/>
  <c r="AW44" i="12"/>
  <c r="AQ44" i="12"/>
  <c r="AK44" i="12"/>
  <c r="AE44" i="12"/>
  <c r="Y44" i="12"/>
  <c r="S44" i="12"/>
  <c r="M44" i="12"/>
  <c r="H44" i="12"/>
  <c r="BT43" i="12"/>
  <c r="BO43" i="12"/>
  <c r="BI43" i="12"/>
  <c r="BC43" i="12"/>
  <c r="AW43" i="12"/>
  <c r="AQ43" i="12"/>
  <c r="AK43" i="12"/>
  <c r="AE43" i="12"/>
  <c r="Y43" i="12"/>
  <c r="S43" i="12"/>
  <c r="M43" i="12"/>
  <c r="H43" i="12"/>
  <c r="BQ43" i="12" s="1"/>
  <c r="BT42" i="12"/>
  <c r="BO42" i="12"/>
  <c r="BI42" i="12"/>
  <c r="BC42" i="12"/>
  <c r="AW42" i="12"/>
  <c r="AQ42" i="12"/>
  <c r="AK42" i="12"/>
  <c r="AE42" i="12"/>
  <c r="Y42" i="12"/>
  <c r="S42" i="12"/>
  <c r="M42" i="12"/>
  <c r="H42" i="12"/>
  <c r="BQ42" i="12" s="1"/>
  <c r="BU42" i="12" s="1"/>
  <c r="BV42" i="12" s="1"/>
  <c r="BT41" i="12"/>
  <c r="BO41" i="12"/>
  <c r="BI41" i="12"/>
  <c r="BC41" i="12"/>
  <c r="AW41" i="12"/>
  <c r="AQ41" i="12"/>
  <c r="BQ41" i="12" s="1"/>
  <c r="BU41" i="12" s="1"/>
  <c r="BV41" i="12" s="1"/>
  <c r="AK41" i="12"/>
  <c r="AE41" i="12"/>
  <c r="Y41" i="12"/>
  <c r="S41" i="12"/>
  <c r="M41" i="12"/>
  <c r="H41" i="12"/>
  <c r="BT40" i="12"/>
  <c r="BO40" i="12"/>
  <c r="BI40" i="12"/>
  <c r="BQ40" i="12" s="1"/>
  <c r="BC40" i="12"/>
  <c r="AW40" i="12"/>
  <c r="AQ40" i="12"/>
  <c r="AK40" i="12"/>
  <c r="AE40" i="12"/>
  <c r="Y40" i="12"/>
  <c r="S40" i="12"/>
  <c r="M40" i="12"/>
  <c r="H40" i="12"/>
  <c r="BT39" i="12"/>
  <c r="BO39" i="12"/>
  <c r="BI39" i="12"/>
  <c r="BC39" i="12"/>
  <c r="AW39" i="12"/>
  <c r="AQ39" i="12"/>
  <c r="AK39" i="12"/>
  <c r="AE39" i="12"/>
  <c r="Y39" i="12"/>
  <c r="S39" i="12"/>
  <c r="M39" i="12"/>
  <c r="H39" i="12"/>
  <c r="BQ39" i="12" s="1"/>
  <c r="BT38" i="12"/>
  <c r="BO38" i="12"/>
  <c r="BI38" i="12"/>
  <c r="BC38" i="12"/>
  <c r="AW38" i="12"/>
  <c r="AQ38" i="12"/>
  <c r="AK38" i="12"/>
  <c r="AE38" i="12"/>
  <c r="Y38" i="12"/>
  <c r="S38" i="12"/>
  <c r="M38" i="12"/>
  <c r="H38" i="12"/>
  <c r="BQ38" i="12" s="1"/>
  <c r="BU38" i="12" s="1"/>
  <c r="BV38" i="12" s="1"/>
  <c r="BT37" i="12"/>
  <c r="BO37" i="12"/>
  <c r="BI37" i="12"/>
  <c r="BC37" i="12"/>
  <c r="AW37" i="12"/>
  <c r="AQ37" i="12"/>
  <c r="BQ37" i="12" s="1"/>
  <c r="BU37" i="12" s="1"/>
  <c r="BV37" i="12" s="1"/>
  <c r="AK37" i="12"/>
  <c r="AE37" i="12"/>
  <c r="Y37" i="12"/>
  <c r="S37" i="12"/>
  <c r="M37" i="12"/>
  <c r="H37" i="12"/>
  <c r="BT36" i="12"/>
  <c r="BO36" i="12"/>
  <c r="BI36" i="12"/>
  <c r="BC36" i="12"/>
  <c r="AW36" i="12"/>
  <c r="AQ36" i="12"/>
  <c r="AK36" i="12"/>
  <c r="AE36" i="12"/>
  <c r="Y36" i="12"/>
  <c r="S36" i="12"/>
  <c r="BQ36" i="12" s="1"/>
  <c r="M36" i="12"/>
  <c r="H36" i="12"/>
  <c r="BT35" i="12"/>
  <c r="BO35" i="12"/>
  <c r="BI35" i="12"/>
  <c r="BC35" i="12"/>
  <c r="AW35" i="12"/>
  <c r="AQ35" i="12"/>
  <c r="AK35" i="12"/>
  <c r="AE35" i="12"/>
  <c r="Y35" i="12"/>
  <c r="S35" i="12"/>
  <c r="M35" i="12"/>
  <c r="H35" i="12"/>
  <c r="BQ35" i="12" s="1"/>
  <c r="BT34" i="12"/>
  <c r="BO34" i="12"/>
  <c r="BI34" i="12"/>
  <c r="BC34" i="12"/>
  <c r="AW34" i="12"/>
  <c r="AQ34" i="12"/>
  <c r="AK34" i="12"/>
  <c r="AE34" i="12"/>
  <c r="Y34" i="12"/>
  <c r="S34" i="12"/>
  <c r="M34" i="12"/>
  <c r="H34" i="12"/>
  <c r="BQ34" i="12" s="1"/>
  <c r="BU34" i="12" s="1"/>
  <c r="BV34" i="12" s="1"/>
  <c r="BT33" i="12"/>
  <c r="BO33" i="12"/>
  <c r="BI33" i="12"/>
  <c r="BC33" i="12"/>
  <c r="AW33" i="12"/>
  <c r="AQ33" i="12"/>
  <c r="BQ33" i="12" s="1"/>
  <c r="BU33" i="12" s="1"/>
  <c r="BV33" i="12" s="1"/>
  <c r="AK33" i="12"/>
  <c r="AE33" i="12"/>
  <c r="Y33" i="12"/>
  <c r="S33" i="12"/>
  <c r="M33" i="12"/>
  <c r="H33" i="12"/>
  <c r="BT32" i="12"/>
  <c r="BO32" i="12"/>
  <c r="BI32" i="12"/>
  <c r="BC32" i="12"/>
  <c r="AW32" i="12"/>
  <c r="AQ32" i="12"/>
  <c r="AK32" i="12"/>
  <c r="AE32" i="12"/>
  <c r="Y32" i="12"/>
  <c r="S32" i="12"/>
  <c r="BQ32" i="12" s="1"/>
  <c r="M32" i="12"/>
  <c r="H32" i="12"/>
  <c r="BT31" i="12"/>
  <c r="BO31" i="12"/>
  <c r="BI31" i="12"/>
  <c r="BC31" i="12"/>
  <c r="AW31" i="12"/>
  <c r="AQ31" i="12"/>
  <c r="AK31" i="12"/>
  <c r="AE31" i="12"/>
  <c r="Y31" i="12"/>
  <c r="S31" i="12"/>
  <c r="M31" i="12"/>
  <c r="H31" i="12"/>
  <c r="BQ31" i="12" s="1"/>
  <c r="BT30" i="12"/>
  <c r="BO30" i="12"/>
  <c r="BI30" i="12"/>
  <c r="BC30" i="12"/>
  <c r="AW30" i="12"/>
  <c r="AQ30" i="12"/>
  <c r="AK30" i="12"/>
  <c r="AE30" i="12"/>
  <c r="Y30" i="12"/>
  <c r="S30" i="12"/>
  <c r="M30" i="12"/>
  <c r="H30" i="12"/>
  <c r="BQ30" i="12" s="1"/>
  <c r="BU30" i="12" s="1"/>
  <c r="BV30" i="12" s="1"/>
  <c r="BT29" i="12"/>
  <c r="BO29" i="12"/>
  <c r="BI29" i="12"/>
  <c r="BC29" i="12"/>
  <c r="AW29" i="12"/>
  <c r="AQ29" i="12"/>
  <c r="BQ29" i="12" s="1"/>
  <c r="BU29" i="12" s="1"/>
  <c r="BV29" i="12" s="1"/>
  <c r="AK29" i="12"/>
  <c r="AE29" i="12"/>
  <c r="Y29" i="12"/>
  <c r="S29" i="12"/>
  <c r="M29" i="12"/>
  <c r="H29" i="12"/>
  <c r="BT28" i="12"/>
  <c r="BO28" i="12"/>
  <c r="BI28" i="12"/>
  <c r="BC28" i="12"/>
  <c r="AW28" i="12"/>
  <c r="AQ28" i="12"/>
  <c r="AK28" i="12"/>
  <c r="AE28" i="12"/>
  <c r="Y28" i="12"/>
  <c r="S28" i="12"/>
  <c r="BQ28" i="12" s="1"/>
  <c r="M28" i="12"/>
  <c r="H28" i="12"/>
  <c r="BT27" i="12"/>
  <c r="BO27" i="12"/>
  <c r="BI27" i="12"/>
  <c r="BC27" i="12"/>
  <c r="AW27" i="12"/>
  <c r="AQ27" i="12"/>
  <c r="AK27" i="12"/>
  <c r="AE27" i="12"/>
  <c r="Y27" i="12"/>
  <c r="S27" i="12"/>
  <c r="M27" i="12"/>
  <c r="H27" i="12"/>
  <c r="BQ27" i="12" s="1"/>
  <c r="BT26" i="12"/>
  <c r="BO26" i="12"/>
  <c r="BI26" i="12"/>
  <c r="BC26" i="12"/>
  <c r="AW26" i="12"/>
  <c r="AQ26" i="12"/>
  <c r="AK26" i="12"/>
  <c r="AE26" i="12"/>
  <c r="Y26" i="12"/>
  <c r="S26" i="12"/>
  <c r="M26" i="12"/>
  <c r="H26" i="12"/>
  <c r="BQ26" i="12" s="1"/>
  <c r="BU26" i="12" s="1"/>
  <c r="BV26" i="12" s="1"/>
  <c r="BT25" i="12"/>
  <c r="BO25" i="12"/>
  <c r="BI25" i="12"/>
  <c r="BC25" i="12"/>
  <c r="AW25" i="12"/>
  <c r="AQ25" i="12"/>
  <c r="BQ25" i="12" s="1"/>
  <c r="BU25" i="12" s="1"/>
  <c r="BV25" i="12" s="1"/>
  <c r="AK25" i="12"/>
  <c r="AE25" i="12"/>
  <c r="Y25" i="12"/>
  <c r="S25" i="12"/>
  <c r="M25" i="12"/>
  <c r="H25" i="12"/>
  <c r="BT24" i="12"/>
  <c r="BO24" i="12"/>
  <c r="BI24" i="12"/>
  <c r="BC24" i="12"/>
  <c r="AW24" i="12"/>
  <c r="AQ24" i="12"/>
  <c r="AK24" i="12"/>
  <c r="AE24" i="12"/>
  <c r="Y24" i="12"/>
  <c r="S24" i="12"/>
  <c r="BQ24" i="12" s="1"/>
  <c r="M24" i="12"/>
  <c r="H24" i="12"/>
  <c r="BT23" i="12"/>
  <c r="BO23" i="12"/>
  <c r="BI23" i="12"/>
  <c r="BC23" i="12"/>
  <c r="AW23" i="12"/>
  <c r="AQ23" i="12"/>
  <c r="AK23" i="12"/>
  <c r="AE23" i="12"/>
  <c r="Y23" i="12"/>
  <c r="S23" i="12"/>
  <c r="M23" i="12"/>
  <c r="H23" i="12"/>
  <c r="BQ23" i="12" s="1"/>
  <c r="BT22" i="12"/>
  <c r="BO22" i="12"/>
  <c r="BI22" i="12"/>
  <c r="BC22" i="12"/>
  <c r="AW22" i="12"/>
  <c r="AQ22" i="12"/>
  <c r="AK22" i="12"/>
  <c r="AE22" i="12"/>
  <c r="Y22" i="12"/>
  <c r="S22" i="12"/>
  <c r="M22" i="12"/>
  <c r="H22" i="12"/>
  <c r="BQ22" i="12" s="1"/>
  <c r="BU22" i="12" s="1"/>
  <c r="BV22" i="12" s="1"/>
  <c r="BT21" i="12"/>
  <c r="BO21" i="12"/>
  <c r="BI21" i="12"/>
  <c r="BC21" i="12"/>
  <c r="AW21" i="12"/>
  <c r="AQ21" i="12"/>
  <c r="BQ21" i="12" s="1"/>
  <c r="BU21" i="12" s="1"/>
  <c r="BV21" i="12" s="1"/>
  <c r="AK21" i="12"/>
  <c r="AE21" i="12"/>
  <c r="Y21" i="12"/>
  <c r="S21" i="12"/>
  <c r="M21" i="12"/>
  <c r="H21" i="12"/>
  <c r="BT20" i="12"/>
  <c r="BO20" i="12"/>
  <c r="BI20" i="12"/>
  <c r="BC20" i="12"/>
  <c r="AW20" i="12"/>
  <c r="AQ20" i="12"/>
  <c r="AK20" i="12"/>
  <c r="AE20" i="12"/>
  <c r="Y20" i="12"/>
  <c r="S20" i="12"/>
  <c r="BQ20" i="12" s="1"/>
  <c r="M20" i="12"/>
  <c r="H20" i="12"/>
  <c r="BT19" i="12"/>
  <c r="BO19" i="12"/>
  <c r="BI19" i="12"/>
  <c r="BC19" i="12"/>
  <c r="AW19" i="12"/>
  <c r="AQ19" i="12"/>
  <c r="AK19" i="12"/>
  <c r="AE19" i="12"/>
  <c r="Y19" i="12"/>
  <c r="S19" i="12"/>
  <c r="M19" i="12"/>
  <c r="H19" i="12"/>
  <c r="BQ19" i="12" s="1"/>
  <c r="BT18" i="12"/>
  <c r="BO18" i="12"/>
  <c r="BI18" i="12"/>
  <c r="BC18" i="12"/>
  <c r="AW18" i="12"/>
  <c r="AQ18" i="12"/>
  <c r="AK18" i="12"/>
  <c r="AE18" i="12"/>
  <c r="Y18" i="12"/>
  <c r="S18" i="12"/>
  <c r="M18" i="12"/>
  <c r="H18" i="12"/>
  <c r="BQ18" i="12" s="1"/>
  <c r="BU18" i="12" s="1"/>
  <c r="BV18" i="12" s="1"/>
  <c r="BT17" i="12"/>
  <c r="BO17" i="12"/>
  <c r="BI17" i="12"/>
  <c r="BC17" i="12"/>
  <c r="AW17" i="12"/>
  <c r="AQ17" i="12"/>
  <c r="BQ17" i="12" s="1"/>
  <c r="BU17" i="12" s="1"/>
  <c r="BV17" i="12" s="1"/>
  <c r="AK17" i="12"/>
  <c r="AE17" i="12"/>
  <c r="Y17" i="12"/>
  <c r="S17" i="12"/>
  <c r="M17" i="12"/>
  <c r="H17" i="12"/>
  <c r="BT16" i="12"/>
  <c r="BO16" i="12"/>
  <c r="BI16" i="12"/>
  <c r="BC16" i="12"/>
  <c r="AW16" i="12"/>
  <c r="AQ16" i="12"/>
  <c r="AK16" i="12"/>
  <c r="AE16" i="12"/>
  <c r="Y16" i="12"/>
  <c r="S16" i="12"/>
  <c r="BQ16" i="12" s="1"/>
  <c r="M16" i="12"/>
  <c r="H16" i="12"/>
  <c r="BT15" i="12"/>
  <c r="BU15" i="12" s="1"/>
  <c r="BV15" i="12" s="1"/>
  <c r="BQ15" i="12"/>
  <c r="BT57" i="11"/>
  <c r="BO57" i="11"/>
  <c r="BI57" i="11"/>
  <c r="BC57" i="11"/>
  <c r="AW57" i="11"/>
  <c r="AQ57" i="11"/>
  <c r="AK57" i="11"/>
  <c r="AE57" i="11"/>
  <c r="Y57" i="11"/>
  <c r="S57" i="11"/>
  <c r="M57" i="11"/>
  <c r="BQ57" i="11" s="1"/>
  <c r="BU57" i="11" s="1"/>
  <c r="BV57" i="11" s="1"/>
  <c r="H57" i="11"/>
  <c r="BT56" i="11"/>
  <c r="BU56" i="11" s="1"/>
  <c r="BV56" i="11" s="1"/>
  <c r="BO56" i="11"/>
  <c r="BI56" i="11"/>
  <c r="BC56" i="11"/>
  <c r="AW56" i="11"/>
  <c r="AQ56" i="11"/>
  <c r="AK56" i="11"/>
  <c r="AE56" i="11"/>
  <c r="Y56" i="11"/>
  <c r="S56" i="11"/>
  <c r="M56" i="11"/>
  <c r="H56" i="11"/>
  <c r="BQ56" i="11" s="1"/>
  <c r="BT55" i="11"/>
  <c r="BU55" i="11" s="1"/>
  <c r="BV55" i="11" s="1"/>
  <c r="BO55" i="11"/>
  <c r="BI55" i="11"/>
  <c r="BC55" i="11"/>
  <c r="AW55" i="11"/>
  <c r="AQ55" i="11"/>
  <c r="AK55" i="11"/>
  <c r="AE55" i="11"/>
  <c r="Y55" i="11"/>
  <c r="S55" i="11"/>
  <c r="M55" i="11"/>
  <c r="H55" i="11"/>
  <c r="BQ55" i="11" s="1"/>
  <c r="BT54" i="11"/>
  <c r="BO54" i="11"/>
  <c r="BI54" i="11"/>
  <c r="BC54" i="11"/>
  <c r="AW54" i="11"/>
  <c r="AQ54" i="11"/>
  <c r="AK54" i="11"/>
  <c r="AE54" i="11"/>
  <c r="Y54" i="11"/>
  <c r="S54" i="11"/>
  <c r="M54" i="11"/>
  <c r="BQ54" i="11" s="1"/>
  <c r="BU54" i="11" s="1"/>
  <c r="BV54" i="11" s="1"/>
  <c r="H54" i="11"/>
  <c r="BT53" i="11"/>
  <c r="BO53" i="11"/>
  <c r="BI53" i="11"/>
  <c r="BC53" i="11"/>
  <c r="AW53" i="11"/>
  <c r="AQ53" i="11"/>
  <c r="AK53" i="11"/>
  <c r="AE53" i="11"/>
  <c r="Y53" i="11"/>
  <c r="S53" i="11"/>
  <c r="M53" i="11"/>
  <c r="BQ53" i="11" s="1"/>
  <c r="BU53" i="11" s="1"/>
  <c r="BV53" i="11" s="1"/>
  <c r="H53" i="11"/>
  <c r="BT52" i="11"/>
  <c r="BU52" i="11" s="1"/>
  <c r="BV52" i="11" s="1"/>
  <c r="BO52" i="11"/>
  <c r="BI52" i="11"/>
  <c r="BC52" i="11"/>
  <c r="AW52" i="11"/>
  <c r="AQ52" i="11"/>
  <c r="AK52" i="11"/>
  <c r="AE52" i="11"/>
  <c r="Y52" i="11"/>
  <c r="S52" i="11"/>
  <c r="M52" i="11"/>
  <c r="H52" i="11"/>
  <c r="BQ52" i="11" s="1"/>
  <c r="BT51" i="11"/>
  <c r="BU51" i="11" s="1"/>
  <c r="BV51" i="11" s="1"/>
  <c r="BO51" i="11"/>
  <c r="BI51" i="11"/>
  <c r="BC51" i="11"/>
  <c r="AW51" i="11"/>
  <c r="AQ51" i="11"/>
  <c r="AK51" i="11"/>
  <c r="AE51" i="11"/>
  <c r="Y51" i="11"/>
  <c r="S51" i="11"/>
  <c r="M51" i="11"/>
  <c r="H51" i="11"/>
  <c r="BQ51" i="11" s="1"/>
  <c r="BT50" i="11"/>
  <c r="BO50" i="11"/>
  <c r="BI50" i="11"/>
  <c r="BC50" i="11"/>
  <c r="AW50" i="11"/>
  <c r="AQ50" i="11"/>
  <c r="AK50" i="11"/>
  <c r="AE50" i="11"/>
  <c r="Y50" i="11"/>
  <c r="S50" i="11"/>
  <c r="M50" i="11"/>
  <c r="BQ50" i="11" s="1"/>
  <c r="BU50" i="11" s="1"/>
  <c r="BV50" i="11" s="1"/>
  <c r="H50" i="11"/>
  <c r="BT49" i="11"/>
  <c r="BO49" i="11"/>
  <c r="BI49" i="11"/>
  <c r="BC49" i="11"/>
  <c r="AW49" i="11"/>
  <c r="AQ49" i="11"/>
  <c r="AK49" i="11"/>
  <c r="AE49" i="11"/>
  <c r="Y49" i="11"/>
  <c r="S49" i="11"/>
  <c r="M49" i="11"/>
  <c r="BQ49" i="11" s="1"/>
  <c r="BU49" i="11" s="1"/>
  <c r="BV49" i="11" s="1"/>
  <c r="H49" i="11"/>
  <c r="BT48" i="11"/>
  <c r="BU48" i="11" s="1"/>
  <c r="BV48" i="11" s="1"/>
  <c r="BO48" i="11"/>
  <c r="BI48" i="11"/>
  <c r="BC48" i="11"/>
  <c r="AW48" i="11"/>
  <c r="AQ48" i="11"/>
  <c r="AK48" i="11"/>
  <c r="AE48" i="11"/>
  <c r="Y48" i="11"/>
  <c r="S48" i="11"/>
  <c r="M48" i="11"/>
  <c r="H48" i="11"/>
  <c r="BQ48" i="11" s="1"/>
  <c r="BT47" i="11"/>
  <c r="BU47" i="11" s="1"/>
  <c r="BV47" i="11" s="1"/>
  <c r="BO47" i="11"/>
  <c r="BI47" i="11"/>
  <c r="BC47" i="11"/>
  <c r="AW47" i="11"/>
  <c r="AQ47" i="11"/>
  <c r="AK47" i="11"/>
  <c r="AE47" i="11"/>
  <c r="Y47" i="11"/>
  <c r="S47" i="11"/>
  <c r="M47" i="11"/>
  <c r="H47" i="11"/>
  <c r="BQ47" i="11" s="1"/>
  <c r="BT46" i="11"/>
  <c r="BO46" i="11"/>
  <c r="BI46" i="11"/>
  <c r="BC46" i="11"/>
  <c r="AW46" i="11"/>
  <c r="AQ46" i="11"/>
  <c r="AK46" i="11"/>
  <c r="AE46" i="11"/>
  <c r="Y46" i="11"/>
  <c r="S46" i="11"/>
  <c r="M46" i="11"/>
  <c r="BQ46" i="11" s="1"/>
  <c r="BU46" i="11" s="1"/>
  <c r="BV46" i="11" s="1"/>
  <c r="H46" i="11"/>
  <c r="BT45" i="11"/>
  <c r="BO45" i="11"/>
  <c r="BI45" i="11"/>
  <c r="BC45" i="11"/>
  <c r="AW45" i="11"/>
  <c r="AQ45" i="11"/>
  <c r="AK45" i="11"/>
  <c r="AE45" i="11"/>
  <c r="Y45" i="11"/>
  <c r="S45" i="11"/>
  <c r="M45" i="11"/>
  <c r="BQ45" i="11" s="1"/>
  <c r="BU45" i="11" s="1"/>
  <c r="BV45" i="11" s="1"/>
  <c r="H45" i="11"/>
  <c r="BT44" i="11"/>
  <c r="BU44" i="11" s="1"/>
  <c r="BV44" i="11" s="1"/>
  <c r="BO44" i="11"/>
  <c r="BI44" i="11"/>
  <c r="BC44" i="11"/>
  <c r="AW44" i="11"/>
  <c r="AQ44" i="11"/>
  <c r="AK44" i="11"/>
  <c r="AE44" i="11"/>
  <c r="Y44" i="11"/>
  <c r="S44" i="11"/>
  <c r="M44" i="11"/>
  <c r="H44" i="11"/>
  <c r="BQ44" i="11" s="1"/>
  <c r="BT43" i="11"/>
  <c r="BU43" i="11" s="1"/>
  <c r="BV43" i="11" s="1"/>
  <c r="BO43" i="11"/>
  <c r="BI43" i="11"/>
  <c r="BC43" i="11"/>
  <c r="AW43" i="11"/>
  <c r="AQ43" i="11"/>
  <c r="AK43" i="11"/>
  <c r="AE43" i="11"/>
  <c r="Y43" i="11"/>
  <c r="S43" i="11"/>
  <c r="M43" i="11"/>
  <c r="H43" i="11"/>
  <c r="BQ43" i="11" s="1"/>
  <c r="BT42" i="11"/>
  <c r="BO42" i="11"/>
  <c r="BI42" i="11"/>
  <c r="BC42" i="11"/>
  <c r="AW42" i="11"/>
  <c r="AQ42" i="11"/>
  <c r="AK42" i="11"/>
  <c r="AE42" i="11"/>
  <c r="Y42" i="11"/>
  <c r="S42" i="11"/>
  <c r="M42" i="11"/>
  <c r="BQ42" i="11" s="1"/>
  <c r="BU42" i="11" s="1"/>
  <c r="BV42" i="11" s="1"/>
  <c r="H42" i="11"/>
  <c r="BT41" i="11"/>
  <c r="BO41" i="11"/>
  <c r="BI41" i="11"/>
  <c r="BC41" i="11"/>
  <c r="AW41" i="11"/>
  <c r="AQ41" i="11"/>
  <c r="AK41" i="11"/>
  <c r="AE41" i="11"/>
  <c r="Y41" i="11"/>
  <c r="S41" i="11"/>
  <c r="M41" i="11"/>
  <c r="BQ41" i="11" s="1"/>
  <c r="BU41" i="11" s="1"/>
  <c r="BV41" i="11" s="1"/>
  <c r="H41" i="11"/>
  <c r="BT40" i="11"/>
  <c r="BU40" i="11" s="1"/>
  <c r="BV40" i="11" s="1"/>
  <c r="BO40" i="11"/>
  <c r="BI40" i="11"/>
  <c r="BC40" i="11"/>
  <c r="AW40" i="11"/>
  <c r="AQ40" i="11"/>
  <c r="AK40" i="11"/>
  <c r="AE40" i="11"/>
  <c r="Y40" i="11"/>
  <c r="S40" i="11"/>
  <c r="M40" i="11"/>
  <c r="H40" i="11"/>
  <c r="BQ40" i="11" s="1"/>
  <c r="BT39" i="11"/>
  <c r="BU39" i="11" s="1"/>
  <c r="BV39" i="11" s="1"/>
  <c r="BO39" i="11"/>
  <c r="BI39" i="11"/>
  <c r="BC39" i="11"/>
  <c r="AW39" i="11"/>
  <c r="AQ39" i="11"/>
  <c r="AK39" i="11"/>
  <c r="AE39" i="11"/>
  <c r="Y39" i="11"/>
  <c r="S39" i="11"/>
  <c r="M39" i="11"/>
  <c r="H39" i="11"/>
  <c r="BQ39" i="11" s="1"/>
  <c r="BT38" i="11"/>
  <c r="BO38" i="11"/>
  <c r="BI38" i="11"/>
  <c r="BC38" i="11"/>
  <c r="AW38" i="11"/>
  <c r="AQ38" i="11"/>
  <c r="AK38" i="11"/>
  <c r="AE38" i="11"/>
  <c r="Y38" i="11"/>
  <c r="S38" i="11"/>
  <c r="M38" i="11"/>
  <c r="BQ38" i="11" s="1"/>
  <c r="BU38" i="11" s="1"/>
  <c r="BV38" i="11" s="1"/>
  <c r="H38" i="11"/>
  <c r="BT37" i="11"/>
  <c r="BO37" i="11"/>
  <c r="BI37" i="11"/>
  <c r="BC37" i="11"/>
  <c r="AW37" i="11"/>
  <c r="AQ37" i="11"/>
  <c r="AK37" i="11"/>
  <c r="AE37" i="11"/>
  <c r="Y37" i="11"/>
  <c r="S37" i="11"/>
  <c r="M37" i="11"/>
  <c r="BQ37" i="11" s="1"/>
  <c r="BU37" i="11" s="1"/>
  <c r="BV37" i="11" s="1"/>
  <c r="H37" i="11"/>
  <c r="BT36" i="11"/>
  <c r="BU36" i="11" s="1"/>
  <c r="BV36" i="11" s="1"/>
  <c r="BO36" i="11"/>
  <c r="BI36" i="11"/>
  <c r="BC36" i="11"/>
  <c r="AW36" i="11"/>
  <c r="AQ36" i="11"/>
  <c r="AK36" i="11"/>
  <c r="AE36" i="11"/>
  <c r="Y36" i="11"/>
  <c r="S36" i="11"/>
  <c r="M36" i="11"/>
  <c r="H36" i="11"/>
  <c r="BQ36" i="11" s="1"/>
  <c r="BT35" i="11"/>
  <c r="BU35" i="11" s="1"/>
  <c r="BV35" i="11" s="1"/>
  <c r="BO35" i="11"/>
  <c r="BI35" i="11"/>
  <c r="BC35" i="11"/>
  <c r="AW35" i="11"/>
  <c r="AQ35" i="11"/>
  <c r="AK35" i="11"/>
  <c r="AE35" i="11"/>
  <c r="Y35" i="11"/>
  <c r="S35" i="11"/>
  <c r="M35" i="11"/>
  <c r="H35" i="11"/>
  <c r="BQ35" i="11" s="1"/>
  <c r="BT34" i="11"/>
  <c r="BO34" i="11"/>
  <c r="BI34" i="11"/>
  <c r="BC34" i="11"/>
  <c r="AW34" i="11"/>
  <c r="AQ34" i="11"/>
  <c r="AK34" i="11"/>
  <c r="AE34" i="11"/>
  <c r="Y34" i="11"/>
  <c r="S34" i="11"/>
  <c r="M34" i="11"/>
  <c r="BQ34" i="11" s="1"/>
  <c r="BU34" i="11" s="1"/>
  <c r="BV34" i="11" s="1"/>
  <c r="H34" i="11"/>
  <c r="BT33" i="11"/>
  <c r="BO33" i="11"/>
  <c r="BI33" i="11"/>
  <c r="BC33" i="11"/>
  <c r="AW33" i="11"/>
  <c r="AQ33" i="11"/>
  <c r="AK33" i="11"/>
  <c r="AE33" i="11"/>
  <c r="Y33" i="11"/>
  <c r="S33" i="11"/>
  <c r="M33" i="11"/>
  <c r="BQ33" i="11" s="1"/>
  <c r="BU33" i="11" s="1"/>
  <c r="BV33" i="11" s="1"/>
  <c r="H33" i="11"/>
  <c r="BT32" i="11"/>
  <c r="BU32" i="11" s="1"/>
  <c r="BV32" i="11" s="1"/>
  <c r="BO32" i="11"/>
  <c r="BI32" i="11"/>
  <c r="BC32" i="11"/>
  <c r="AW32" i="11"/>
  <c r="AQ32" i="11"/>
  <c r="AK32" i="11"/>
  <c r="AE32" i="11"/>
  <c r="Y32" i="11"/>
  <c r="S32" i="11"/>
  <c r="M32" i="11"/>
  <c r="H32" i="11"/>
  <c r="BQ16" i="11" s="1"/>
  <c r="BT31" i="11"/>
  <c r="BU31" i="11" s="1"/>
  <c r="BV31" i="11" s="1"/>
  <c r="BO31" i="11"/>
  <c r="BI31" i="11"/>
  <c r="BC31" i="11"/>
  <c r="AW31" i="11"/>
  <c r="AQ31" i="11"/>
  <c r="AK31" i="11"/>
  <c r="AE31" i="11"/>
  <c r="Y31" i="11"/>
  <c r="S31" i="11"/>
  <c r="M31" i="11"/>
  <c r="H31" i="11"/>
  <c r="BQ32" i="11" s="1"/>
  <c r="BT30" i="11"/>
  <c r="BO30" i="11"/>
  <c r="BI30" i="11"/>
  <c r="BC30" i="11"/>
  <c r="AW30" i="11"/>
  <c r="AQ30" i="11"/>
  <c r="AK30" i="11"/>
  <c r="AE30" i="11"/>
  <c r="Y30" i="11"/>
  <c r="BQ30" i="11" s="1"/>
  <c r="BU30" i="11" s="1"/>
  <c r="BV30" i="11" s="1"/>
  <c r="S30" i="11"/>
  <c r="M30" i="11"/>
  <c r="H30" i="11"/>
  <c r="BQ31" i="11" s="1"/>
  <c r="BT29" i="11"/>
  <c r="BO29" i="11"/>
  <c r="BI29" i="11"/>
  <c r="BC29" i="11"/>
  <c r="AW29" i="11"/>
  <c r="AQ29" i="11"/>
  <c r="AK29" i="11"/>
  <c r="AE29" i="11"/>
  <c r="Y29" i="11"/>
  <c r="S29" i="11"/>
  <c r="M29" i="11"/>
  <c r="H29" i="11"/>
  <c r="BT28" i="11"/>
  <c r="BU28" i="11" s="1"/>
  <c r="BV28" i="11" s="1"/>
  <c r="BO28" i="11"/>
  <c r="BI28" i="11"/>
  <c r="BC28" i="11"/>
  <c r="AW28" i="11"/>
  <c r="AQ28" i="11"/>
  <c r="AK28" i="11"/>
  <c r="AE28" i="11"/>
  <c r="Y28" i="11"/>
  <c r="S28" i="11"/>
  <c r="M28" i="11"/>
  <c r="H28" i="11"/>
  <c r="BQ29" i="11" s="1"/>
  <c r="BU29" i="11" s="1"/>
  <c r="BV29" i="11" s="1"/>
  <c r="BT27" i="11"/>
  <c r="BU27" i="11" s="1"/>
  <c r="BV27" i="11" s="1"/>
  <c r="BO27" i="11"/>
  <c r="BI27" i="11"/>
  <c r="BC27" i="11"/>
  <c r="AW27" i="11"/>
  <c r="AQ27" i="11"/>
  <c r="AK27" i="11"/>
  <c r="AE27" i="11"/>
  <c r="Y27" i="11"/>
  <c r="S27" i="11"/>
  <c r="M27" i="11"/>
  <c r="H27" i="11"/>
  <c r="BQ28" i="11" s="1"/>
  <c r="BT26" i="11"/>
  <c r="BO26" i="11"/>
  <c r="BI26" i="11"/>
  <c r="BC26" i="11"/>
  <c r="AW26" i="11"/>
  <c r="AQ26" i="11"/>
  <c r="AK26" i="11"/>
  <c r="AE26" i="11"/>
  <c r="Y26" i="11"/>
  <c r="S26" i="11"/>
  <c r="M26" i="11"/>
  <c r="H26" i="11"/>
  <c r="BQ27" i="11" s="1"/>
  <c r="BT25" i="11"/>
  <c r="BO25" i="11"/>
  <c r="BI25" i="11"/>
  <c r="BC25" i="11"/>
  <c r="AW25" i="11"/>
  <c r="AQ25" i="11"/>
  <c r="AK25" i="11"/>
  <c r="AE25" i="11"/>
  <c r="Y25" i="11"/>
  <c r="S25" i="11"/>
  <c r="M25" i="11"/>
  <c r="BQ25" i="11" s="1"/>
  <c r="BU25" i="11" s="1"/>
  <c r="BV25" i="11" s="1"/>
  <c r="H25" i="11"/>
  <c r="BT24" i="11"/>
  <c r="BU24" i="11" s="1"/>
  <c r="BV24" i="11" s="1"/>
  <c r="BO24" i="11"/>
  <c r="BI24" i="11"/>
  <c r="BC24" i="11"/>
  <c r="AW24" i="11"/>
  <c r="AQ24" i="11"/>
  <c r="AK24" i="11"/>
  <c r="AE24" i="11"/>
  <c r="Y24" i="11"/>
  <c r="S24" i="11"/>
  <c r="M24" i="11"/>
  <c r="H24" i="11"/>
  <c r="BQ26" i="11" s="1"/>
  <c r="BU26" i="11" s="1"/>
  <c r="BV26" i="11" s="1"/>
  <c r="BT23" i="11"/>
  <c r="BU23" i="11" s="1"/>
  <c r="BV23" i="11" s="1"/>
  <c r="BO23" i="11"/>
  <c r="BI23" i="11"/>
  <c r="BC23" i="11"/>
  <c r="AW23" i="11"/>
  <c r="AQ23" i="11"/>
  <c r="AK23" i="11"/>
  <c r="AE23" i="11"/>
  <c r="Y23" i="11"/>
  <c r="S23" i="11"/>
  <c r="M23" i="11"/>
  <c r="H23" i="11"/>
  <c r="BQ24" i="11" s="1"/>
  <c r="BT22" i="11"/>
  <c r="BO22" i="11"/>
  <c r="BI22" i="11"/>
  <c r="BC22" i="11"/>
  <c r="AW22" i="11"/>
  <c r="AQ22" i="11"/>
  <c r="AK22" i="11"/>
  <c r="AE22" i="11"/>
  <c r="Y22" i="11"/>
  <c r="BQ22" i="11" s="1"/>
  <c r="BU22" i="11" s="1"/>
  <c r="BV22" i="11" s="1"/>
  <c r="S22" i="11"/>
  <c r="M22" i="11"/>
  <c r="H22" i="11"/>
  <c r="BQ23" i="11" s="1"/>
  <c r="BT21" i="11"/>
  <c r="BO21" i="11"/>
  <c r="BI21" i="11"/>
  <c r="BC21" i="11"/>
  <c r="AW21" i="11"/>
  <c r="AQ21" i="11"/>
  <c r="AK21" i="11"/>
  <c r="AE21" i="11"/>
  <c r="Y21" i="11"/>
  <c r="S21" i="11"/>
  <c r="M21" i="11"/>
  <c r="H21" i="11"/>
  <c r="BT20" i="11"/>
  <c r="BU20" i="11" s="1"/>
  <c r="BV20" i="11" s="1"/>
  <c r="BO20" i="11"/>
  <c r="BI20" i="11"/>
  <c r="BC20" i="11"/>
  <c r="AW20" i="11"/>
  <c r="AQ20" i="11"/>
  <c r="AK20" i="11"/>
  <c r="AE20" i="11"/>
  <c r="Y20" i="11"/>
  <c r="S20" i="11"/>
  <c r="M20" i="11"/>
  <c r="H20" i="11"/>
  <c r="BQ21" i="11" s="1"/>
  <c r="BU21" i="11" s="1"/>
  <c r="BV21" i="11" s="1"/>
  <c r="BT19" i="11"/>
  <c r="BU19" i="11" s="1"/>
  <c r="BV19" i="11" s="1"/>
  <c r="BO19" i="11"/>
  <c r="BI19" i="11"/>
  <c r="BC19" i="11"/>
  <c r="AW19" i="11"/>
  <c r="AQ19" i="11"/>
  <c r="AK19" i="11"/>
  <c r="AE19" i="11"/>
  <c r="Y19" i="11"/>
  <c r="S19" i="11"/>
  <c r="M19" i="11"/>
  <c r="H19" i="11"/>
  <c r="BQ20" i="11" s="1"/>
  <c r="BT18" i="11"/>
  <c r="BO18" i="11"/>
  <c r="BI18" i="11"/>
  <c r="BC18" i="11"/>
  <c r="AW18" i="11"/>
  <c r="AQ18" i="11"/>
  <c r="AK18" i="11"/>
  <c r="AE18" i="11"/>
  <c r="Y18" i="11"/>
  <c r="BQ18" i="11" s="1"/>
  <c r="BU18" i="11" s="1"/>
  <c r="BV18" i="11" s="1"/>
  <c r="S18" i="11"/>
  <c r="M18" i="11"/>
  <c r="H18" i="11"/>
  <c r="BQ19" i="11" s="1"/>
  <c r="BT17" i="11"/>
  <c r="BO17" i="11"/>
  <c r="BI17" i="11"/>
  <c r="BC17" i="11"/>
  <c r="AW17" i="11"/>
  <c r="AQ17" i="11"/>
  <c r="AK17" i="11"/>
  <c r="AE17" i="11"/>
  <c r="Y17" i="11"/>
  <c r="S17" i="11"/>
  <c r="M17" i="11"/>
  <c r="H17" i="11"/>
  <c r="BT16" i="11"/>
  <c r="BU16" i="11" s="1"/>
  <c r="BV16" i="11" s="1"/>
  <c r="BO16" i="11"/>
  <c r="BI16" i="11"/>
  <c r="BC16" i="11"/>
  <c r="AW16" i="11"/>
  <c r="AQ16" i="11"/>
  <c r="AK16" i="11"/>
  <c r="AE16" i="11"/>
  <c r="Y16" i="11"/>
  <c r="S16" i="11"/>
  <c r="M16" i="11"/>
  <c r="H16" i="11"/>
  <c r="BQ17" i="11" s="1"/>
  <c r="BU17" i="11" s="1"/>
  <c r="BV17" i="11" s="1"/>
  <c r="BT15" i="11"/>
  <c r="BU15" i="11" s="1"/>
  <c r="BV15" i="11" s="1"/>
  <c r="BQ15" i="11"/>
  <c r="BT25" i="10"/>
  <c r="BO25" i="10"/>
  <c r="BI25" i="10"/>
  <c r="BC25" i="10"/>
  <c r="AW25" i="10"/>
  <c r="AQ25" i="10"/>
  <c r="AK25" i="10"/>
  <c r="AE25" i="10"/>
  <c r="Y25" i="10"/>
  <c r="S25" i="10"/>
  <c r="M25" i="10"/>
  <c r="H25" i="10"/>
  <c r="BQ25" i="10" s="1"/>
  <c r="BT24" i="10"/>
  <c r="BO24" i="10"/>
  <c r="BI24" i="10"/>
  <c r="BC24" i="10"/>
  <c r="AW24" i="10"/>
  <c r="AM24" i="10"/>
  <c r="AQ24" i="10" s="1"/>
  <c r="AK24" i="10"/>
  <c r="AE24" i="10"/>
  <c r="Y24" i="10"/>
  <c r="S24" i="10"/>
  <c r="M24" i="10"/>
  <c r="H24" i="10"/>
  <c r="BT23" i="10"/>
  <c r="BO23" i="10"/>
  <c r="BI23" i="10"/>
  <c r="BC23" i="10"/>
  <c r="AW23" i="10"/>
  <c r="AM23" i="10"/>
  <c r="AQ23" i="10" s="1"/>
  <c r="AK23" i="10"/>
  <c r="AE23" i="10"/>
  <c r="Y23" i="10"/>
  <c r="S23" i="10"/>
  <c r="M23" i="10"/>
  <c r="H23" i="10"/>
  <c r="BT22" i="10"/>
  <c r="BO22" i="10"/>
  <c r="BI22" i="10"/>
  <c r="BC22" i="10"/>
  <c r="AW22" i="10"/>
  <c r="AM22" i="10"/>
  <c r="AQ22" i="10" s="1"/>
  <c r="AK22" i="10"/>
  <c r="AE22" i="10"/>
  <c r="Y22" i="10"/>
  <c r="S22" i="10"/>
  <c r="M22" i="10"/>
  <c r="H22" i="10"/>
  <c r="BT21" i="10"/>
  <c r="BO21" i="10"/>
  <c r="BI21" i="10"/>
  <c r="BC21" i="10"/>
  <c r="AW21" i="10"/>
  <c r="AM21" i="10"/>
  <c r="AQ21" i="10" s="1"/>
  <c r="AK21" i="10"/>
  <c r="AE21" i="10"/>
  <c r="Y21" i="10"/>
  <c r="S21" i="10"/>
  <c r="M21" i="10"/>
  <c r="H21" i="10"/>
  <c r="BT20" i="10"/>
  <c r="BO20" i="10"/>
  <c r="BI20" i="10"/>
  <c r="BC20" i="10"/>
  <c r="AW20" i="10"/>
  <c r="AM20" i="10"/>
  <c r="AQ20" i="10" s="1"/>
  <c r="AK20" i="10"/>
  <c r="AE20" i="10"/>
  <c r="Y20" i="10"/>
  <c r="S20" i="10"/>
  <c r="M20" i="10"/>
  <c r="H20" i="10"/>
  <c r="BT19" i="10"/>
  <c r="BO19" i="10"/>
  <c r="BI19" i="10"/>
  <c r="BC19" i="10"/>
  <c r="AW19" i="10"/>
  <c r="AM19" i="10"/>
  <c r="AQ19" i="10" s="1"/>
  <c r="AK19" i="10"/>
  <c r="AE19" i="10"/>
  <c r="Y19" i="10"/>
  <c r="S19" i="10"/>
  <c r="M19" i="10"/>
  <c r="H19" i="10"/>
  <c r="BT18" i="10"/>
  <c r="BO18" i="10"/>
  <c r="BI18" i="10"/>
  <c r="BC18" i="10"/>
  <c r="AW18" i="10"/>
  <c r="AM18" i="10"/>
  <c r="AQ18" i="10" s="1"/>
  <c r="AK18" i="10"/>
  <c r="AE18" i="10"/>
  <c r="Y18" i="10"/>
  <c r="S18" i="10"/>
  <c r="M18" i="10"/>
  <c r="H18" i="10"/>
  <c r="BT17" i="10"/>
  <c r="BO17" i="10"/>
  <c r="BI17" i="10"/>
  <c r="BC17" i="10"/>
  <c r="AW17" i="10"/>
  <c r="AM17" i="10"/>
  <c r="AQ17" i="10" s="1"/>
  <c r="AK17" i="10"/>
  <c r="AE17" i="10"/>
  <c r="Y17" i="10"/>
  <c r="S17" i="10"/>
  <c r="M17" i="10"/>
  <c r="H17" i="10"/>
  <c r="BT16" i="10"/>
  <c r="BO16" i="10"/>
  <c r="BI16" i="10"/>
  <c r="BC16" i="10"/>
  <c r="AW16" i="10"/>
  <c r="AM16" i="10"/>
  <c r="AQ16" i="10" s="1"/>
  <c r="AK16" i="10"/>
  <c r="AE16" i="10"/>
  <c r="Y16" i="10"/>
  <c r="S16" i="10"/>
  <c r="M16" i="10"/>
  <c r="H16" i="10"/>
  <c r="BU15" i="10"/>
  <c r="BV15" i="10" s="1"/>
  <c r="BT15" i="10"/>
  <c r="BQ15" i="10"/>
  <c r="BT59" i="9"/>
  <c r="BO59" i="9"/>
  <c r="BI59" i="9"/>
  <c r="BC59" i="9"/>
  <c r="AW59" i="9"/>
  <c r="AQ59" i="9"/>
  <c r="AK59" i="9"/>
  <c r="AE59" i="9"/>
  <c r="Y59" i="9"/>
  <c r="S59" i="9"/>
  <c r="M59" i="9"/>
  <c r="H59" i="9"/>
  <c r="BT58" i="9"/>
  <c r="BO58" i="9"/>
  <c r="BI58" i="9"/>
  <c r="BC58" i="9"/>
  <c r="AW58" i="9"/>
  <c r="AQ58" i="9"/>
  <c r="AK58" i="9"/>
  <c r="AE58" i="9"/>
  <c r="Y58" i="9"/>
  <c r="S58" i="9"/>
  <c r="M58" i="9"/>
  <c r="H58" i="9"/>
  <c r="BT57" i="9"/>
  <c r="BO57" i="9"/>
  <c r="BI57" i="9"/>
  <c r="BC57" i="9"/>
  <c r="AW57" i="9"/>
  <c r="AQ57" i="9"/>
  <c r="AK57" i="9"/>
  <c r="AE57" i="9"/>
  <c r="Y57" i="9"/>
  <c r="BQ57" i="9" s="1"/>
  <c r="BU57" i="9" s="1"/>
  <c r="BV57" i="9" s="1"/>
  <c r="S57" i="9"/>
  <c r="M57" i="9"/>
  <c r="H57" i="9"/>
  <c r="BT56" i="9"/>
  <c r="BO56" i="9"/>
  <c r="BI56" i="9"/>
  <c r="BC56" i="9"/>
  <c r="AW56" i="9"/>
  <c r="AQ56" i="9"/>
  <c r="AK56" i="9"/>
  <c r="AE56" i="9"/>
  <c r="Y56" i="9"/>
  <c r="S56" i="9"/>
  <c r="BQ56" i="9" s="1"/>
  <c r="BU56" i="9" s="1"/>
  <c r="BV56" i="9" s="1"/>
  <c r="M56" i="9"/>
  <c r="H56" i="9"/>
  <c r="BT50" i="9"/>
  <c r="BO50" i="9"/>
  <c r="BI50" i="9"/>
  <c r="BC50" i="9"/>
  <c r="AW50" i="9"/>
  <c r="AQ50" i="9"/>
  <c r="AK50" i="9"/>
  <c r="AE50" i="9"/>
  <c r="Y50" i="9"/>
  <c r="S50" i="9"/>
  <c r="M50" i="9"/>
  <c r="H50" i="9"/>
  <c r="BT49" i="9"/>
  <c r="BO49" i="9"/>
  <c r="BI49" i="9"/>
  <c r="BC49" i="9"/>
  <c r="AW49" i="9"/>
  <c r="AQ49" i="9"/>
  <c r="AK49" i="9"/>
  <c r="AE49" i="9"/>
  <c r="Y49" i="9"/>
  <c r="S49" i="9"/>
  <c r="M49" i="9"/>
  <c r="H49" i="9"/>
  <c r="BQ49" i="9" s="1"/>
  <c r="BT48" i="9"/>
  <c r="BO48" i="9"/>
  <c r="BI48" i="9"/>
  <c r="BC48" i="9"/>
  <c r="AW48" i="9"/>
  <c r="AQ48" i="9"/>
  <c r="AK48" i="9"/>
  <c r="AE48" i="9"/>
  <c r="Y48" i="9"/>
  <c r="S48" i="9"/>
  <c r="M48" i="9"/>
  <c r="H48" i="9"/>
  <c r="BT47" i="9"/>
  <c r="BO47" i="9"/>
  <c r="BI47" i="9"/>
  <c r="BC47" i="9"/>
  <c r="AW47" i="9"/>
  <c r="AQ47" i="9"/>
  <c r="AK47" i="9"/>
  <c r="AE47" i="9"/>
  <c r="Y47" i="9"/>
  <c r="S47" i="9"/>
  <c r="M47" i="9"/>
  <c r="H47" i="9"/>
  <c r="BQ47" i="9" s="1"/>
  <c r="BT46" i="9"/>
  <c r="BO46" i="9"/>
  <c r="BI46" i="9"/>
  <c r="BC46" i="9"/>
  <c r="AW46" i="9"/>
  <c r="AQ46" i="9"/>
  <c r="AK46" i="9"/>
  <c r="AE46" i="9"/>
  <c r="Y46" i="9"/>
  <c r="S46" i="9"/>
  <c r="M46" i="9"/>
  <c r="H46" i="9"/>
  <c r="BQ46" i="9" s="1"/>
  <c r="BT45" i="9"/>
  <c r="BO45" i="9"/>
  <c r="BI45" i="9"/>
  <c r="BC45" i="9"/>
  <c r="AW45" i="9"/>
  <c r="AQ45" i="9"/>
  <c r="AK45" i="9"/>
  <c r="AE45" i="9"/>
  <c r="Y45" i="9"/>
  <c r="S45" i="9"/>
  <c r="M45" i="9"/>
  <c r="H45" i="9"/>
  <c r="BT44" i="9"/>
  <c r="BO44" i="9"/>
  <c r="BI44" i="9"/>
  <c r="BC44" i="9"/>
  <c r="AW44" i="9"/>
  <c r="AQ44" i="9"/>
  <c r="AK44" i="9"/>
  <c r="AE44" i="9"/>
  <c r="Y44" i="9"/>
  <c r="S44" i="9"/>
  <c r="M44" i="9"/>
  <c r="H44" i="9"/>
  <c r="BT43" i="9"/>
  <c r="BO43" i="9"/>
  <c r="BI43" i="9"/>
  <c r="BC43" i="9"/>
  <c r="AW43" i="9"/>
  <c r="AQ43" i="9"/>
  <c r="AK43" i="9"/>
  <c r="AE43" i="9"/>
  <c r="Y43" i="9"/>
  <c r="BQ43" i="9" s="1"/>
  <c r="S43" i="9"/>
  <c r="M43" i="9"/>
  <c r="H43" i="9"/>
  <c r="BT42" i="9"/>
  <c r="BO42" i="9"/>
  <c r="BI42" i="9"/>
  <c r="BC42" i="9"/>
  <c r="AW42" i="9"/>
  <c r="AQ42" i="9"/>
  <c r="AK42" i="9"/>
  <c r="AE42" i="9"/>
  <c r="Y42" i="9"/>
  <c r="S42" i="9"/>
  <c r="M42" i="9"/>
  <c r="H42" i="9"/>
  <c r="BQ42" i="9" s="1"/>
  <c r="BT41" i="9"/>
  <c r="BO41" i="9"/>
  <c r="BI41" i="9"/>
  <c r="BC41" i="9"/>
  <c r="AW41" i="9"/>
  <c r="AQ41" i="9"/>
  <c r="AK41" i="9"/>
  <c r="AE41" i="9"/>
  <c r="Y41" i="9"/>
  <c r="S41" i="9"/>
  <c r="M41" i="9"/>
  <c r="H41" i="9"/>
  <c r="BT40" i="9"/>
  <c r="BO40" i="9"/>
  <c r="BI40" i="9"/>
  <c r="BC40" i="9"/>
  <c r="AW40" i="9"/>
  <c r="AQ40" i="9"/>
  <c r="AK40" i="9"/>
  <c r="AE40" i="9"/>
  <c r="Y40" i="9"/>
  <c r="S40" i="9"/>
  <c r="M40" i="9"/>
  <c r="H40" i="9"/>
  <c r="BT39" i="9"/>
  <c r="BO39" i="9"/>
  <c r="BI39" i="9"/>
  <c r="BC39" i="9"/>
  <c r="AW39" i="9"/>
  <c r="AQ39" i="9"/>
  <c r="AK39" i="9"/>
  <c r="AE39" i="9"/>
  <c r="Y39" i="9"/>
  <c r="S39" i="9"/>
  <c r="M39" i="9"/>
  <c r="H39" i="9"/>
  <c r="BT38" i="9"/>
  <c r="BQ38" i="9"/>
  <c r="BO38" i="9"/>
  <c r="BI38" i="9"/>
  <c r="BC38" i="9"/>
  <c r="AW38" i="9"/>
  <c r="AQ38" i="9"/>
  <c r="AK38" i="9"/>
  <c r="AE38" i="9"/>
  <c r="Y38" i="9"/>
  <c r="S38" i="9"/>
  <c r="M38" i="9"/>
  <c r="H38" i="9"/>
  <c r="BT37" i="9"/>
  <c r="BO37" i="9"/>
  <c r="BI37" i="9"/>
  <c r="BC37" i="9"/>
  <c r="AW37" i="9"/>
  <c r="AQ37" i="9"/>
  <c r="AK37" i="9"/>
  <c r="AE37" i="9"/>
  <c r="Y37" i="9"/>
  <c r="S37" i="9"/>
  <c r="M37" i="9"/>
  <c r="H37" i="9"/>
  <c r="BT36" i="9"/>
  <c r="BO36" i="9"/>
  <c r="BI36" i="9"/>
  <c r="BC36" i="9"/>
  <c r="AW36" i="9"/>
  <c r="AQ36" i="9"/>
  <c r="AK36" i="9"/>
  <c r="AE36" i="9"/>
  <c r="Y36" i="9"/>
  <c r="S36" i="9"/>
  <c r="M36" i="9"/>
  <c r="H36" i="9"/>
  <c r="BQ36" i="9" s="1"/>
  <c r="BT35" i="9"/>
  <c r="BO35" i="9"/>
  <c r="BI35" i="9"/>
  <c r="BC35" i="9"/>
  <c r="AW35" i="9"/>
  <c r="AQ35" i="9"/>
  <c r="AK35" i="9"/>
  <c r="AE35" i="9"/>
  <c r="BQ35" i="9" s="1"/>
  <c r="BU35" i="9" s="1"/>
  <c r="BV35" i="9" s="1"/>
  <c r="Y35" i="9"/>
  <c r="S35" i="9"/>
  <c r="M35" i="9"/>
  <c r="H35" i="9"/>
  <c r="BT34" i="9"/>
  <c r="BO34" i="9"/>
  <c r="BI34" i="9"/>
  <c r="BC34" i="9"/>
  <c r="AW34" i="9"/>
  <c r="AQ34" i="9"/>
  <c r="AK34" i="9"/>
  <c r="AE34" i="9"/>
  <c r="Y34" i="9"/>
  <c r="S34" i="9"/>
  <c r="M34" i="9"/>
  <c r="H34" i="9"/>
  <c r="BT33" i="9"/>
  <c r="BO33" i="9"/>
  <c r="BI33" i="9"/>
  <c r="BC33" i="9"/>
  <c r="AW33" i="9"/>
  <c r="AQ33" i="9"/>
  <c r="AK33" i="9"/>
  <c r="AE33" i="9"/>
  <c r="Y33" i="9"/>
  <c r="S33" i="9"/>
  <c r="M33" i="9"/>
  <c r="H33" i="9"/>
  <c r="BT32" i="9"/>
  <c r="BO32" i="9"/>
  <c r="BI32" i="9"/>
  <c r="BC32" i="9"/>
  <c r="AW32" i="9"/>
  <c r="AQ32" i="9"/>
  <c r="AK32" i="9"/>
  <c r="AE32" i="9"/>
  <c r="Y32" i="9"/>
  <c r="S32" i="9"/>
  <c r="M32" i="9"/>
  <c r="H32" i="9"/>
  <c r="BQ32" i="9" s="1"/>
  <c r="BT31" i="9"/>
  <c r="BO31" i="9"/>
  <c r="BI31" i="9"/>
  <c r="BC31" i="9"/>
  <c r="AW31" i="9"/>
  <c r="AQ31" i="9"/>
  <c r="AK31" i="9"/>
  <c r="AE31" i="9"/>
  <c r="Y31" i="9"/>
  <c r="S31" i="9"/>
  <c r="M31" i="9"/>
  <c r="H31" i="9"/>
  <c r="BT30" i="9"/>
  <c r="BO30" i="9"/>
  <c r="BI30" i="9"/>
  <c r="BC30" i="9"/>
  <c r="AW30" i="9"/>
  <c r="AQ30" i="9"/>
  <c r="AK30" i="9"/>
  <c r="AE30" i="9"/>
  <c r="Y30" i="9"/>
  <c r="S30" i="9"/>
  <c r="M30" i="9"/>
  <c r="H30" i="9"/>
  <c r="BT29" i="9"/>
  <c r="BO29" i="9"/>
  <c r="BI29" i="9"/>
  <c r="BC29" i="9"/>
  <c r="AW29" i="9"/>
  <c r="AQ29" i="9"/>
  <c r="AK29" i="9"/>
  <c r="AE29" i="9"/>
  <c r="Y29" i="9"/>
  <c r="S29" i="9"/>
  <c r="M29" i="9"/>
  <c r="H29" i="9"/>
  <c r="BT28" i="9"/>
  <c r="BQ28" i="9"/>
  <c r="BO28" i="9"/>
  <c r="BI28" i="9"/>
  <c r="BC28" i="9"/>
  <c r="AW28" i="9"/>
  <c r="AQ28" i="9"/>
  <c r="AK28" i="9"/>
  <c r="AE28" i="9"/>
  <c r="Y28" i="9"/>
  <c r="S28" i="9"/>
  <c r="M28" i="9"/>
  <c r="H28" i="9"/>
  <c r="BT27" i="9"/>
  <c r="BO27" i="9"/>
  <c r="BI27" i="9"/>
  <c r="BC27" i="9"/>
  <c r="AW27" i="9"/>
  <c r="AQ27" i="9"/>
  <c r="AK27" i="9"/>
  <c r="AE27" i="9"/>
  <c r="Y27" i="9"/>
  <c r="S27" i="9"/>
  <c r="M27" i="9"/>
  <c r="H27" i="9"/>
  <c r="BT26" i="9"/>
  <c r="BO26" i="9"/>
  <c r="BI26" i="9"/>
  <c r="BC26" i="9"/>
  <c r="AW26" i="9"/>
  <c r="AQ26" i="9"/>
  <c r="AK26" i="9"/>
  <c r="AE26" i="9"/>
  <c r="Y26" i="9"/>
  <c r="S26" i="9"/>
  <c r="M26" i="9"/>
  <c r="H26" i="9"/>
  <c r="BT25" i="9"/>
  <c r="BO25" i="9"/>
  <c r="BI25" i="9"/>
  <c r="BC25" i="9"/>
  <c r="AW25" i="9"/>
  <c r="AQ25" i="9"/>
  <c r="AK25" i="9"/>
  <c r="AE25" i="9"/>
  <c r="Y25" i="9"/>
  <c r="S25" i="9"/>
  <c r="M25" i="9"/>
  <c r="H25" i="9"/>
  <c r="BT24" i="9"/>
  <c r="BO24" i="9"/>
  <c r="BI24" i="9"/>
  <c r="BC24" i="9"/>
  <c r="AW24" i="9"/>
  <c r="AQ24" i="9"/>
  <c r="AK24" i="9"/>
  <c r="AE24" i="9"/>
  <c r="Y24" i="9"/>
  <c r="S24" i="9"/>
  <c r="M24" i="9"/>
  <c r="H24" i="9"/>
  <c r="BT23" i="9"/>
  <c r="BO23" i="9"/>
  <c r="BI23" i="9"/>
  <c r="BC23" i="9"/>
  <c r="AW23" i="9"/>
  <c r="AQ23" i="9"/>
  <c r="AK23" i="9"/>
  <c r="AE23" i="9"/>
  <c r="Y23" i="9"/>
  <c r="S23" i="9"/>
  <c r="M23" i="9"/>
  <c r="H23" i="9"/>
  <c r="BQ23" i="9" s="1"/>
  <c r="BT22" i="9"/>
  <c r="BO22" i="9"/>
  <c r="BI22" i="9"/>
  <c r="BC22" i="9"/>
  <c r="AW22" i="9"/>
  <c r="AQ22" i="9"/>
  <c r="AK22" i="9"/>
  <c r="AE22" i="9"/>
  <c r="Y22" i="9"/>
  <c r="S22" i="9"/>
  <c r="M22" i="9"/>
  <c r="H22" i="9"/>
  <c r="BQ22" i="9" s="1"/>
  <c r="BU22" i="9" s="1"/>
  <c r="BV22" i="9" s="1"/>
  <c r="BT21" i="9"/>
  <c r="BO21" i="9"/>
  <c r="BI21" i="9"/>
  <c r="BC21" i="9"/>
  <c r="AW21" i="9"/>
  <c r="AQ21" i="9"/>
  <c r="AK21" i="9"/>
  <c r="AE21" i="9"/>
  <c r="Y21" i="9"/>
  <c r="S21" i="9"/>
  <c r="M21" i="9"/>
  <c r="H21" i="9"/>
  <c r="BT20" i="9"/>
  <c r="BO20" i="9"/>
  <c r="BI20" i="9"/>
  <c r="BC20" i="9"/>
  <c r="AW20" i="9"/>
  <c r="AQ20" i="9"/>
  <c r="AK20" i="9"/>
  <c r="AE20" i="9"/>
  <c r="Y20" i="9"/>
  <c r="S20" i="9"/>
  <c r="M20" i="9"/>
  <c r="H20" i="9"/>
  <c r="BT19" i="9"/>
  <c r="BO19" i="9"/>
  <c r="BI19" i="9"/>
  <c r="BC19" i="9"/>
  <c r="AW19" i="9"/>
  <c r="AQ19" i="9"/>
  <c r="AK19" i="9"/>
  <c r="AE19" i="9"/>
  <c r="Y19" i="9"/>
  <c r="S19" i="9"/>
  <c r="M19" i="9"/>
  <c r="H19" i="9"/>
  <c r="BT18" i="9"/>
  <c r="BU18" i="9" s="1"/>
  <c r="BV18" i="9" s="1"/>
  <c r="BO18" i="9"/>
  <c r="BI18" i="9"/>
  <c r="BC18" i="9"/>
  <c r="AW18" i="9"/>
  <c r="AQ18" i="9"/>
  <c r="AK18" i="9"/>
  <c r="AE18" i="9"/>
  <c r="Y18" i="9"/>
  <c r="S18" i="9"/>
  <c r="M18" i="9"/>
  <c r="H18" i="9"/>
  <c r="BQ18" i="9" s="1"/>
  <c r="BT17" i="9"/>
  <c r="BO17" i="9"/>
  <c r="BI17" i="9"/>
  <c r="BC17" i="9"/>
  <c r="AW17" i="9"/>
  <c r="AQ17" i="9"/>
  <c r="AK17" i="9"/>
  <c r="AE17" i="9"/>
  <c r="Y17" i="9"/>
  <c r="S17" i="9"/>
  <c r="M17" i="9"/>
  <c r="H17" i="9"/>
  <c r="BT16" i="9"/>
  <c r="BO16" i="9"/>
  <c r="BI16" i="9"/>
  <c r="BC16" i="9"/>
  <c r="AW16" i="9"/>
  <c r="AQ16" i="9"/>
  <c r="AK16" i="9"/>
  <c r="AE16" i="9"/>
  <c r="Y16" i="9"/>
  <c r="S16" i="9"/>
  <c r="M16" i="9"/>
  <c r="H16" i="9"/>
  <c r="BU15" i="9"/>
  <c r="BV15" i="9" s="1"/>
  <c r="BT15" i="9"/>
  <c r="BQ15" i="9"/>
  <c r="BT57" i="8"/>
  <c r="BO57" i="8"/>
  <c r="BI57" i="8"/>
  <c r="BC57" i="8"/>
  <c r="AW57" i="8"/>
  <c r="AQ57" i="8"/>
  <c r="AK57" i="8"/>
  <c r="AE57" i="8"/>
  <c r="Y57" i="8"/>
  <c r="S57" i="8"/>
  <c r="M57" i="8"/>
  <c r="H57" i="8"/>
  <c r="BQ57" i="8" s="1"/>
  <c r="BT56" i="8"/>
  <c r="BQ56" i="8"/>
  <c r="BU56" i="8" s="1"/>
  <c r="BV56" i="8" s="1"/>
  <c r="BO56" i="8"/>
  <c r="BI56" i="8"/>
  <c r="BC56" i="8"/>
  <c r="AW56" i="8"/>
  <c r="AQ56" i="8"/>
  <c r="AK56" i="8"/>
  <c r="AE56" i="8"/>
  <c r="Y56" i="8"/>
  <c r="S56" i="8"/>
  <c r="M56" i="8"/>
  <c r="H56" i="8"/>
  <c r="BV55" i="8"/>
  <c r="BT55" i="8"/>
  <c r="BQ55" i="8"/>
  <c r="BU55" i="8" s="1"/>
  <c r="BO55" i="8"/>
  <c r="BI55" i="8"/>
  <c r="BC55" i="8"/>
  <c r="AW55" i="8"/>
  <c r="AQ55" i="8"/>
  <c r="AK55" i="8"/>
  <c r="AE55" i="8"/>
  <c r="Y55" i="8"/>
  <c r="S55" i="8"/>
  <c r="M55" i="8"/>
  <c r="H55" i="8"/>
  <c r="BT54" i="8"/>
  <c r="BO54" i="8"/>
  <c r="BI54" i="8"/>
  <c r="BC54" i="8"/>
  <c r="AW54" i="8"/>
  <c r="AQ54" i="8"/>
  <c r="AK54" i="8"/>
  <c r="AE54" i="8"/>
  <c r="Y54" i="8"/>
  <c r="S54" i="8"/>
  <c r="BQ54" i="8" s="1"/>
  <c r="BU54" i="8" s="1"/>
  <c r="BV54" i="8" s="1"/>
  <c r="M54" i="8"/>
  <c r="H54" i="8"/>
  <c r="BT53" i="8"/>
  <c r="BO53" i="8"/>
  <c r="BI53" i="8"/>
  <c r="BC53" i="8"/>
  <c r="BQ53" i="8" s="1"/>
  <c r="AW53" i="8"/>
  <c r="AQ53" i="8"/>
  <c r="AK53" i="8"/>
  <c r="AE53" i="8"/>
  <c r="Y53" i="8"/>
  <c r="S53" i="8"/>
  <c r="M53" i="8"/>
  <c r="H53" i="8"/>
  <c r="BT52" i="8"/>
  <c r="BQ52" i="8"/>
  <c r="BU52" i="8" s="1"/>
  <c r="BV52" i="8" s="1"/>
  <c r="BO52" i="8"/>
  <c r="BI52" i="8"/>
  <c r="BC52" i="8"/>
  <c r="AW52" i="8"/>
  <c r="AQ52" i="8"/>
  <c r="AK52" i="8"/>
  <c r="AE52" i="8"/>
  <c r="Y52" i="8"/>
  <c r="S52" i="8"/>
  <c r="M52" i="8"/>
  <c r="H52" i="8"/>
  <c r="BT51" i="8"/>
  <c r="BO51" i="8"/>
  <c r="BI51" i="8"/>
  <c r="BC51" i="8"/>
  <c r="AW51" i="8"/>
  <c r="AQ51" i="8"/>
  <c r="AK51" i="8"/>
  <c r="AE51" i="8"/>
  <c r="BQ51" i="8" s="1"/>
  <c r="BU51" i="8" s="1"/>
  <c r="BV51" i="8" s="1"/>
  <c r="Y51" i="8"/>
  <c r="S51" i="8"/>
  <c r="M51" i="8"/>
  <c r="H51" i="8"/>
  <c r="BT50" i="8"/>
  <c r="BO50" i="8"/>
  <c r="BI50" i="8"/>
  <c r="BC50" i="8"/>
  <c r="AW50" i="8"/>
  <c r="AQ50" i="8"/>
  <c r="AK50" i="8"/>
  <c r="AE50" i="8"/>
  <c r="Y50" i="8"/>
  <c r="S50" i="8"/>
  <c r="M50" i="8"/>
  <c r="H50" i="8"/>
  <c r="BT49" i="8"/>
  <c r="BO49" i="8"/>
  <c r="BI49" i="8"/>
  <c r="BC49" i="8"/>
  <c r="AW49" i="8"/>
  <c r="AQ49" i="8"/>
  <c r="AK49" i="8"/>
  <c r="AE49" i="8"/>
  <c r="Y49" i="8"/>
  <c r="S49" i="8"/>
  <c r="M49" i="8"/>
  <c r="H49" i="8"/>
  <c r="BQ49" i="8" s="1"/>
  <c r="BT48" i="8"/>
  <c r="BO48" i="8"/>
  <c r="BI48" i="8"/>
  <c r="BC48" i="8"/>
  <c r="AW48" i="8"/>
  <c r="AQ48" i="8"/>
  <c r="AK48" i="8"/>
  <c r="AE48" i="8"/>
  <c r="Y48" i="8"/>
  <c r="S48" i="8"/>
  <c r="M48" i="8"/>
  <c r="BQ48" i="8" s="1"/>
  <c r="BU48" i="8" s="1"/>
  <c r="BV48" i="8" s="1"/>
  <c r="H48" i="8"/>
  <c r="BT47" i="8"/>
  <c r="BO47" i="8"/>
  <c r="BI47" i="8"/>
  <c r="BC47" i="8"/>
  <c r="AW47" i="8"/>
  <c r="AQ47" i="8"/>
  <c r="AK47" i="8"/>
  <c r="AE47" i="8"/>
  <c r="Y47" i="8"/>
  <c r="S47" i="8"/>
  <c r="BQ47" i="8" s="1"/>
  <c r="BU47" i="8" s="1"/>
  <c r="BV47" i="8" s="1"/>
  <c r="M47" i="8"/>
  <c r="H47" i="8"/>
  <c r="BT46" i="8"/>
  <c r="BO46" i="8"/>
  <c r="BI46" i="8"/>
  <c r="BC46" i="8"/>
  <c r="AW46" i="8"/>
  <c r="AQ46" i="8"/>
  <c r="AK46" i="8"/>
  <c r="AE46" i="8"/>
  <c r="Y46" i="8"/>
  <c r="S46" i="8"/>
  <c r="BQ46" i="8" s="1"/>
  <c r="BU46" i="8" s="1"/>
  <c r="BV46" i="8" s="1"/>
  <c r="M46" i="8"/>
  <c r="H46" i="8"/>
  <c r="BT45" i="8"/>
  <c r="BO45" i="8"/>
  <c r="BI45" i="8"/>
  <c r="BC45" i="8"/>
  <c r="AW45" i="8"/>
  <c r="AQ45" i="8"/>
  <c r="AK45" i="8"/>
  <c r="AE45" i="8"/>
  <c r="Y45" i="8"/>
  <c r="S45" i="8"/>
  <c r="M45" i="8"/>
  <c r="H45" i="8"/>
  <c r="BQ45" i="8" s="1"/>
  <c r="BT44" i="8"/>
  <c r="BO44" i="8"/>
  <c r="BI44" i="8"/>
  <c r="BC44" i="8"/>
  <c r="AW44" i="8"/>
  <c r="AQ44" i="8"/>
  <c r="AK44" i="8"/>
  <c r="AE44" i="8"/>
  <c r="Y44" i="8"/>
  <c r="S44" i="8"/>
  <c r="M44" i="8"/>
  <c r="BQ44" i="8" s="1"/>
  <c r="BU44" i="8" s="1"/>
  <c r="BV44" i="8" s="1"/>
  <c r="H44" i="8"/>
  <c r="BT43" i="8"/>
  <c r="BO43" i="8"/>
  <c r="BI43" i="8"/>
  <c r="BC43" i="8"/>
  <c r="AW43" i="8"/>
  <c r="AQ43" i="8"/>
  <c r="AK43" i="8"/>
  <c r="AE43" i="8"/>
  <c r="Y43" i="8"/>
  <c r="S43" i="8"/>
  <c r="BQ43" i="8" s="1"/>
  <c r="BU43" i="8" s="1"/>
  <c r="BV43" i="8" s="1"/>
  <c r="M43" i="8"/>
  <c r="H43" i="8"/>
  <c r="BT42" i="8"/>
  <c r="BO42" i="8"/>
  <c r="BI42" i="8"/>
  <c r="BC42" i="8"/>
  <c r="AW42" i="8"/>
  <c r="AQ42" i="8"/>
  <c r="AK42" i="8"/>
  <c r="AE42" i="8"/>
  <c r="Y42" i="8"/>
  <c r="S42" i="8"/>
  <c r="M42" i="8"/>
  <c r="H42" i="8"/>
  <c r="BT41" i="8"/>
  <c r="BQ41" i="8"/>
  <c r="BO41" i="8"/>
  <c r="BI41" i="8"/>
  <c r="BC41" i="8"/>
  <c r="AW41" i="8"/>
  <c r="AQ41" i="8"/>
  <c r="AK41" i="8"/>
  <c r="AE41" i="8"/>
  <c r="Y41" i="8"/>
  <c r="S41" i="8"/>
  <c r="M41" i="8"/>
  <c r="H41" i="8"/>
  <c r="BT40" i="8"/>
  <c r="BO40" i="8"/>
  <c r="BI40" i="8"/>
  <c r="BC40" i="8"/>
  <c r="AW40" i="8"/>
  <c r="AQ40" i="8"/>
  <c r="AK40" i="8"/>
  <c r="AE40" i="8"/>
  <c r="Y40" i="8"/>
  <c r="S40" i="8"/>
  <c r="M40" i="8"/>
  <c r="H40" i="8"/>
  <c r="BT39" i="8"/>
  <c r="BO39" i="8"/>
  <c r="BI39" i="8"/>
  <c r="BC39" i="8"/>
  <c r="AW39" i="8"/>
  <c r="AQ39" i="8"/>
  <c r="AK39" i="8"/>
  <c r="AE39" i="8"/>
  <c r="Y39" i="8"/>
  <c r="S39" i="8"/>
  <c r="BQ39" i="8" s="1"/>
  <c r="BU39" i="8" s="1"/>
  <c r="BV39" i="8" s="1"/>
  <c r="M39" i="8"/>
  <c r="H39" i="8"/>
  <c r="BT38" i="8"/>
  <c r="BO38" i="8"/>
  <c r="BI38" i="8"/>
  <c r="BC38" i="8"/>
  <c r="AW38" i="8"/>
  <c r="AQ38" i="8"/>
  <c r="AK38" i="8"/>
  <c r="AE38" i="8"/>
  <c r="Y38" i="8"/>
  <c r="S38" i="8"/>
  <c r="M38" i="8"/>
  <c r="H38" i="8"/>
  <c r="BT37" i="8"/>
  <c r="BO37" i="8"/>
  <c r="BI37" i="8"/>
  <c r="BC37" i="8"/>
  <c r="AW37" i="8"/>
  <c r="AQ37" i="8"/>
  <c r="AK37" i="8"/>
  <c r="AE37" i="8"/>
  <c r="Y37" i="8"/>
  <c r="S37" i="8"/>
  <c r="M37" i="8"/>
  <c r="H37" i="8"/>
  <c r="BQ37" i="8" s="1"/>
  <c r="BT36" i="8"/>
  <c r="BO36" i="8"/>
  <c r="BI36" i="8"/>
  <c r="BC36" i="8"/>
  <c r="AW36" i="8"/>
  <c r="AQ36" i="8"/>
  <c r="AK36" i="8"/>
  <c r="AE36" i="8"/>
  <c r="Y36" i="8"/>
  <c r="S36" i="8"/>
  <c r="M36" i="8"/>
  <c r="BQ36" i="8" s="1"/>
  <c r="BU36" i="8" s="1"/>
  <c r="BV36" i="8" s="1"/>
  <c r="H36" i="8"/>
  <c r="BT35" i="8"/>
  <c r="BQ35" i="8"/>
  <c r="BU35" i="8" s="1"/>
  <c r="BV35" i="8" s="1"/>
  <c r="BO35" i="8"/>
  <c r="BI35" i="8"/>
  <c r="BC35" i="8"/>
  <c r="AW35" i="8"/>
  <c r="AQ35" i="8"/>
  <c r="AK35" i="8"/>
  <c r="AE35" i="8"/>
  <c r="Y35" i="8"/>
  <c r="S35" i="8"/>
  <c r="M35" i="8"/>
  <c r="H35" i="8"/>
  <c r="BT34" i="8"/>
  <c r="BO34" i="8"/>
  <c r="BI34" i="8"/>
  <c r="BC34" i="8"/>
  <c r="AW34" i="8"/>
  <c r="AQ34" i="8"/>
  <c r="AK34" i="8"/>
  <c r="AE34" i="8"/>
  <c r="Y34" i="8"/>
  <c r="S34" i="8"/>
  <c r="M34" i="8"/>
  <c r="H34" i="8"/>
  <c r="BT33" i="8"/>
  <c r="BO33" i="8"/>
  <c r="BI33" i="8"/>
  <c r="BC33" i="8"/>
  <c r="AW33" i="8"/>
  <c r="AQ33" i="8"/>
  <c r="AK33" i="8"/>
  <c r="AE33" i="8"/>
  <c r="Y33" i="8"/>
  <c r="S33" i="8"/>
  <c r="M33" i="8"/>
  <c r="H33" i="8"/>
  <c r="BQ33" i="8" s="1"/>
  <c r="BT32" i="8"/>
  <c r="BO32" i="8"/>
  <c r="BI32" i="8"/>
  <c r="BC32" i="8"/>
  <c r="AW32" i="8"/>
  <c r="AQ32" i="8"/>
  <c r="AK32" i="8"/>
  <c r="AE32" i="8"/>
  <c r="Y32" i="8"/>
  <c r="S32" i="8"/>
  <c r="M32" i="8"/>
  <c r="BQ32" i="8" s="1"/>
  <c r="BU32" i="8" s="1"/>
  <c r="BV32" i="8" s="1"/>
  <c r="H32" i="8"/>
  <c r="BT31" i="8"/>
  <c r="BO31" i="8"/>
  <c r="BI31" i="8"/>
  <c r="BC31" i="8"/>
  <c r="AW31" i="8"/>
  <c r="AQ31" i="8"/>
  <c r="AK31" i="8"/>
  <c r="AE31" i="8"/>
  <c r="BQ31" i="8" s="1"/>
  <c r="BU31" i="8" s="1"/>
  <c r="BV31" i="8" s="1"/>
  <c r="Y31" i="8"/>
  <c r="S31" i="8"/>
  <c r="M31" i="8"/>
  <c r="H31" i="8"/>
  <c r="BT30" i="8"/>
  <c r="BO30" i="8"/>
  <c r="BI30" i="8"/>
  <c r="BC30" i="8"/>
  <c r="AW30" i="8"/>
  <c r="AQ30" i="8"/>
  <c r="AK30" i="8"/>
  <c r="AE30" i="8"/>
  <c r="Y30" i="8"/>
  <c r="S30" i="8"/>
  <c r="M30" i="8"/>
  <c r="H30" i="8"/>
  <c r="BT29" i="8"/>
  <c r="BO29" i="8"/>
  <c r="BI29" i="8"/>
  <c r="BC29" i="8"/>
  <c r="AW29" i="8"/>
  <c r="AQ29" i="8"/>
  <c r="AK29" i="8"/>
  <c r="AE29" i="8"/>
  <c r="Y29" i="8"/>
  <c r="S29" i="8"/>
  <c r="M29" i="8"/>
  <c r="H29" i="8"/>
  <c r="BQ29" i="8" s="1"/>
  <c r="BT28" i="8"/>
  <c r="BQ28" i="8"/>
  <c r="BU28" i="8" s="1"/>
  <c r="BV28" i="8" s="1"/>
  <c r="BO28" i="8"/>
  <c r="BI28" i="8"/>
  <c r="BC28" i="8"/>
  <c r="AW28" i="8"/>
  <c r="AQ28" i="8"/>
  <c r="AK28" i="8"/>
  <c r="AE28" i="8"/>
  <c r="Y28" i="8"/>
  <c r="S28" i="8"/>
  <c r="M28" i="8"/>
  <c r="H28" i="8"/>
  <c r="BV27" i="8"/>
  <c r="BT27" i="8"/>
  <c r="BO27" i="8"/>
  <c r="BI27" i="8"/>
  <c r="BC27" i="8"/>
  <c r="AW27" i="8"/>
  <c r="AQ27" i="8"/>
  <c r="AK27" i="8"/>
  <c r="AE27" i="8"/>
  <c r="Y27" i="8"/>
  <c r="S27" i="8"/>
  <c r="BQ27" i="8" s="1"/>
  <c r="BU27" i="8" s="1"/>
  <c r="M27" i="8"/>
  <c r="H27" i="8"/>
  <c r="BT26" i="8"/>
  <c r="BO26" i="8"/>
  <c r="BI26" i="8"/>
  <c r="BC26" i="8"/>
  <c r="AW26" i="8"/>
  <c r="AQ26" i="8"/>
  <c r="AK26" i="8"/>
  <c r="AE26" i="8"/>
  <c r="Y26" i="8"/>
  <c r="S26" i="8"/>
  <c r="BQ26" i="8" s="1"/>
  <c r="BU26" i="8" s="1"/>
  <c r="BV26" i="8" s="1"/>
  <c r="M26" i="8"/>
  <c r="H26" i="8"/>
  <c r="BT25" i="8"/>
  <c r="BO25" i="8"/>
  <c r="BI25" i="8"/>
  <c r="BC25" i="8"/>
  <c r="AW25" i="8"/>
  <c r="AQ25" i="8"/>
  <c r="AK25" i="8"/>
  <c r="AE25" i="8"/>
  <c r="Y25" i="8"/>
  <c r="S25" i="8"/>
  <c r="M25" i="8"/>
  <c r="H25" i="8"/>
  <c r="BQ25" i="8" s="1"/>
  <c r="BT24" i="8"/>
  <c r="BO24" i="8"/>
  <c r="BI24" i="8"/>
  <c r="BC24" i="8"/>
  <c r="AW24" i="8"/>
  <c r="AQ24" i="8"/>
  <c r="AK24" i="8"/>
  <c r="AE24" i="8"/>
  <c r="Y24" i="8"/>
  <c r="BQ24" i="8" s="1"/>
  <c r="BU24" i="8" s="1"/>
  <c r="BV24" i="8" s="1"/>
  <c r="S24" i="8"/>
  <c r="M24" i="8"/>
  <c r="H24" i="8"/>
  <c r="BT23" i="8"/>
  <c r="BO23" i="8"/>
  <c r="BI23" i="8"/>
  <c r="BC23" i="8"/>
  <c r="AW23" i="8"/>
  <c r="AQ23" i="8"/>
  <c r="AK23" i="8"/>
  <c r="AE23" i="8"/>
  <c r="Y23" i="8"/>
  <c r="S23" i="8"/>
  <c r="BQ23" i="8" s="1"/>
  <c r="BU23" i="8" s="1"/>
  <c r="BV23" i="8" s="1"/>
  <c r="M23" i="8"/>
  <c r="H23" i="8"/>
  <c r="BT22" i="8"/>
  <c r="BO22" i="8"/>
  <c r="BI22" i="8"/>
  <c r="BC22" i="8"/>
  <c r="AW22" i="8"/>
  <c r="AQ22" i="8"/>
  <c r="AK22" i="8"/>
  <c r="AE22" i="8"/>
  <c r="Y22" i="8"/>
  <c r="S22" i="8"/>
  <c r="M22" i="8"/>
  <c r="H22" i="8"/>
  <c r="BT21" i="8"/>
  <c r="BO21" i="8"/>
  <c r="BQ21" i="8" s="1"/>
  <c r="BI21" i="8"/>
  <c r="BC21" i="8"/>
  <c r="AW21" i="8"/>
  <c r="AQ21" i="8"/>
  <c r="AK21" i="8"/>
  <c r="AE21" i="8"/>
  <c r="Y21" i="8"/>
  <c r="S21" i="8"/>
  <c r="M21" i="8"/>
  <c r="H21" i="8"/>
  <c r="BT20" i="8"/>
  <c r="BO20" i="8"/>
  <c r="BI20" i="8"/>
  <c r="BC20" i="8"/>
  <c r="AW20" i="8"/>
  <c r="AQ20" i="8"/>
  <c r="AK20" i="8"/>
  <c r="AE20" i="8"/>
  <c r="Y20" i="8"/>
  <c r="S20" i="8"/>
  <c r="M20" i="8"/>
  <c r="BQ20" i="8" s="1"/>
  <c r="BU20" i="8" s="1"/>
  <c r="BV20" i="8" s="1"/>
  <c r="H20" i="8"/>
  <c r="BT19" i="8"/>
  <c r="BO19" i="8"/>
  <c r="BI19" i="8"/>
  <c r="BC19" i="8"/>
  <c r="AW19" i="8"/>
  <c r="AQ19" i="8"/>
  <c r="AK19" i="8"/>
  <c r="AE19" i="8"/>
  <c r="Y19" i="8"/>
  <c r="S19" i="8"/>
  <c r="BQ19" i="8" s="1"/>
  <c r="BU19" i="8" s="1"/>
  <c r="BV19" i="8" s="1"/>
  <c r="M19" i="8"/>
  <c r="H19" i="8"/>
  <c r="BT18" i="8"/>
  <c r="BO18" i="8"/>
  <c r="BI18" i="8"/>
  <c r="BC18" i="8"/>
  <c r="AW18" i="8"/>
  <c r="AQ18" i="8"/>
  <c r="AK18" i="8"/>
  <c r="AE18" i="8"/>
  <c r="Y18" i="8"/>
  <c r="S18" i="8"/>
  <c r="M18" i="8"/>
  <c r="H18" i="8"/>
  <c r="BT17" i="8"/>
  <c r="BO17" i="8"/>
  <c r="BI17" i="8"/>
  <c r="BC17" i="8"/>
  <c r="AW17" i="8"/>
  <c r="AQ17" i="8"/>
  <c r="AK17" i="8"/>
  <c r="BQ17" i="8" s="1"/>
  <c r="AE17" i="8"/>
  <c r="Y17" i="8"/>
  <c r="S17" i="8"/>
  <c r="M17" i="8"/>
  <c r="H17" i="8"/>
  <c r="BT16" i="8"/>
  <c r="BO16" i="8"/>
  <c r="BI16" i="8"/>
  <c r="BC16" i="8"/>
  <c r="AW16" i="8"/>
  <c r="AQ16" i="8"/>
  <c r="AK16" i="8"/>
  <c r="AE16" i="8"/>
  <c r="Y16" i="8"/>
  <c r="S16" i="8"/>
  <c r="M16" i="8"/>
  <c r="BQ16" i="8" s="1"/>
  <c r="BU16" i="8" s="1"/>
  <c r="BV16" i="8" s="1"/>
  <c r="H16" i="8"/>
  <c r="BT15" i="8"/>
  <c r="BQ15" i="8"/>
  <c r="BU15" i="8" s="1"/>
  <c r="BV15" i="8" s="1"/>
  <c r="BT57" i="7"/>
  <c r="BU57" i="7" s="1"/>
  <c r="BV57" i="7" s="1"/>
  <c r="BO57" i="7"/>
  <c r="BI57" i="7"/>
  <c r="BC57" i="7"/>
  <c r="AW57" i="7"/>
  <c r="AQ57" i="7"/>
  <c r="AK57" i="7"/>
  <c r="AE57" i="7"/>
  <c r="Y57" i="7"/>
  <c r="S57" i="7"/>
  <c r="M57" i="7"/>
  <c r="H57" i="7"/>
  <c r="BQ57" i="7" s="1"/>
  <c r="BT56" i="7"/>
  <c r="BO56" i="7"/>
  <c r="BI56" i="7"/>
  <c r="BC56" i="7"/>
  <c r="AW56" i="7"/>
  <c r="AQ56" i="7"/>
  <c r="AK56" i="7"/>
  <c r="AE56" i="7"/>
  <c r="Y56" i="7"/>
  <c r="S56" i="7"/>
  <c r="M56" i="7"/>
  <c r="H56" i="7"/>
  <c r="BQ56" i="7" s="1"/>
  <c r="BU56" i="7" s="1"/>
  <c r="BV56" i="7" s="1"/>
  <c r="BT55" i="7"/>
  <c r="BO55" i="7"/>
  <c r="BI55" i="7"/>
  <c r="BC55" i="7"/>
  <c r="AW55" i="7"/>
  <c r="AQ55" i="7"/>
  <c r="AK55" i="7"/>
  <c r="AE55" i="7"/>
  <c r="Y55" i="7"/>
  <c r="S55" i="7"/>
  <c r="M55" i="7"/>
  <c r="H55" i="7"/>
  <c r="BQ55" i="7" s="1"/>
  <c r="BT54" i="7"/>
  <c r="BO54" i="7"/>
  <c r="BI54" i="7"/>
  <c r="BC54" i="7"/>
  <c r="AW54" i="7"/>
  <c r="AQ54" i="7"/>
  <c r="AK54" i="7"/>
  <c r="BQ54" i="7" s="1"/>
  <c r="BU54" i="7" s="1"/>
  <c r="BV54" i="7" s="1"/>
  <c r="AE54" i="7"/>
  <c r="Y54" i="7"/>
  <c r="S54" i="7"/>
  <c r="M54" i="7"/>
  <c r="H54" i="7"/>
  <c r="BT53" i="7"/>
  <c r="BO53" i="7"/>
  <c r="BI53" i="7"/>
  <c r="BC53" i="7"/>
  <c r="AW53" i="7"/>
  <c r="AQ53" i="7"/>
  <c r="AK53" i="7"/>
  <c r="AE53" i="7"/>
  <c r="Y53" i="7"/>
  <c r="S53" i="7"/>
  <c r="M53" i="7"/>
  <c r="H53" i="7"/>
  <c r="BT52" i="7"/>
  <c r="BO52" i="7"/>
  <c r="BI52" i="7"/>
  <c r="BC52" i="7"/>
  <c r="AW52" i="7"/>
  <c r="AQ52" i="7"/>
  <c r="AK52" i="7"/>
  <c r="AE52" i="7"/>
  <c r="Y52" i="7"/>
  <c r="S52" i="7"/>
  <c r="M52" i="7"/>
  <c r="H52" i="7"/>
  <c r="BQ52" i="7" s="1"/>
  <c r="BT51" i="7"/>
  <c r="BO51" i="7"/>
  <c r="BI51" i="7"/>
  <c r="BC51" i="7"/>
  <c r="AW51" i="7"/>
  <c r="AQ51" i="7"/>
  <c r="AK51" i="7"/>
  <c r="AE51" i="7"/>
  <c r="Y51" i="7"/>
  <c r="S51" i="7"/>
  <c r="M51" i="7"/>
  <c r="H51" i="7"/>
  <c r="BQ51" i="7" s="1"/>
  <c r="BT50" i="7"/>
  <c r="BO50" i="7"/>
  <c r="BI50" i="7"/>
  <c r="BC50" i="7"/>
  <c r="AW50" i="7"/>
  <c r="AQ50" i="7"/>
  <c r="AK50" i="7"/>
  <c r="AE50" i="7"/>
  <c r="Y50" i="7"/>
  <c r="S50" i="7"/>
  <c r="M50" i="7"/>
  <c r="H50" i="7"/>
  <c r="BQ50" i="7" s="1"/>
  <c r="BU50" i="7" s="1"/>
  <c r="BV50" i="7" s="1"/>
  <c r="BT49" i="7"/>
  <c r="BO49" i="7"/>
  <c r="BI49" i="7"/>
  <c r="BC49" i="7"/>
  <c r="AW49" i="7"/>
  <c r="AQ49" i="7"/>
  <c r="AK49" i="7"/>
  <c r="AE49" i="7"/>
  <c r="Y49" i="7"/>
  <c r="S49" i="7"/>
  <c r="M49" i="7"/>
  <c r="H49" i="7"/>
  <c r="BQ49" i="7" s="1"/>
  <c r="BU49" i="7" s="1"/>
  <c r="BV49" i="7" s="1"/>
  <c r="BT48" i="7"/>
  <c r="BO48" i="7"/>
  <c r="BI48" i="7"/>
  <c r="BC48" i="7"/>
  <c r="AW48" i="7"/>
  <c r="BQ48" i="7" s="1"/>
  <c r="AQ48" i="7"/>
  <c r="AK48" i="7"/>
  <c r="AE48" i="7"/>
  <c r="Y48" i="7"/>
  <c r="S48" i="7"/>
  <c r="M48" i="7"/>
  <c r="H48" i="7"/>
  <c r="BT47" i="7"/>
  <c r="BO47" i="7"/>
  <c r="BI47" i="7"/>
  <c r="BC47" i="7"/>
  <c r="AW47" i="7"/>
  <c r="AQ47" i="7"/>
  <c r="AK47" i="7"/>
  <c r="AE47" i="7"/>
  <c r="Y47" i="7"/>
  <c r="S47" i="7"/>
  <c r="M47" i="7"/>
  <c r="H47" i="7"/>
  <c r="BQ47" i="7" s="1"/>
  <c r="BT46" i="7"/>
  <c r="BO46" i="7"/>
  <c r="BI46" i="7"/>
  <c r="BC46" i="7"/>
  <c r="AW46" i="7"/>
  <c r="AQ46" i="7"/>
  <c r="AK46" i="7"/>
  <c r="AE46" i="7"/>
  <c r="Y46" i="7"/>
  <c r="S46" i="7"/>
  <c r="M46" i="7"/>
  <c r="H46" i="7"/>
  <c r="BT45" i="7"/>
  <c r="BO45" i="7"/>
  <c r="BI45" i="7"/>
  <c r="BC45" i="7"/>
  <c r="AW45" i="7"/>
  <c r="AQ45" i="7"/>
  <c r="AK45" i="7"/>
  <c r="AE45" i="7"/>
  <c r="Y45" i="7"/>
  <c r="S45" i="7"/>
  <c r="M45" i="7"/>
  <c r="H45" i="7"/>
  <c r="BT44" i="7"/>
  <c r="BO44" i="7"/>
  <c r="BI44" i="7"/>
  <c r="BC44" i="7"/>
  <c r="AW44" i="7"/>
  <c r="AQ44" i="7"/>
  <c r="AK44" i="7"/>
  <c r="AE44" i="7"/>
  <c r="Y44" i="7"/>
  <c r="S44" i="7"/>
  <c r="M44" i="7"/>
  <c r="H44" i="7"/>
  <c r="BT43" i="7"/>
  <c r="BO43" i="7"/>
  <c r="BI43" i="7"/>
  <c r="BC43" i="7"/>
  <c r="AW43" i="7"/>
  <c r="AQ43" i="7"/>
  <c r="AK43" i="7"/>
  <c r="AE43" i="7"/>
  <c r="Y43" i="7"/>
  <c r="S43" i="7"/>
  <c r="M43" i="7"/>
  <c r="H43" i="7"/>
  <c r="BQ43" i="7" s="1"/>
  <c r="BT42" i="7"/>
  <c r="BO42" i="7"/>
  <c r="BI42" i="7"/>
  <c r="BC42" i="7"/>
  <c r="AW42" i="7"/>
  <c r="AQ42" i="7"/>
  <c r="AK42" i="7"/>
  <c r="AE42" i="7"/>
  <c r="Y42" i="7"/>
  <c r="S42" i="7"/>
  <c r="M42" i="7"/>
  <c r="H42" i="7"/>
  <c r="BQ42" i="7" s="1"/>
  <c r="BU42" i="7" s="1"/>
  <c r="BV42" i="7" s="1"/>
  <c r="BT41" i="7"/>
  <c r="BQ41" i="7"/>
  <c r="BU41" i="7" s="1"/>
  <c r="BV41" i="7" s="1"/>
  <c r="BO41" i="7"/>
  <c r="BI41" i="7"/>
  <c r="BC41" i="7"/>
  <c r="AW41" i="7"/>
  <c r="AQ41" i="7"/>
  <c r="AK41" i="7"/>
  <c r="AE41" i="7"/>
  <c r="Y41" i="7"/>
  <c r="S41" i="7"/>
  <c r="M41" i="7"/>
  <c r="H41" i="7"/>
  <c r="BV40" i="7"/>
  <c r="BT40" i="7"/>
  <c r="BO40" i="7"/>
  <c r="BI40" i="7"/>
  <c r="BC40" i="7"/>
  <c r="AW40" i="7"/>
  <c r="AQ40" i="7"/>
  <c r="AK40" i="7"/>
  <c r="AE40" i="7"/>
  <c r="Y40" i="7"/>
  <c r="S40" i="7"/>
  <c r="M40" i="7"/>
  <c r="BQ40" i="7" s="1"/>
  <c r="BU40" i="7" s="1"/>
  <c r="H40" i="7"/>
  <c r="BT39" i="7"/>
  <c r="BO39" i="7"/>
  <c r="BI39" i="7"/>
  <c r="BC39" i="7"/>
  <c r="AW39" i="7"/>
  <c r="BQ39" i="7" s="1"/>
  <c r="AQ39" i="7"/>
  <c r="AK39" i="7"/>
  <c r="AE39" i="7"/>
  <c r="Y39" i="7"/>
  <c r="S39" i="7"/>
  <c r="M39" i="7"/>
  <c r="H39" i="7"/>
  <c r="BT38" i="7"/>
  <c r="BO38" i="7"/>
  <c r="BI38" i="7"/>
  <c r="BC38" i="7"/>
  <c r="AW38" i="7"/>
  <c r="AQ38" i="7"/>
  <c r="AK38" i="7"/>
  <c r="AE38" i="7"/>
  <c r="Y38" i="7"/>
  <c r="S38" i="7"/>
  <c r="M38" i="7"/>
  <c r="BQ38" i="7" s="1"/>
  <c r="BU38" i="7" s="1"/>
  <c r="BV38" i="7" s="1"/>
  <c r="H38" i="7"/>
  <c r="BT37" i="7"/>
  <c r="BO37" i="7"/>
  <c r="BI37" i="7"/>
  <c r="BC37" i="7"/>
  <c r="AW37" i="7"/>
  <c r="AQ37" i="7"/>
  <c r="AK37" i="7"/>
  <c r="AE37" i="7"/>
  <c r="Y37" i="7"/>
  <c r="S37" i="7"/>
  <c r="M37" i="7"/>
  <c r="H37" i="7"/>
  <c r="BQ37" i="7" s="1"/>
  <c r="BU37" i="7" s="1"/>
  <c r="BV37" i="7" s="1"/>
  <c r="BT36" i="7"/>
  <c r="BO36" i="7"/>
  <c r="BI36" i="7"/>
  <c r="BC36" i="7"/>
  <c r="AW36" i="7"/>
  <c r="AQ36" i="7"/>
  <c r="AK36" i="7"/>
  <c r="AE36" i="7"/>
  <c r="Y36" i="7"/>
  <c r="S36" i="7"/>
  <c r="M36" i="7"/>
  <c r="H36" i="7"/>
  <c r="BT35" i="7"/>
  <c r="BO35" i="7"/>
  <c r="BI35" i="7"/>
  <c r="BC35" i="7"/>
  <c r="AW35" i="7"/>
  <c r="AQ35" i="7"/>
  <c r="AK35" i="7"/>
  <c r="AE35" i="7"/>
  <c r="Y35" i="7"/>
  <c r="S35" i="7"/>
  <c r="M35" i="7"/>
  <c r="H35" i="7"/>
  <c r="BT34" i="7"/>
  <c r="BO34" i="7"/>
  <c r="BI34" i="7"/>
  <c r="BC34" i="7"/>
  <c r="AW34" i="7"/>
  <c r="AQ34" i="7"/>
  <c r="AK34" i="7"/>
  <c r="AE34" i="7"/>
  <c r="Y34" i="7"/>
  <c r="S34" i="7"/>
  <c r="M34" i="7"/>
  <c r="H34" i="7"/>
  <c r="BT33" i="7"/>
  <c r="BU33" i="7" s="1"/>
  <c r="BV33" i="7" s="1"/>
  <c r="BO33" i="7"/>
  <c r="BI33" i="7"/>
  <c r="BC33" i="7"/>
  <c r="AW33" i="7"/>
  <c r="AQ33" i="7"/>
  <c r="AK33" i="7"/>
  <c r="AE33" i="7"/>
  <c r="Y33" i="7"/>
  <c r="S33" i="7"/>
  <c r="M33" i="7"/>
  <c r="H33" i="7"/>
  <c r="BQ33" i="7" s="1"/>
  <c r="BT32" i="7"/>
  <c r="BU32" i="7" s="1"/>
  <c r="BV32" i="7" s="1"/>
  <c r="BO32" i="7"/>
  <c r="BI32" i="7"/>
  <c r="BC32" i="7"/>
  <c r="AW32" i="7"/>
  <c r="AQ32" i="7"/>
  <c r="AK32" i="7"/>
  <c r="AE32" i="7"/>
  <c r="Y32" i="7"/>
  <c r="S32" i="7"/>
  <c r="M32" i="7"/>
  <c r="H32" i="7"/>
  <c r="BQ32" i="7" s="1"/>
  <c r="BT31" i="7"/>
  <c r="BO31" i="7"/>
  <c r="BI31" i="7"/>
  <c r="BC31" i="7"/>
  <c r="AW31" i="7"/>
  <c r="AQ31" i="7"/>
  <c r="AK31" i="7"/>
  <c r="AE31" i="7"/>
  <c r="Y31" i="7"/>
  <c r="S31" i="7"/>
  <c r="M31" i="7"/>
  <c r="H31" i="7"/>
  <c r="BT30" i="7"/>
  <c r="BO30" i="7"/>
  <c r="BI30" i="7"/>
  <c r="BC30" i="7"/>
  <c r="AW30" i="7"/>
  <c r="AQ30" i="7"/>
  <c r="AK30" i="7"/>
  <c r="AE30" i="7"/>
  <c r="Y30" i="7"/>
  <c r="S30" i="7"/>
  <c r="M30" i="7"/>
  <c r="H30" i="7"/>
  <c r="BQ30" i="7" s="1"/>
  <c r="BT29" i="7"/>
  <c r="BO29" i="7"/>
  <c r="BI29" i="7"/>
  <c r="BC29" i="7"/>
  <c r="AW29" i="7"/>
  <c r="AQ29" i="7"/>
  <c r="AK29" i="7"/>
  <c r="AE29" i="7"/>
  <c r="Y29" i="7"/>
  <c r="S29" i="7"/>
  <c r="M29" i="7"/>
  <c r="H29" i="7"/>
  <c r="BT28" i="7"/>
  <c r="BO28" i="7"/>
  <c r="BI28" i="7"/>
  <c r="BC28" i="7"/>
  <c r="AW28" i="7"/>
  <c r="AQ28" i="7"/>
  <c r="AK28" i="7"/>
  <c r="BQ28" i="7" s="1"/>
  <c r="BU28" i="7" s="1"/>
  <c r="BV28" i="7" s="1"/>
  <c r="AE28" i="7"/>
  <c r="Y28" i="7"/>
  <c r="S28" i="7"/>
  <c r="M28" i="7"/>
  <c r="H28" i="7"/>
  <c r="BT27" i="7"/>
  <c r="BO27" i="7"/>
  <c r="BI27" i="7"/>
  <c r="BC27" i="7"/>
  <c r="AW27" i="7"/>
  <c r="AQ27" i="7"/>
  <c r="AK27" i="7"/>
  <c r="AE27" i="7"/>
  <c r="Y27" i="7"/>
  <c r="S27" i="7"/>
  <c r="M27" i="7"/>
  <c r="H27" i="7"/>
  <c r="BT26" i="7"/>
  <c r="BO26" i="7"/>
  <c r="BI26" i="7"/>
  <c r="BC26" i="7"/>
  <c r="AW26" i="7"/>
  <c r="BQ26" i="7" s="1"/>
  <c r="AQ26" i="7"/>
  <c r="AK26" i="7"/>
  <c r="AE26" i="7"/>
  <c r="Y26" i="7"/>
  <c r="S26" i="7"/>
  <c r="M26" i="7"/>
  <c r="H26" i="7"/>
  <c r="BT25" i="7"/>
  <c r="BO25" i="7"/>
  <c r="BQ25" i="7" s="1"/>
  <c r="BU25" i="7" s="1"/>
  <c r="BV25" i="7" s="1"/>
  <c r="BI25" i="7"/>
  <c r="BC25" i="7"/>
  <c r="AW25" i="7"/>
  <c r="AQ25" i="7"/>
  <c r="AK25" i="7"/>
  <c r="AE25" i="7"/>
  <c r="Y25" i="7"/>
  <c r="S25" i="7"/>
  <c r="M25" i="7"/>
  <c r="H25" i="7"/>
  <c r="BT24" i="7"/>
  <c r="BO24" i="7"/>
  <c r="BI24" i="7"/>
  <c r="BC24" i="7"/>
  <c r="AW24" i="7"/>
  <c r="AQ24" i="7"/>
  <c r="AK24" i="7"/>
  <c r="AE24" i="7"/>
  <c r="Y24" i="7"/>
  <c r="S24" i="7"/>
  <c r="M24" i="7"/>
  <c r="H24" i="7"/>
  <c r="BQ24" i="7" s="1"/>
  <c r="BU24" i="7" s="1"/>
  <c r="BV24" i="7" s="1"/>
  <c r="BT23" i="7"/>
  <c r="BO23" i="7"/>
  <c r="BI23" i="7"/>
  <c r="BC23" i="7"/>
  <c r="AW23" i="7"/>
  <c r="AQ23" i="7"/>
  <c r="AK23" i="7"/>
  <c r="AE23" i="7"/>
  <c r="Y23" i="7"/>
  <c r="S23" i="7"/>
  <c r="M23" i="7"/>
  <c r="H23" i="7"/>
  <c r="BQ23" i="7" s="1"/>
  <c r="BT22" i="7"/>
  <c r="BO22" i="7"/>
  <c r="BI22" i="7"/>
  <c r="BC22" i="7"/>
  <c r="AW22" i="7"/>
  <c r="AQ22" i="7"/>
  <c r="AK22" i="7"/>
  <c r="AE22" i="7"/>
  <c r="Y22" i="7"/>
  <c r="S22" i="7"/>
  <c r="M22" i="7"/>
  <c r="H22" i="7"/>
  <c r="BT21" i="7"/>
  <c r="BO21" i="7"/>
  <c r="BI21" i="7"/>
  <c r="BC21" i="7"/>
  <c r="AW21" i="7"/>
  <c r="AQ21" i="7"/>
  <c r="AK21" i="7"/>
  <c r="AE21" i="7"/>
  <c r="Y21" i="7"/>
  <c r="S21" i="7"/>
  <c r="M21" i="7"/>
  <c r="BQ21" i="7" s="1"/>
  <c r="BU21" i="7" s="1"/>
  <c r="BV21" i="7" s="1"/>
  <c r="H21" i="7"/>
  <c r="BT20" i="7"/>
  <c r="BO20" i="7"/>
  <c r="BI20" i="7"/>
  <c r="BC20" i="7"/>
  <c r="AW20" i="7"/>
  <c r="AQ20" i="7"/>
  <c r="AK20" i="7"/>
  <c r="AE20" i="7"/>
  <c r="Y20" i="7"/>
  <c r="S20" i="7"/>
  <c r="M20" i="7"/>
  <c r="H20" i="7"/>
  <c r="BT19" i="7"/>
  <c r="BO19" i="7"/>
  <c r="BI19" i="7"/>
  <c r="BC19" i="7"/>
  <c r="AW19" i="7"/>
  <c r="AQ19" i="7"/>
  <c r="AK19" i="7"/>
  <c r="AE19" i="7"/>
  <c r="BQ19" i="7" s="1"/>
  <c r="Y19" i="7"/>
  <c r="S19" i="7"/>
  <c r="M19" i="7"/>
  <c r="H19" i="7"/>
  <c r="BT18" i="7"/>
  <c r="BO18" i="7"/>
  <c r="BI18" i="7"/>
  <c r="BC18" i="7"/>
  <c r="AW18" i="7"/>
  <c r="AQ18" i="7"/>
  <c r="AK18" i="7"/>
  <c r="AE18" i="7"/>
  <c r="Y18" i="7"/>
  <c r="S18" i="7"/>
  <c r="M18" i="7"/>
  <c r="H18" i="7"/>
  <c r="BT17" i="7"/>
  <c r="BO17" i="7"/>
  <c r="BI17" i="7"/>
  <c r="BC17" i="7"/>
  <c r="AW17" i="7"/>
  <c r="AQ17" i="7"/>
  <c r="AK17" i="7"/>
  <c r="AE17" i="7"/>
  <c r="Y17" i="7"/>
  <c r="S17" i="7"/>
  <c r="M17" i="7"/>
  <c r="H17" i="7"/>
  <c r="BQ17" i="7" s="1"/>
  <c r="BT16" i="7"/>
  <c r="BQ16" i="7"/>
  <c r="BU16" i="7" s="1"/>
  <c r="BV16" i="7" s="1"/>
  <c r="BO16" i="7"/>
  <c r="BI16" i="7"/>
  <c r="BC16" i="7"/>
  <c r="AW16" i="7"/>
  <c r="AQ16" i="7"/>
  <c r="AK16" i="7"/>
  <c r="AE16" i="7"/>
  <c r="Y16" i="7"/>
  <c r="S16" i="7"/>
  <c r="M16" i="7"/>
  <c r="H16" i="7"/>
  <c r="BV15" i="7"/>
  <c r="BT15" i="7"/>
  <c r="BU15" i="7" s="1"/>
  <c r="BQ15" i="7"/>
  <c r="BT61" i="6"/>
  <c r="BO61" i="6"/>
  <c r="BI61" i="6"/>
  <c r="BC61" i="6"/>
  <c r="AW61" i="6"/>
  <c r="AQ61" i="6"/>
  <c r="AK61" i="6"/>
  <c r="AE61" i="6"/>
  <c r="Y61" i="6"/>
  <c r="S61" i="6"/>
  <c r="M61" i="6"/>
  <c r="H61" i="6"/>
  <c r="BT60" i="6"/>
  <c r="BO60" i="6"/>
  <c r="BI60" i="6"/>
  <c r="BQ60" i="6" s="1"/>
  <c r="BC60" i="6"/>
  <c r="AW60" i="6"/>
  <c r="AQ60" i="6"/>
  <c r="AK60" i="6"/>
  <c r="AE60" i="6"/>
  <c r="Y60" i="6"/>
  <c r="S60" i="6"/>
  <c r="M60" i="6"/>
  <c r="BT59" i="6"/>
  <c r="BU59" i="6" s="1"/>
  <c r="BV59" i="6" s="1"/>
  <c r="BQ59" i="6"/>
  <c r="BO59" i="6"/>
  <c r="BI59" i="6"/>
  <c r="BC59" i="6"/>
  <c r="AW59" i="6"/>
  <c r="AQ59" i="6"/>
  <c r="AK59" i="6"/>
  <c r="AE59" i="6"/>
  <c r="Y59" i="6"/>
  <c r="S59" i="6"/>
  <c r="M59" i="6"/>
  <c r="H59" i="6"/>
  <c r="BT57" i="6"/>
  <c r="BO57" i="6"/>
  <c r="BI57" i="6"/>
  <c r="BC57" i="6"/>
  <c r="AW57" i="6"/>
  <c r="AQ57" i="6"/>
  <c r="AK57" i="6"/>
  <c r="AE57" i="6"/>
  <c r="Y57" i="6"/>
  <c r="S57" i="6"/>
  <c r="M57" i="6"/>
  <c r="H57" i="6"/>
  <c r="BQ57" i="6" s="1"/>
  <c r="BT56" i="6"/>
  <c r="BO56" i="6"/>
  <c r="BI56" i="6"/>
  <c r="BC56" i="6"/>
  <c r="AW56" i="6"/>
  <c r="AQ56" i="6"/>
  <c r="AK56" i="6"/>
  <c r="AE56" i="6"/>
  <c r="Y56" i="6"/>
  <c r="S56" i="6"/>
  <c r="M56" i="6"/>
  <c r="H56" i="6"/>
  <c r="BT55" i="6"/>
  <c r="BO55" i="6"/>
  <c r="BI55" i="6"/>
  <c r="BC55" i="6"/>
  <c r="AW55" i="6"/>
  <c r="AQ55" i="6"/>
  <c r="AK55" i="6"/>
  <c r="AE55" i="6"/>
  <c r="Y55" i="6"/>
  <c r="S55" i="6"/>
  <c r="M55" i="6"/>
  <c r="H55" i="6"/>
  <c r="BT54" i="6"/>
  <c r="BO54" i="6"/>
  <c r="BI54" i="6"/>
  <c r="BC54" i="6"/>
  <c r="AW54" i="6"/>
  <c r="AQ54" i="6"/>
  <c r="AK54" i="6"/>
  <c r="AE54" i="6"/>
  <c r="Y54" i="6"/>
  <c r="S54" i="6"/>
  <c r="M54" i="6"/>
  <c r="H54" i="6"/>
  <c r="BQ54" i="6" s="1"/>
  <c r="BU54" i="6" s="1"/>
  <c r="BV54" i="6" s="1"/>
  <c r="BT53" i="6"/>
  <c r="BQ53" i="6"/>
  <c r="BO53" i="6"/>
  <c r="BI53" i="6"/>
  <c r="BC53" i="6"/>
  <c r="AW53" i="6"/>
  <c r="AQ53" i="6"/>
  <c r="AK53" i="6"/>
  <c r="AE53" i="6"/>
  <c r="Y53" i="6"/>
  <c r="S53" i="6"/>
  <c r="M53" i="6"/>
  <c r="H53" i="6"/>
  <c r="BT52" i="6"/>
  <c r="BO52" i="6"/>
  <c r="BI52" i="6"/>
  <c r="BC52" i="6"/>
  <c r="AW52" i="6"/>
  <c r="AQ52" i="6"/>
  <c r="BQ52" i="6" s="1"/>
  <c r="BU52" i="6" s="1"/>
  <c r="BV52" i="6" s="1"/>
  <c r="AK52" i="6"/>
  <c r="AE52" i="6"/>
  <c r="Y52" i="6"/>
  <c r="S52" i="6"/>
  <c r="M52" i="6"/>
  <c r="H52" i="6"/>
  <c r="BT51" i="6"/>
  <c r="BO51" i="6"/>
  <c r="BI51" i="6"/>
  <c r="BC51" i="6"/>
  <c r="AW51" i="6"/>
  <c r="AQ51" i="6"/>
  <c r="AK51" i="6"/>
  <c r="AE51" i="6"/>
  <c r="Y51" i="6"/>
  <c r="S51" i="6"/>
  <c r="M51" i="6"/>
  <c r="BQ51" i="6" s="1"/>
  <c r="BU51" i="6" s="1"/>
  <c r="BV51" i="6" s="1"/>
  <c r="H51" i="6"/>
  <c r="BT50" i="6"/>
  <c r="BO50" i="6"/>
  <c r="BI50" i="6"/>
  <c r="BC50" i="6"/>
  <c r="BQ50" i="6" s="1"/>
  <c r="AW50" i="6"/>
  <c r="AQ50" i="6"/>
  <c r="AK50" i="6"/>
  <c r="AE50" i="6"/>
  <c r="Y50" i="6"/>
  <c r="S50" i="6"/>
  <c r="M50" i="6"/>
  <c r="H50" i="6"/>
  <c r="BT49" i="6"/>
  <c r="BO49" i="6"/>
  <c r="BI49" i="6"/>
  <c r="BC49" i="6"/>
  <c r="AW49" i="6"/>
  <c r="AQ49" i="6"/>
  <c r="AK49" i="6"/>
  <c r="AE49" i="6"/>
  <c r="Y49" i="6"/>
  <c r="S49" i="6"/>
  <c r="BQ49" i="6" s="1"/>
  <c r="M49" i="6"/>
  <c r="H49" i="6"/>
  <c r="BT48" i="6"/>
  <c r="BO48" i="6"/>
  <c r="BI48" i="6"/>
  <c r="BC48" i="6"/>
  <c r="AW48" i="6"/>
  <c r="AQ48" i="6"/>
  <c r="AK48" i="6"/>
  <c r="AE48" i="6"/>
  <c r="Y48" i="6"/>
  <c r="S48" i="6"/>
  <c r="M48" i="6"/>
  <c r="H48" i="6"/>
  <c r="BQ48" i="6" s="1"/>
  <c r="BU48" i="6" s="1"/>
  <c r="BV48" i="6" s="1"/>
  <c r="BT47" i="6"/>
  <c r="BO47" i="6"/>
  <c r="BI47" i="6"/>
  <c r="BC47" i="6"/>
  <c r="AW47" i="6"/>
  <c r="AQ47" i="6"/>
  <c r="AK47" i="6"/>
  <c r="AE47" i="6"/>
  <c r="Y47" i="6"/>
  <c r="S47" i="6"/>
  <c r="M47" i="6"/>
  <c r="H47" i="6"/>
  <c r="BT46" i="6"/>
  <c r="BO46" i="6"/>
  <c r="BI46" i="6"/>
  <c r="BC46" i="6"/>
  <c r="AW46" i="6"/>
  <c r="BQ46" i="6" s="1"/>
  <c r="AQ46" i="6"/>
  <c r="AK46" i="6"/>
  <c r="AE46" i="6"/>
  <c r="Y46" i="6"/>
  <c r="S46" i="6"/>
  <c r="M46" i="6"/>
  <c r="H46" i="6"/>
  <c r="BT45" i="6"/>
  <c r="BO45" i="6"/>
  <c r="BQ45" i="6" s="1"/>
  <c r="BI45" i="6"/>
  <c r="BC45" i="6"/>
  <c r="AW45" i="6"/>
  <c r="AQ45" i="6"/>
  <c r="AK45" i="6"/>
  <c r="AE45" i="6"/>
  <c r="Y45" i="6"/>
  <c r="S45" i="6"/>
  <c r="M45" i="6"/>
  <c r="H45" i="6"/>
  <c r="BT44" i="6"/>
  <c r="BO44" i="6"/>
  <c r="BI44" i="6"/>
  <c r="BC44" i="6"/>
  <c r="AW44" i="6"/>
  <c r="AQ44" i="6"/>
  <c r="AK44" i="6"/>
  <c r="AE44" i="6"/>
  <c r="Y44" i="6"/>
  <c r="S44" i="6"/>
  <c r="M44" i="6"/>
  <c r="H44" i="6"/>
  <c r="BQ44" i="6" s="1"/>
  <c r="BU44" i="6" s="1"/>
  <c r="BV44" i="6" s="1"/>
  <c r="BT43" i="6"/>
  <c r="BO43" i="6"/>
  <c r="BI43" i="6"/>
  <c r="BC43" i="6"/>
  <c r="AW43" i="6"/>
  <c r="AQ43" i="6"/>
  <c r="AK43" i="6"/>
  <c r="AE43" i="6"/>
  <c r="Y43" i="6"/>
  <c r="S43" i="6"/>
  <c r="M43" i="6"/>
  <c r="H43" i="6"/>
  <c r="BQ43" i="6" s="1"/>
  <c r="BT42" i="6"/>
  <c r="BO42" i="6"/>
  <c r="BI42" i="6"/>
  <c r="BC42" i="6"/>
  <c r="AW42" i="6"/>
  <c r="AQ42" i="6"/>
  <c r="AK42" i="6"/>
  <c r="AE42" i="6"/>
  <c r="Y42" i="6"/>
  <c r="S42" i="6"/>
  <c r="M42" i="6"/>
  <c r="H42" i="6"/>
  <c r="BT41" i="6"/>
  <c r="BO41" i="6"/>
  <c r="BI41" i="6"/>
  <c r="BC41" i="6"/>
  <c r="AW41" i="6"/>
  <c r="AQ41" i="6"/>
  <c r="AK41" i="6"/>
  <c r="AE41" i="6"/>
  <c r="Y41" i="6"/>
  <c r="S41" i="6"/>
  <c r="M41" i="6"/>
  <c r="H41" i="6"/>
  <c r="BQ41" i="6" s="1"/>
  <c r="BT40" i="6"/>
  <c r="BO40" i="6"/>
  <c r="BI40" i="6"/>
  <c r="BC40" i="6"/>
  <c r="AW40" i="6"/>
  <c r="AQ40" i="6"/>
  <c r="AK40" i="6"/>
  <c r="AE40" i="6"/>
  <c r="Y40" i="6"/>
  <c r="S40" i="6"/>
  <c r="M40" i="6"/>
  <c r="BQ40" i="6" s="1"/>
  <c r="BU40" i="6" s="1"/>
  <c r="BV40" i="6" s="1"/>
  <c r="H40" i="6"/>
  <c r="BT39" i="6"/>
  <c r="BO39" i="6"/>
  <c r="BI39" i="6"/>
  <c r="BC39" i="6"/>
  <c r="AW39" i="6"/>
  <c r="AQ39" i="6"/>
  <c r="AK39" i="6"/>
  <c r="AE39" i="6"/>
  <c r="Y39" i="6"/>
  <c r="BQ39" i="6" s="1"/>
  <c r="BU39" i="6" s="1"/>
  <c r="BV39" i="6" s="1"/>
  <c r="S39" i="6"/>
  <c r="M39" i="6"/>
  <c r="H39" i="6"/>
  <c r="BT38" i="6"/>
  <c r="BO38" i="6"/>
  <c r="BI38" i="6"/>
  <c r="BC38" i="6"/>
  <c r="AW38" i="6"/>
  <c r="AQ38" i="6"/>
  <c r="AK38" i="6"/>
  <c r="AE38" i="6"/>
  <c r="Y38" i="6"/>
  <c r="S38" i="6"/>
  <c r="M38" i="6"/>
  <c r="H38" i="6"/>
  <c r="BT37" i="6"/>
  <c r="BO37" i="6"/>
  <c r="BI37" i="6"/>
  <c r="BC37" i="6"/>
  <c r="AW37" i="6"/>
  <c r="AQ37" i="6"/>
  <c r="AK37" i="6"/>
  <c r="AE37" i="6"/>
  <c r="Y37" i="6"/>
  <c r="S37" i="6"/>
  <c r="M37" i="6"/>
  <c r="H37" i="6"/>
  <c r="BT36" i="6"/>
  <c r="BQ36" i="6"/>
  <c r="BO36" i="6"/>
  <c r="BI36" i="6"/>
  <c r="BC36" i="6"/>
  <c r="AW36" i="6"/>
  <c r="AQ36" i="6"/>
  <c r="AK36" i="6"/>
  <c r="AE36" i="6"/>
  <c r="Y36" i="6"/>
  <c r="S36" i="6"/>
  <c r="M36" i="6"/>
  <c r="H36" i="6"/>
  <c r="BT35" i="6"/>
  <c r="BO35" i="6"/>
  <c r="BI35" i="6"/>
  <c r="BC35" i="6"/>
  <c r="AW35" i="6"/>
  <c r="AQ35" i="6"/>
  <c r="AK35" i="6"/>
  <c r="AE35" i="6"/>
  <c r="Y35" i="6"/>
  <c r="S35" i="6"/>
  <c r="M35" i="6"/>
  <c r="H35" i="6"/>
  <c r="BT34" i="6"/>
  <c r="BO34" i="6"/>
  <c r="BI34" i="6"/>
  <c r="BC34" i="6"/>
  <c r="AW34" i="6"/>
  <c r="AQ34" i="6"/>
  <c r="AK34" i="6"/>
  <c r="AE34" i="6"/>
  <c r="Y34" i="6"/>
  <c r="S34" i="6"/>
  <c r="M34" i="6"/>
  <c r="H34" i="6"/>
  <c r="BT33" i="6"/>
  <c r="BO33" i="6"/>
  <c r="BI33" i="6"/>
  <c r="BC33" i="6"/>
  <c r="AW33" i="6"/>
  <c r="AQ33" i="6"/>
  <c r="AK33" i="6"/>
  <c r="AE33" i="6"/>
  <c r="Y33" i="6"/>
  <c r="S33" i="6"/>
  <c r="BQ33" i="6" s="1"/>
  <c r="M33" i="6"/>
  <c r="H33" i="6"/>
  <c r="BT32" i="6"/>
  <c r="BO32" i="6"/>
  <c r="BI32" i="6"/>
  <c r="BC32" i="6"/>
  <c r="AW32" i="6"/>
  <c r="AQ32" i="6"/>
  <c r="AK32" i="6"/>
  <c r="AE32" i="6"/>
  <c r="Y32" i="6"/>
  <c r="S32" i="6"/>
  <c r="M32" i="6"/>
  <c r="H32" i="6"/>
  <c r="BQ32" i="6" s="1"/>
  <c r="BU32" i="6" s="1"/>
  <c r="BV32" i="6" s="1"/>
  <c r="BT31" i="6"/>
  <c r="BO31" i="6"/>
  <c r="BI31" i="6"/>
  <c r="BC31" i="6"/>
  <c r="AW31" i="6"/>
  <c r="AQ31" i="6"/>
  <c r="AK31" i="6"/>
  <c r="AE31" i="6"/>
  <c r="Y31" i="6"/>
  <c r="S31" i="6"/>
  <c r="M31" i="6"/>
  <c r="H31" i="6"/>
  <c r="BQ31" i="6" s="1"/>
  <c r="BU31" i="6" s="1"/>
  <c r="BV31" i="6" s="1"/>
  <c r="BT30" i="6"/>
  <c r="BO30" i="6"/>
  <c r="BI30" i="6"/>
  <c r="BC30" i="6"/>
  <c r="AW30" i="6"/>
  <c r="AQ30" i="6"/>
  <c r="AK30" i="6"/>
  <c r="AE30" i="6"/>
  <c r="Y30" i="6"/>
  <c r="S30" i="6"/>
  <c r="M30" i="6"/>
  <c r="H30" i="6"/>
  <c r="BT29" i="6"/>
  <c r="BO29" i="6"/>
  <c r="BI29" i="6"/>
  <c r="BC29" i="6"/>
  <c r="AW29" i="6"/>
  <c r="AQ29" i="6"/>
  <c r="AK29" i="6"/>
  <c r="AE29" i="6"/>
  <c r="Y29" i="6"/>
  <c r="S29" i="6"/>
  <c r="M29" i="6"/>
  <c r="H29" i="6"/>
  <c r="BT28" i="6"/>
  <c r="BO28" i="6"/>
  <c r="BI28" i="6"/>
  <c r="BC28" i="6"/>
  <c r="AW28" i="6"/>
  <c r="AQ28" i="6"/>
  <c r="AK28" i="6"/>
  <c r="AE28" i="6"/>
  <c r="Y28" i="6"/>
  <c r="S28" i="6"/>
  <c r="M28" i="6"/>
  <c r="H28" i="6"/>
  <c r="BQ28" i="6" s="1"/>
  <c r="BT27" i="6"/>
  <c r="BQ27" i="6"/>
  <c r="BU27" i="6" s="1"/>
  <c r="BV27" i="6" s="1"/>
  <c r="BO27" i="6"/>
  <c r="BI27" i="6"/>
  <c r="BC27" i="6"/>
  <c r="AW27" i="6"/>
  <c r="AQ27" i="6"/>
  <c r="AK27" i="6"/>
  <c r="AE27" i="6"/>
  <c r="Y27" i="6"/>
  <c r="S27" i="6"/>
  <c r="M27" i="6"/>
  <c r="H27" i="6"/>
  <c r="BT26" i="6"/>
  <c r="BO26" i="6"/>
  <c r="BI26" i="6"/>
  <c r="BC26" i="6"/>
  <c r="AW26" i="6"/>
  <c r="AQ26" i="6"/>
  <c r="BQ26" i="6" s="1"/>
  <c r="BU26" i="6" s="1"/>
  <c r="BV26" i="6" s="1"/>
  <c r="AK26" i="6"/>
  <c r="AE26" i="6"/>
  <c r="Y26" i="6"/>
  <c r="S26" i="6"/>
  <c r="M26" i="6"/>
  <c r="H26" i="6"/>
  <c r="BT25" i="6"/>
  <c r="BO25" i="6"/>
  <c r="BI25" i="6"/>
  <c r="BC25" i="6"/>
  <c r="AW25" i="6"/>
  <c r="AQ25" i="6"/>
  <c r="AK25" i="6"/>
  <c r="AE25" i="6"/>
  <c r="Y25" i="6"/>
  <c r="S25" i="6"/>
  <c r="M25" i="6"/>
  <c r="H25" i="6"/>
  <c r="BT24" i="6"/>
  <c r="BO24" i="6"/>
  <c r="BI24" i="6"/>
  <c r="BC24" i="6"/>
  <c r="BQ24" i="6" s="1"/>
  <c r="AW24" i="6"/>
  <c r="AQ24" i="6"/>
  <c r="AK24" i="6"/>
  <c r="AE24" i="6"/>
  <c r="Y24" i="6"/>
  <c r="S24" i="6"/>
  <c r="M24" i="6"/>
  <c r="H24" i="6"/>
  <c r="BT23" i="6"/>
  <c r="BU23" i="6" s="1"/>
  <c r="BV23" i="6" s="1"/>
  <c r="BQ23" i="6"/>
  <c r="BO23" i="6"/>
  <c r="BI23" i="6"/>
  <c r="BC23" i="6"/>
  <c r="AW23" i="6"/>
  <c r="AQ23" i="6"/>
  <c r="AK23" i="6"/>
  <c r="AE23" i="6"/>
  <c r="Y23" i="6"/>
  <c r="S23" i="6"/>
  <c r="M23" i="6"/>
  <c r="H23" i="6"/>
  <c r="BT22" i="6"/>
  <c r="BO22" i="6"/>
  <c r="BI22" i="6"/>
  <c r="BC22" i="6"/>
  <c r="AW22" i="6"/>
  <c r="AQ22" i="6"/>
  <c r="AK22" i="6"/>
  <c r="AE22" i="6"/>
  <c r="Y22" i="6"/>
  <c r="S22" i="6"/>
  <c r="M22" i="6"/>
  <c r="H22" i="6"/>
  <c r="BT21" i="6"/>
  <c r="BO21" i="6"/>
  <c r="BI21" i="6"/>
  <c r="BC21" i="6"/>
  <c r="AW21" i="6"/>
  <c r="AQ21" i="6"/>
  <c r="AK21" i="6"/>
  <c r="AE21" i="6"/>
  <c r="Y21" i="6"/>
  <c r="S21" i="6"/>
  <c r="M21" i="6"/>
  <c r="H21" i="6"/>
  <c r="BT20" i="6"/>
  <c r="BO20" i="6"/>
  <c r="BI20" i="6"/>
  <c r="BC20" i="6"/>
  <c r="AW20" i="6"/>
  <c r="AQ20" i="6"/>
  <c r="AK20" i="6"/>
  <c r="AE20" i="6"/>
  <c r="Y20" i="6"/>
  <c r="S20" i="6"/>
  <c r="M20" i="6"/>
  <c r="H20" i="6"/>
  <c r="BT19" i="6"/>
  <c r="BO19" i="6"/>
  <c r="BI19" i="6"/>
  <c r="BC19" i="6"/>
  <c r="AW19" i="6"/>
  <c r="AQ19" i="6"/>
  <c r="AK19" i="6"/>
  <c r="AE19" i="6"/>
  <c r="Y19" i="6"/>
  <c r="S19" i="6"/>
  <c r="M19" i="6"/>
  <c r="H19" i="6"/>
  <c r="BQ19" i="6" s="1"/>
  <c r="BT18" i="6"/>
  <c r="BU18" i="6" s="1"/>
  <c r="BV18" i="6" s="1"/>
  <c r="BO18" i="6"/>
  <c r="BI18" i="6"/>
  <c r="BC18" i="6"/>
  <c r="AW18" i="6"/>
  <c r="AQ18" i="6"/>
  <c r="AK18" i="6"/>
  <c r="AE18" i="6"/>
  <c r="Y18" i="6"/>
  <c r="S18" i="6"/>
  <c r="M18" i="6"/>
  <c r="H18" i="6"/>
  <c r="BQ18" i="6" s="1"/>
  <c r="BT17" i="6"/>
  <c r="BO17" i="6"/>
  <c r="BI17" i="6"/>
  <c r="BC17" i="6"/>
  <c r="AW17" i="6"/>
  <c r="AQ17" i="6"/>
  <c r="BQ17" i="6" s="1"/>
  <c r="AK17" i="6"/>
  <c r="AE17" i="6"/>
  <c r="Y17" i="6"/>
  <c r="S17" i="6"/>
  <c r="M17" i="6"/>
  <c r="H17" i="6"/>
  <c r="BT16" i="6"/>
  <c r="BO16" i="6"/>
  <c r="BI16" i="6"/>
  <c r="BC16" i="6"/>
  <c r="AW16" i="6"/>
  <c r="AQ16" i="6"/>
  <c r="AK16" i="6"/>
  <c r="AE16" i="6"/>
  <c r="Y16" i="6"/>
  <c r="S16" i="6"/>
  <c r="M16" i="6"/>
  <c r="H16" i="6"/>
  <c r="BT15" i="6"/>
  <c r="BQ15" i="6"/>
  <c r="BT56" i="5"/>
  <c r="BO56" i="5"/>
  <c r="BI56" i="5"/>
  <c r="BC56" i="5"/>
  <c r="AW56" i="5"/>
  <c r="AQ56" i="5"/>
  <c r="AK56" i="5"/>
  <c r="AE56" i="5"/>
  <c r="Y56" i="5"/>
  <c r="S56" i="5"/>
  <c r="M56" i="5"/>
  <c r="H56" i="5"/>
  <c r="BT55" i="5"/>
  <c r="BO55" i="5"/>
  <c r="BI55" i="5"/>
  <c r="BC55" i="5"/>
  <c r="AW55" i="5"/>
  <c r="AQ55" i="5"/>
  <c r="AK55" i="5"/>
  <c r="AE55" i="5"/>
  <c r="Y55" i="5"/>
  <c r="S55" i="5"/>
  <c r="M55" i="5"/>
  <c r="H55" i="5"/>
  <c r="BQ55" i="5" s="1"/>
  <c r="BU55" i="5" s="1"/>
  <c r="BV55" i="5" s="1"/>
  <c r="BT54" i="5"/>
  <c r="BO54" i="5"/>
  <c r="BI54" i="5"/>
  <c r="BC54" i="5"/>
  <c r="AW54" i="5"/>
  <c r="AQ54" i="5"/>
  <c r="AK54" i="5"/>
  <c r="AE54" i="5"/>
  <c r="Y54" i="5"/>
  <c r="S54" i="5"/>
  <c r="M54" i="5"/>
  <c r="H54" i="5"/>
  <c r="BT53" i="5"/>
  <c r="BO53" i="5"/>
  <c r="BI53" i="5"/>
  <c r="BC53" i="5"/>
  <c r="AW53" i="5"/>
  <c r="AQ53" i="5"/>
  <c r="AK53" i="5"/>
  <c r="AE53" i="5"/>
  <c r="BQ53" i="5" s="1"/>
  <c r="Y53" i="5"/>
  <c r="S53" i="5"/>
  <c r="M53" i="5"/>
  <c r="H53" i="5"/>
  <c r="BT52" i="5"/>
  <c r="BO52" i="5"/>
  <c r="BI52" i="5"/>
  <c r="BC52" i="5"/>
  <c r="AW52" i="5"/>
  <c r="AQ52" i="5"/>
  <c r="AK52" i="5"/>
  <c r="AE52" i="5"/>
  <c r="Y52" i="5"/>
  <c r="S52" i="5"/>
  <c r="M52" i="5"/>
  <c r="H52" i="5"/>
  <c r="BT51" i="5"/>
  <c r="BU51" i="5" s="1"/>
  <c r="BV51" i="5" s="1"/>
  <c r="BO51" i="5"/>
  <c r="BI51" i="5"/>
  <c r="BC51" i="5"/>
  <c r="AW51" i="5"/>
  <c r="AQ51" i="5"/>
  <c r="AK51" i="5"/>
  <c r="AE51" i="5"/>
  <c r="Y51" i="5"/>
  <c r="S51" i="5"/>
  <c r="M51" i="5"/>
  <c r="H51" i="5"/>
  <c r="BQ51" i="5" s="1"/>
  <c r="BT50" i="5"/>
  <c r="BO50" i="5"/>
  <c r="BI50" i="5"/>
  <c r="BC50" i="5"/>
  <c r="AW50" i="5"/>
  <c r="AQ50" i="5"/>
  <c r="AK50" i="5"/>
  <c r="AE50" i="5"/>
  <c r="Y50" i="5"/>
  <c r="S50" i="5"/>
  <c r="BQ50" i="5" s="1"/>
  <c r="BU50" i="5" s="1"/>
  <c r="BV50" i="5" s="1"/>
  <c r="M50" i="5"/>
  <c r="H50" i="5"/>
  <c r="BT49" i="5"/>
  <c r="BO49" i="5"/>
  <c r="BI49" i="5"/>
  <c r="BC49" i="5"/>
  <c r="AW49" i="5"/>
  <c r="AQ49" i="5"/>
  <c r="AK49" i="5"/>
  <c r="AE49" i="5"/>
  <c r="Y49" i="5"/>
  <c r="S49" i="5"/>
  <c r="M49" i="5"/>
  <c r="H49" i="5"/>
  <c r="BT48" i="5"/>
  <c r="BO48" i="5"/>
  <c r="BI48" i="5"/>
  <c r="BC48" i="5"/>
  <c r="AW48" i="5"/>
  <c r="AQ48" i="5"/>
  <c r="AK48" i="5"/>
  <c r="AE48" i="5"/>
  <c r="Y48" i="5"/>
  <c r="S48" i="5"/>
  <c r="M48" i="5"/>
  <c r="H48" i="5"/>
  <c r="BT47" i="5"/>
  <c r="BO47" i="5"/>
  <c r="BI47" i="5"/>
  <c r="BC47" i="5"/>
  <c r="AW47" i="5"/>
  <c r="AQ47" i="5"/>
  <c r="BQ47" i="5" s="1"/>
  <c r="BU47" i="5" s="1"/>
  <c r="BV47" i="5" s="1"/>
  <c r="AK47" i="5"/>
  <c r="AE47" i="5"/>
  <c r="Y47" i="5"/>
  <c r="S47" i="5"/>
  <c r="M47" i="5"/>
  <c r="H47" i="5"/>
  <c r="BT46" i="5"/>
  <c r="BO46" i="5"/>
  <c r="BI46" i="5"/>
  <c r="BC46" i="5"/>
  <c r="AW46" i="5"/>
  <c r="AQ46" i="5"/>
  <c r="AK46" i="5"/>
  <c r="AE46" i="5"/>
  <c r="Y46" i="5"/>
  <c r="S46" i="5"/>
  <c r="M46" i="5"/>
  <c r="H46" i="5"/>
  <c r="BT45" i="5"/>
  <c r="BO45" i="5"/>
  <c r="BI45" i="5"/>
  <c r="BC45" i="5"/>
  <c r="AW45" i="5"/>
  <c r="AQ45" i="5"/>
  <c r="AK45" i="5"/>
  <c r="AE45" i="5"/>
  <c r="Y45" i="5"/>
  <c r="S45" i="5"/>
  <c r="M45" i="5"/>
  <c r="H45" i="5"/>
  <c r="BT44" i="5"/>
  <c r="BO44" i="5"/>
  <c r="BI44" i="5"/>
  <c r="BC44" i="5"/>
  <c r="AW44" i="5"/>
  <c r="AQ44" i="5"/>
  <c r="AK44" i="5"/>
  <c r="AE44" i="5"/>
  <c r="Y44" i="5"/>
  <c r="S44" i="5"/>
  <c r="M44" i="5"/>
  <c r="H44" i="5"/>
  <c r="BT43" i="5"/>
  <c r="BO43" i="5"/>
  <c r="BI43" i="5"/>
  <c r="BC43" i="5"/>
  <c r="AW43" i="5"/>
  <c r="AQ43" i="5"/>
  <c r="AK43" i="5"/>
  <c r="AE43" i="5"/>
  <c r="Y43" i="5"/>
  <c r="S43" i="5"/>
  <c r="M43" i="5"/>
  <c r="H43" i="5"/>
  <c r="BT42" i="5"/>
  <c r="BQ42" i="5"/>
  <c r="BO42" i="5"/>
  <c r="BI42" i="5"/>
  <c r="BC42" i="5"/>
  <c r="AW42" i="5"/>
  <c r="AQ42" i="5"/>
  <c r="AK42" i="5"/>
  <c r="AE42" i="5"/>
  <c r="Y42" i="5"/>
  <c r="S42" i="5"/>
  <c r="M42" i="5"/>
  <c r="H42" i="5"/>
  <c r="BT41" i="5"/>
  <c r="BO41" i="5"/>
  <c r="BI41" i="5"/>
  <c r="BC41" i="5"/>
  <c r="AW41" i="5"/>
  <c r="AQ41" i="5"/>
  <c r="AK41" i="5"/>
  <c r="AE41" i="5"/>
  <c r="Y41" i="5"/>
  <c r="S41" i="5"/>
  <c r="M41" i="5"/>
  <c r="H41" i="5"/>
  <c r="BT40" i="5"/>
  <c r="BO40" i="5"/>
  <c r="BI40" i="5"/>
  <c r="BC40" i="5"/>
  <c r="AW40" i="5"/>
  <c r="AQ40" i="5"/>
  <c r="AK40" i="5"/>
  <c r="AE40" i="5"/>
  <c r="Y40" i="5"/>
  <c r="S40" i="5"/>
  <c r="M40" i="5"/>
  <c r="H40" i="5"/>
  <c r="BT39" i="5"/>
  <c r="BO39" i="5"/>
  <c r="BI39" i="5"/>
  <c r="BC39" i="5"/>
  <c r="AW39" i="5"/>
  <c r="AQ39" i="5"/>
  <c r="AK39" i="5"/>
  <c r="AE39" i="5"/>
  <c r="Y39" i="5"/>
  <c r="S39" i="5"/>
  <c r="M39" i="5"/>
  <c r="H39" i="5"/>
  <c r="BT38" i="5"/>
  <c r="BO38" i="5"/>
  <c r="BI38" i="5"/>
  <c r="BC38" i="5"/>
  <c r="AW38" i="5"/>
  <c r="AQ38" i="5"/>
  <c r="AK38" i="5"/>
  <c r="AE38" i="5"/>
  <c r="Y38" i="5"/>
  <c r="S38" i="5"/>
  <c r="M38" i="5"/>
  <c r="H38" i="5"/>
  <c r="BQ38" i="5" s="1"/>
  <c r="BT37" i="5"/>
  <c r="BO37" i="5"/>
  <c r="BI37" i="5"/>
  <c r="BC37" i="5"/>
  <c r="AW37" i="5"/>
  <c r="AQ37" i="5"/>
  <c r="AK37" i="5"/>
  <c r="AE37" i="5"/>
  <c r="Y37" i="5"/>
  <c r="S37" i="5"/>
  <c r="M37" i="5"/>
  <c r="H37" i="5"/>
  <c r="BQ37" i="5" s="1"/>
  <c r="BT36" i="5"/>
  <c r="BO36" i="5"/>
  <c r="BI36" i="5"/>
  <c r="BC36" i="5"/>
  <c r="AW36" i="5"/>
  <c r="AQ36" i="5"/>
  <c r="AK36" i="5"/>
  <c r="AE36" i="5"/>
  <c r="Y36" i="5"/>
  <c r="S36" i="5"/>
  <c r="M36" i="5"/>
  <c r="H36" i="5"/>
  <c r="BT35" i="5"/>
  <c r="BO35" i="5"/>
  <c r="BI35" i="5"/>
  <c r="BC35" i="5"/>
  <c r="AW35" i="5"/>
  <c r="AQ35" i="5"/>
  <c r="AK35" i="5"/>
  <c r="AE35" i="5"/>
  <c r="Y35" i="5"/>
  <c r="S35" i="5"/>
  <c r="M35" i="5"/>
  <c r="H35" i="5"/>
  <c r="BT34" i="5"/>
  <c r="BO34" i="5"/>
  <c r="BI34" i="5"/>
  <c r="BC34" i="5"/>
  <c r="AW34" i="5"/>
  <c r="AQ34" i="5"/>
  <c r="AK34" i="5"/>
  <c r="AE34" i="5"/>
  <c r="Y34" i="5"/>
  <c r="S34" i="5"/>
  <c r="M34" i="5"/>
  <c r="H34" i="5"/>
  <c r="BT33" i="5"/>
  <c r="BO33" i="5"/>
  <c r="BI33" i="5"/>
  <c r="BC33" i="5"/>
  <c r="AW33" i="5"/>
  <c r="AQ33" i="5"/>
  <c r="AK33" i="5"/>
  <c r="AE33" i="5"/>
  <c r="Y33" i="5"/>
  <c r="S33" i="5"/>
  <c r="M33" i="5"/>
  <c r="H33" i="5"/>
  <c r="BQ33" i="5" s="1"/>
  <c r="BT32" i="5"/>
  <c r="BU32" i="5" s="1"/>
  <c r="BV32" i="5" s="1"/>
  <c r="BO32" i="5"/>
  <c r="BI32" i="5"/>
  <c r="BC32" i="5"/>
  <c r="AW32" i="5"/>
  <c r="AQ32" i="5"/>
  <c r="AK32" i="5"/>
  <c r="AE32" i="5"/>
  <c r="Y32" i="5"/>
  <c r="S32" i="5"/>
  <c r="M32" i="5"/>
  <c r="H32" i="5"/>
  <c r="BQ32" i="5" s="1"/>
  <c r="BT31" i="5"/>
  <c r="BO31" i="5"/>
  <c r="BI31" i="5"/>
  <c r="BC31" i="5"/>
  <c r="AW31" i="5"/>
  <c r="AQ31" i="5"/>
  <c r="AK31" i="5"/>
  <c r="AE31" i="5"/>
  <c r="Y31" i="5"/>
  <c r="S31" i="5"/>
  <c r="M31" i="5"/>
  <c r="H31" i="5"/>
  <c r="BQ31" i="5" s="1"/>
  <c r="BU31" i="5" s="1"/>
  <c r="BV31" i="5" s="1"/>
  <c r="BT30" i="5"/>
  <c r="BO30" i="5"/>
  <c r="BI30" i="5"/>
  <c r="BC30" i="5"/>
  <c r="AW30" i="5"/>
  <c r="AQ30" i="5"/>
  <c r="AK30" i="5"/>
  <c r="AE30" i="5"/>
  <c r="Y30" i="5"/>
  <c r="S30" i="5"/>
  <c r="M30" i="5"/>
  <c r="H30" i="5"/>
  <c r="BT29" i="5"/>
  <c r="BQ29" i="5"/>
  <c r="BO29" i="5"/>
  <c r="BI29" i="5"/>
  <c r="BC29" i="5"/>
  <c r="AW29" i="5"/>
  <c r="AQ29" i="5"/>
  <c r="AK29" i="5"/>
  <c r="AE29" i="5"/>
  <c r="Y29" i="5"/>
  <c r="S29" i="5"/>
  <c r="M29" i="5"/>
  <c r="H29" i="5"/>
  <c r="BT28" i="5"/>
  <c r="BO28" i="5"/>
  <c r="BI28" i="5"/>
  <c r="BC28" i="5"/>
  <c r="AW28" i="5"/>
  <c r="AQ28" i="5"/>
  <c r="AK28" i="5"/>
  <c r="AE28" i="5"/>
  <c r="Y28" i="5"/>
  <c r="S28" i="5"/>
  <c r="M28" i="5"/>
  <c r="H28" i="5"/>
  <c r="BT27" i="5"/>
  <c r="BO27" i="5"/>
  <c r="BI27" i="5"/>
  <c r="BC27" i="5"/>
  <c r="AW27" i="5"/>
  <c r="AQ27" i="5"/>
  <c r="AK27" i="5"/>
  <c r="AE27" i="5"/>
  <c r="Y27" i="5"/>
  <c r="S27" i="5"/>
  <c r="M27" i="5"/>
  <c r="H27" i="5"/>
  <c r="BQ27" i="5" s="1"/>
  <c r="BT26" i="5"/>
  <c r="BO26" i="5"/>
  <c r="BI26" i="5"/>
  <c r="BC26" i="5"/>
  <c r="AW26" i="5"/>
  <c r="AQ26" i="5"/>
  <c r="AK26" i="5"/>
  <c r="AE26" i="5"/>
  <c r="Y26" i="5"/>
  <c r="S26" i="5"/>
  <c r="BQ26" i="5" s="1"/>
  <c r="BU26" i="5" s="1"/>
  <c r="BV26" i="5" s="1"/>
  <c r="M26" i="5"/>
  <c r="H26" i="5"/>
  <c r="BT25" i="5"/>
  <c r="BO25" i="5"/>
  <c r="BI25" i="5"/>
  <c r="BC25" i="5"/>
  <c r="AW25" i="5"/>
  <c r="AQ25" i="5"/>
  <c r="AK25" i="5"/>
  <c r="AE25" i="5"/>
  <c r="Y25" i="5"/>
  <c r="S25" i="5"/>
  <c r="M25" i="5"/>
  <c r="H25" i="5"/>
  <c r="BT24" i="5"/>
  <c r="BO24" i="5"/>
  <c r="BI24" i="5"/>
  <c r="BC24" i="5"/>
  <c r="AW24" i="5"/>
  <c r="AQ24" i="5"/>
  <c r="AK24" i="5"/>
  <c r="AE24" i="5"/>
  <c r="Y24" i="5"/>
  <c r="S24" i="5"/>
  <c r="M24" i="5"/>
  <c r="H24" i="5"/>
  <c r="BT23" i="5"/>
  <c r="BQ23" i="5"/>
  <c r="BO23" i="5"/>
  <c r="BI23" i="5"/>
  <c r="BC23" i="5"/>
  <c r="AW23" i="5"/>
  <c r="AQ23" i="5"/>
  <c r="AK23" i="5"/>
  <c r="AE23" i="5"/>
  <c r="Y23" i="5"/>
  <c r="S23" i="5"/>
  <c r="M23" i="5"/>
  <c r="H23" i="5"/>
  <c r="BT22" i="5"/>
  <c r="BO22" i="5"/>
  <c r="BI22" i="5"/>
  <c r="BC22" i="5"/>
  <c r="AW22" i="5"/>
  <c r="AQ22" i="5"/>
  <c r="AK22" i="5"/>
  <c r="AE22" i="5"/>
  <c r="Y22" i="5"/>
  <c r="S22" i="5"/>
  <c r="M22" i="5"/>
  <c r="H22" i="5"/>
  <c r="BT21" i="5"/>
  <c r="BO21" i="5"/>
  <c r="BI21" i="5"/>
  <c r="BC21" i="5"/>
  <c r="AW21" i="5"/>
  <c r="AQ21" i="5"/>
  <c r="AK21" i="5"/>
  <c r="AE21" i="5"/>
  <c r="Y21" i="5"/>
  <c r="S21" i="5"/>
  <c r="M21" i="5"/>
  <c r="H21" i="5"/>
  <c r="BT20" i="5"/>
  <c r="BO20" i="5"/>
  <c r="BI20" i="5"/>
  <c r="BC20" i="5"/>
  <c r="AW20" i="5"/>
  <c r="AQ20" i="5"/>
  <c r="AK20" i="5"/>
  <c r="AE20" i="5"/>
  <c r="Y20" i="5"/>
  <c r="S20" i="5"/>
  <c r="M20" i="5"/>
  <c r="H20" i="5"/>
  <c r="BT19" i="5"/>
  <c r="BO19" i="5"/>
  <c r="BI19" i="5"/>
  <c r="BC19" i="5"/>
  <c r="BQ19" i="5" s="1"/>
  <c r="BU19" i="5" s="1"/>
  <c r="BV19" i="5" s="1"/>
  <c r="AW19" i="5"/>
  <c r="AQ19" i="5"/>
  <c r="AK19" i="5"/>
  <c r="AE19" i="5"/>
  <c r="Y19" i="5"/>
  <c r="S19" i="5"/>
  <c r="M19" i="5"/>
  <c r="H19" i="5"/>
  <c r="BT18" i="5"/>
  <c r="BU18" i="5" s="1"/>
  <c r="BV18" i="5" s="1"/>
  <c r="BQ18" i="5"/>
  <c r="BO18" i="5"/>
  <c r="BI18" i="5"/>
  <c r="BC18" i="5"/>
  <c r="AW18" i="5"/>
  <c r="AQ18" i="5"/>
  <c r="AK18" i="5"/>
  <c r="AE18" i="5"/>
  <c r="Y18" i="5"/>
  <c r="S18" i="5"/>
  <c r="M18" i="5"/>
  <c r="H18" i="5"/>
  <c r="BT17" i="5"/>
  <c r="BO17" i="5"/>
  <c r="BI17" i="5"/>
  <c r="BC17" i="5"/>
  <c r="AW17" i="5"/>
  <c r="AQ17" i="5"/>
  <c r="AK17" i="5"/>
  <c r="AE17" i="5"/>
  <c r="Y17" i="5"/>
  <c r="S17" i="5"/>
  <c r="M17" i="5"/>
  <c r="H17" i="5"/>
  <c r="BT16" i="5"/>
  <c r="BO16" i="5"/>
  <c r="BI16" i="5"/>
  <c r="BC16" i="5"/>
  <c r="AW16" i="5"/>
  <c r="AQ16" i="5"/>
  <c r="AK16" i="5"/>
  <c r="AE16" i="5"/>
  <c r="Y16" i="5"/>
  <c r="S16" i="5"/>
  <c r="M16" i="5"/>
  <c r="H16" i="5"/>
  <c r="BU15" i="5"/>
  <c r="BV15" i="5" s="1"/>
  <c r="BT15" i="5"/>
  <c r="BQ15" i="5"/>
  <c r="BT57" i="4"/>
  <c r="BO57" i="4"/>
  <c r="BI57" i="4"/>
  <c r="BC57" i="4"/>
  <c r="AW57" i="4"/>
  <c r="AQ57" i="4"/>
  <c r="AK57" i="4"/>
  <c r="AE57" i="4"/>
  <c r="Y57" i="4"/>
  <c r="S57" i="4"/>
  <c r="M57" i="4"/>
  <c r="H57" i="4"/>
  <c r="BT56" i="4"/>
  <c r="BO56" i="4"/>
  <c r="BI56" i="4"/>
  <c r="BC56" i="4"/>
  <c r="AW56" i="4"/>
  <c r="AQ56" i="4"/>
  <c r="AK56" i="4"/>
  <c r="AE56" i="4"/>
  <c r="Y56" i="4"/>
  <c r="S56" i="4"/>
  <c r="M56" i="4"/>
  <c r="H56" i="4"/>
  <c r="BT55" i="4"/>
  <c r="BO55" i="4"/>
  <c r="BI55" i="4"/>
  <c r="BC55" i="4"/>
  <c r="AW55" i="4"/>
  <c r="AQ55" i="4"/>
  <c r="AK55" i="4"/>
  <c r="AE55" i="4"/>
  <c r="Y55" i="4"/>
  <c r="S55" i="4"/>
  <c r="M55" i="4"/>
  <c r="H55" i="4"/>
  <c r="BQ55" i="4" s="1"/>
  <c r="BT54" i="4"/>
  <c r="BO54" i="4"/>
  <c r="BI54" i="4"/>
  <c r="BC54" i="4"/>
  <c r="AW54" i="4"/>
  <c r="AQ54" i="4"/>
  <c r="AK54" i="4"/>
  <c r="AE54" i="4"/>
  <c r="Y54" i="4"/>
  <c r="S54" i="4"/>
  <c r="M54" i="4"/>
  <c r="H54" i="4"/>
  <c r="BT53" i="4"/>
  <c r="BO53" i="4"/>
  <c r="BI53" i="4"/>
  <c r="BC53" i="4"/>
  <c r="AW53" i="4"/>
  <c r="AQ53" i="4"/>
  <c r="AK53" i="4"/>
  <c r="AE53" i="4"/>
  <c r="Y53" i="4"/>
  <c r="S53" i="4"/>
  <c r="M53" i="4"/>
  <c r="H53" i="4"/>
  <c r="BQ53" i="4" s="1"/>
  <c r="BU53" i="4" s="1"/>
  <c r="BV53" i="4" s="1"/>
  <c r="BT52" i="4"/>
  <c r="BO52" i="4"/>
  <c r="BI52" i="4"/>
  <c r="BC52" i="4"/>
  <c r="AW52" i="4"/>
  <c r="AQ52" i="4"/>
  <c r="AK52" i="4"/>
  <c r="AE52" i="4"/>
  <c r="Y52" i="4"/>
  <c r="S52" i="4"/>
  <c r="M52" i="4"/>
  <c r="H52" i="4"/>
  <c r="BT51" i="4"/>
  <c r="BQ51" i="4"/>
  <c r="BO51" i="4"/>
  <c r="BI51" i="4"/>
  <c r="BC51" i="4"/>
  <c r="AW51" i="4"/>
  <c r="AQ51" i="4"/>
  <c r="AK51" i="4"/>
  <c r="AE51" i="4"/>
  <c r="Y51" i="4"/>
  <c r="S51" i="4"/>
  <c r="M51" i="4"/>
  <c r="H51" i="4"/>
  <c r="BT50" i="4"/>
  <c r="BO50" i="4"/>
  <c r="BI50" i="4"/>
  <c r="BC50" i="4"/>
  <c r="AW50" i="4"/>
  <c r="AQ50" i="4"/>
  <c r="AK50" i="4"/>
  <c r="AE50" i="4"/>
  <c r="Y50" i="4"/>
  <c r="S50" i="4"/>
  <c r="M50" i="4"/>
  <c r="H50" i="4"/>
  <c r="BQ50" i="4" s="1"/>
  <c r="BU50" i="4" s="1"/>
  <c r="BV50" i="4" s="1"/>
  <c r="BT49" i="4"/>
  <c r="BO49" i="4"/>
  <c r="BI49" i="4"/>
  <c r="BC49" i="4"/>
  <c r="AW49" i="4"/>
  <c r="AQ49" i="4"/>
  <c r="AK49" i="4"/>
  <c r="AE49" i="4"/>
  <c r="Y49" i="4"/>
  <c r="S49" i="4"/>
  <c r="M49" i="4"/>
  <c r="H49" i="4"/>
  <c r="BQ49" i="4" s="1"/>
  <c r="BU49" i="4" s="1"/>
  <c r="BV49" i="4" s="1"/>
  <c r="BT48" i="4"/>
  <c r="BO48" i="4"/>
  <c r="BI48" i="4"/>
  <c r="BC48" i="4"/>
  <c r="AW48" i="4"/>
  <c r="AQ48" i="4"/>
  <c r="AK48" i="4"/>
  <c r="AE48" i="4"/>
  <c r="Y48" i="4"/>
  <c r="S48" i="4"/>
  <c r="M48" i="4"/>
  <c r="H48" i="4"/>
  <c r="BT47" i="4"/>
  <c r="BO47" i="4"/>
  <c r="BI47" i="4"/>
  <c r="BC47" i="4"/>
  <c r="AW47" i="4"/>
  <c r="AQ47" i="4"/>
  <c r="AK47" i="4"/>
  <c r="AE47" i="4"/>
  <c r="Y47" i="4"/>
  <c r="S47" i="4"/>
  <c r="M47" i="4"/>
  <c r="H47" i="4"/>
  <c r="BQ47" i="4" s="1"/>
  <c r="BT46" i="4"/>
  <c r="BO46" i="4"/>
  <c r="BI46" i="4"/>
  <c r="BC46" i="4"/>
  <c r="AW46" i="4"/>
  <c r="AQ46" i="4"/>
  <c r="AK46" i="4"/>
  <c r="AE46" i="4"/>
  <c r="Y46" i="4"/>
  <c r="S46" i="4"/>
  <c r="M46" i="4"/>
  <c r="H46" i="4"/>
  <c r="BT45" i="4"/>
  <c r="BO45" i="4"/>
  <c r="BI45" i="4"/>
  <c r="BC45" i="4"/>
  <c r="AW45" i="4"/>
  <c r="AQ45" i="4"/>
  <c r="AK45" i="4"/>
  <c r="AE45" i="4"/>
  <c r="Y45" i="4"/>
  <c r="S45" i="4"/>
  <c r="M45" i="4"/>
  <c r="H45" i="4"/>
  <c r="BQ45" i="4" s="1"/>
  <c r="BU45" i="4" s="1"/>
  <c r="BV45" i="4" s="1"/>
  <c r="BT44" i="4"/>
  <c r="BO44" i="4"/>
  <c r="BI44" i="4"/>
  <c r="BC44" i="4"/>
  <c r="AW44" i="4"/>
  <c r="AQ44" i="4"/>
  <c r="AK44" i="4"/>
  <c r="AE44" i="4"/>
  <c r="Y44" i="4"/>
  <c r="S44" i="4"/>
  <c r="M44" i="4"/>
  <c r="H44" i="4"/>
  <c r="BT43" i="4"/>
  <c r="BQ43" i="4"/>
  <c r="BO43" i="4"/>
  <c r="BI43" i="4"/>
  <c r="BC43" i="4"/>
  <c r="AW43" i="4"/>
  <c r="AQ43" i="4"/>
  <c r="AK43" i="4"/>
  <c r="AE43" i="4"/>
  <c r="Y43" i="4"/>
  <c r="S43" i="4"/>
  <c r="M43" i="4"/>
  <c r="H43" i="4"/>
  <c r="BT42" i="4"/>
  <c r="BO42" i="4"/>
  <c r="BI42" i="4"/>
  <c r="BC42" i="4"/>
  <c r="AW42" i="4"/>
  <c r="AQ42" i="4"/>
  <c r="AK42" i="4"/>
  <c r="AE42" i="4"/>
  <c r="Y42" i="4"/>
  <c r="S42" i="4"/>
  <c r="M42" i="4"/>
  <c r="H42" i="4"/>
  <c r="BQ42" i="4" s="1"/>
  <c r="BU42" i="4" s="1"/>
  <c r="BV42" i="4" s="1"/>
  <c r="D42" i="4"/>
  <c r="BT41" i="4"/>
  <c r="BO41" i="4"/>
  <c r="BI41" i="4"/>
  <c r="AY41" i="4"/>
  <c r="BC41" i="4" s="1"/>
  <c r="AW41" i="4"/>
  <c r="AQ41" i="4"/>
  <c r="AK41" i="4"/>
  <c r="AE41" i="4"/>
  <c r="Y41" i="4"/>
  <c r="S41" i="4"/>
  <c r="M41" i="4"/>
  <c r="H41" i="4"/>
  <c r="BT40" i="4"/>
  <c r="BO40" i="4"/>
  <c r="BI40" i="4"/>
  <c r="BC40" i="4"/>
  <c r="AW40" i="4"/>
  <c r="AQ40" i="4"/>
  <c r="AK40" i="4"/>
  <c r="BQ40" i="4" s="1"/>
  <c r="BU40" i="4" s="1"/>
  <c r="BV40" i="4" s="1"/>
  <c r="AE40" i="4"/>
  <c r="Y40" i="4"/>
  <c r="S40" i="4"/>
  <c r="M40" i="4"/>
  <c r="H40" i="4"/>
  <c r="BT39" i="4"/>
  <c r="BO39" i="4"/>
  <c r="BI39" i="4"/>
  <c r="BC39" i="4"/>
  <c r="AW39" i="4"/>
  <c r="AQ39" i="4"/>
  <c r="AK39" i="4"/>
  <c r="AE39" i="4"/>
  <c r="Y39" i="4"/>
  <c r="S39" i="4"/>
  <c r="M39" i="4"/>
  <c r="H39" i="4"/>
  <c r="BT38" i="4"/>
  <c r="BU38" i="4" s="1"/>
  <c r="BV38" i="4" s="1"/>
  <c r="BO38" i="4"/>
  <c r="BI38" i="4"/>
  <c r="BC38" i="4"/>
  <c r="AW38" i="4"/>
  <c r="AQ38" i="4"/>
  <c r="AK38" i="4"/>
  <c r="AE38" i="4"/>
  <c r="Y38" i="4"/>
  <c r="S38" i="4"/>
  <c r="M38" i="4"/>
  <c r="H38" i="4"/>
  <c r="BQ38" i="4" s="1"/>
  <c r="BT37" i="4"/>
  <c r="BU37" i="4" s="1"/>
  <c r="BV37" i="4" s="1"/>
  <c r="BO37" i="4"/>
  <c r="BI37" i="4"/>
  <c r="BC37" i="4"/>
  <c r="AW37" i="4"/>
  <c r="AQ37" i="4"/>
  <c r="AK37" i="4"/>
  <c r="AE37" i="4"/>
  <c r="Y37" i="4"/>
  <c r="S37" i="4"/>
  <c r="M37" i="4"/>
  <c r="H37" i="4"/>
  <c r="BQ37" i="4" s="1"/>
  <c r="BT36" i="4"/>
  <c r="BO36" i="4"/>
  <c r="BI36" i="4"/>
  <c r="BC36" i="4"/>
  <c r="AW36" i="4"/>
  <c r="AQ36" i="4"/>
  <c r="AK36" i="4"/>
  <c r="AE36" i="4"/>
  <c r="Y36" i="4"/>
  <c r="S36" i="4"/>
  <c r="BQ36" i="4" s="1"/>
  <c r="BU36" i="4" s="1"/>
  <c r="BV36" i="4" s="1"/>
  <c r="M36" i="4"/>
  <c r="H36" i="4"/>
  <c r="BT35" i="4"/>
  <c r="BO35" i="4"/>
  <c r="BI35" i="4"/>
  <c r="BC35" i="4"/>
  <c r="AW35" i="4"/>
  <c r="AQ35" i="4"/>
  <c r="AK35" i="4"/>
  <c r="AE35" i="4"/>
  <c r="Y35" i="4"/>
  <c r="S35" i="4"/>
  <c r="M35" i="4"/>
  <c r="H35" i="4"/>
  <c r="BT34" i="4"/>
  <c r="BU34" i="4" s="1"/>
  <c r="BV34" i="4" s="1"/>
  <c r="BO34" i="4"/>
  <c r="BI34" i="4"/>
  <c r="BC34" i="4"/>
  <c r="AW34" i="4"/>
  <c r="AQ34" i="4"/>
  <c r="AK34" i="4"/>
  <c r="AE34" i="4"/>
  <c r="Y34" i="4"/>
  <c r="S34" i="4"/>
  <c r="M34" i="4"/>
  <c r="H34" i="4"/>
  <c r="BQ34" i="4" s="1"/>
  <c r="BT33" i="4"/>
  <c r="BU33" i="4" s="1"/>
  <c r="BV33" i="4" s="1"/>
  <c r="BO33" i="4"/>
  <c r="BI33" i="4"/>
  <c r="BC33" i="4"/>
  <c r="AW33" i="4"/>
  <c r="AQ33" i="4"/>
  <c r="AK33" i="4"/>
  <c r="AE33" i="4"/>
  <c r="Y33" i="4"/>
  <c r="S33" i="4"/>
  <c r="M33" i="4"/>
  <c r="H33" i="4"/>
  <c r="BQ33" i="4" s="1"/>
  <c r="BT32" i="4"/>
  <c r="BQ32" i="4"/>
  <c r="BU32" i="4" s="1"/>
  <c r="BV32" i="4" s="1"/>
  <c r="BO32" i="4"/>
  <c r="BI32" i="4"/>
  <c r="BC32" i="4"/>
  <c r="AW32" i="4"/>
  <c r="AQ32" i="4"/>
  <c r="AK32" i="4"/>
  <c r="AE32" i="4"/>
  <c r="Y32" i="4"/>
  <c r="S32" i="4"/>
  <c r="M32" i="4"/>
  <c r="H32" i="4"/>
  <c r="BT31" i="4"/>
  <c r="BO31" i="4"/>
  <c r="BI31" i="4"/>
  <c r="BC31" i="4"/>
  <c r="AW31" i="4"/>
  <c r="AQ31" i="4"/>
  <c r="AK31" i="4"/>
  <c r="AE31" i="4"/>
  <c r="Y31" i="4"/>
  <c r="S31" i="4"/>
  <c r="M31" i="4"/>
  <c r="H31" i="4"/>
  <c r="BT30" i="4"/>
  <c r="BO30" i="4"/>
  <c r="BI30" i="4"/>
  <c r="BC30" i="4"/>
  <c r="AW30" i="4"/>
  <c r="AQ30" i="4"/>
  <c r="AK30" i="4"/>
  <c r="AE30" i="4"/>
  <c r="BQ30" i="4" s="1"/>
  <c r="Y30" i="4"/>
  <c r="S30" i="4"/>
  <c r="M30" i="4"/>
  <c r="H30" i="4"/>
  <c r="BT29" i="4"/>
  <c r="BU29" i="4" s="1"/>
  <c r="BV29" i="4" s="1"/>
  <c r="BO29" i="4"/>
  <c r="BI29" i="4"/>
  <c r="BC29" i="4"/>
  <c r="AW29" i="4"/>
  <c r="AQ29" i="4"/>
  <c r="AK29" i="4"/>
  <c r="AE29" i="4"/>
  <c r="Y29" i="4"/>
  <c r="S29" i="4"/>
  <c r="M29" i="4"/>
  <c r="H29" i="4"/>
  <c r="BQ29" i="4" s="1"/>
  <c r="BT28" i="4"/>
  <c r="BO28" i="4"/>
  <c r="BI28" i="4"/>
  <c r="BC28" i="4"/>
  <c r="AW28" i="4"/>
  <c r="AQ28" i="4"/>
  <c r="AK28" i="4"/>
  <c r="AE28" i="4"/>
  <c r="Y28" i="4"/>
  <c r="S28" i="4"/>
  <c r="BQ28" i="4" s="1"/>
  <c r="BU28" i="4" s="1"/>
  <c r="BV28" i="4" s="1"/>
  <c r="M28" i="4"/>
  <c r="H28" i="4"/>
  <c r="BT27" i="4"/>
  <c r="BO27" i="4"/>
  <c r="BI27" i="4"/>
  <c r="BC27" i="4"/>
  <c r="AW27" i="4"/>
  <c r="AQ27" i="4"/>
  <c r="AK27" i="4"/>
  <c r="AE27" i="4"/>
  <c r="Y27" i="4"/>
  <c r="S27" i="4"/>
  <c r="M27" i="4"/>
  <c r="H27" i="4"/>
  <c r="BT26" i="4"/>
  <c r="BU26" i="4" s="1"/>
  <c r="BV26" i="4" s="1"/>
  <c r="BO26" i="4"/>
  <c r="BI26" i="4"/>
  <c r="BC26" i="4"/>
  <c r="AW26" i="4"/>
  <c r="AQ26" i="4"/>
  <c r="AK26" i="4"/>
  <c r="AE26" i="4"/>
  <c r="Y26" i="4"/>
  <c r="S26" i="4"/>
  <c r="M26" i="4"/>
  <c r="H26" i="4"/>
  <c r="BQ26" i="4" s="1"/>
  <c r="BT25" i="4"/>
  <c r="BO25" i="4"/>
  <c r="BI25" i="4"/>
  <c r="BC25" i="4"/>
  <c r="AW25" i="4"/>
  <c r="AQ25" i="4"/>
  <c r="AK25" i="4"/>
  <c r="AE25" i="4"/>
  <c r="Y25" i="4"/>
  <c r="S25" i="4"/>
  <c r="BQ25" i="4" s="1"/>
  <c r="M25" i="4"/>
  <c r="H25" i="4"/>
  <c r="BT24" i="4"/>
  <c r="BO24" i="4"/>
  <c r="BI24" i="4"/>
  <c r="BC24" i="4"/>
  <c r="AW24" i="4"/>
  <c r="AQ24" i="4"/>
  <c r="AK24" i="4"/>
  <c r="AE24" i="4"/>
  <c r="BQ24" i="4" s="1"/>
  <c r="BU24" i="4" s="1"/>
  <c r="BV24" i="4" s="1"/>
  <c r="Y24" i="4"/>
  <c r="S24" i="4"/>
  <c r="M24" i="4"/>
  <c r="H24" i="4"/>
  <c r="BT23" i="4"/>
  <c r="BO23" i="4"/>
  <c r="BI23" i="4"/>
  <c r="BC23" i="4"/>
  <c r="AW23" i="4"/>
  <c r="AQ23" i="4"/>
  <c r="AK23" i="4"/>
  <c r="AE23" i="4"/>
  <c r="Y23" i="4"/>
  <c r="S23" i="4"/>
  <c r="M23" i="4"/>
  <c r="H23" i="4"/>
  <c r="BT22" i="4"/>
  <c r="BO22" i="4"/>
  <c r="BI22" i="4"/>
  <c r="BC22" i="4"/>
  <c r="AW22" i="4"/>
  <c r="AQ22" i="4"/>
  <c r="AK22" i="4"/>
  <c r="AE22" i="4"/>
  <c r="Y22" i="4"/>
  <c r="S22" i="4"/>
  <c r="M22" i="4"/>
  <c r="H22" i="4"/>
  <c r="BT21" i="4"/>
  <c r="BU21" i="4" s="1"/>
  <c r="BV21" i="4" s="1"/>
  <c r="BO21" i="4"/>
  <c r="BI21" i="4"/>
  <c r="BC21" i="4"/>
  <c r="AW21" i="4"/>
  <c r="AQ21" i="4"/>
  <c r="AK21" i="4"/>
  <c r="AE21" i="4"/>
  <c r="Y21" i="4"/>
  <c r="S21" i="4"/>
  <c r="M21" i="4"/>
  <c r="H21" i="4"/>
  <c r="BQ21" i="4" s="1"/>
  <c r="BT20" i="4"/>
  <c r="BO20" i="4"/>
  <c r="BI20" i="4"/>
  <c r="BC20" i="4"/>
  <c r="AW20" i="4"/>
  <c r="AQ20" i="4"/>
  <c r="AK20" i="4"/>
  <c r="AE20" i="4"/>
  <c r="Y20" i="4"/>
  <c r="S20" i="4"/>
  <c r="BQ20" i="4" s="1"/>
  <c r="BU20" i="4" s="1"/>
  <c r="BV20" i="4" s="1"/>
  <c r="M20" i="4"/>
  <c r="H20" i="4"/>
  <c r="BT19" i="4"/>
  <c r="BO19" i="4"/>
  <c r="BI19" i="4"/>
  <c r="BC19" i="4"/>
  <c r="AW19" i="4"/>
  <c r="AQ19" i="4"/>
  <c r="AK19" i="4"/>
  <c r="AE19" i="4"/>
  <c r="Y19" i="4"/>
  <c r="S19" i="4"/>
  <c r="M19" i="4"/>
  <c r="H19" i="4"/>
  <c r="BT18" i="4"/>
  <c r="BU18" i="4" s="1"/>
  <c r="BV18" i="4" s="1"/>
  <c r="BO18" i="4"/>
  <c r="BI18" i="4"/>
  <c r="BC18" i="4"/>
  <c r="AW18" i="4"/>
  <c r="AQ18" i="4"/>
  <c r="AK18" i="4"/>
  <c r="AE18" i="4"/>
  <c r="Y18" i="4"/>
  <c r="S18" i="4"/>
  <c r="M18" i="4"/>
  <c r="H18" i="4"/>
  <c r="BQ18" i="4" s="1"/>
  <c r="BT17" i="4"/>
  <c r="BU17" i="4" s="1"/>
  <c r="BV17" i="4" s="1"/>
  <c r="BO17" i="4"/>
  <c r="BI17" i="4"/>
  <c r="BC17" i="4"/>
  <c r="AW17" i="4"/>
  <c r="AQ17" i="4"/>
  <c r="AK17" i="4"/>
  <c r="AE17" i="4"/>
  <c r="Y17" i="4"/>
  <c r="S17" i="4"/>
  <c r="M17" i="4"/>
  <c r="H17" i="4"/>
  <c r="BQ17" i="4" s="1"/>
  <c r="BT16" i="4"/>
  <c r="BQ16" i="4"/>
  <c r="BU16" i="4" s="1"/>
  <c r="BV16" i="4" s="1"/>
  <c r="BO16" i="4"/>
  <c r="BI16" i="4"/>
  <c r="BC16" i="4"/>
  <c r="AW16" i="4"/>
  <c r="AQ16" i="4"/>
  <c r="AK16" i="4"/>
  <c r="AE16" i="4"/>
  <c r="Y16" i="4"/>
  <c r="S16" i="4"/>
  <c r="M16" i="4"/>
  <c r="H16" i="4"/>
  <c r="BV15" i="4"/>
  <c r="BU15" i="4"/>
  <c r="BT15" i="4"/>
  <c r="BQ15" i="4"/>
  <c r="BT53" i="3"/>
  <c r="BO53" i="3"/>
  <c r="BI53" i="3"/>
  <c r="BC53" i="3"/>
  <c r="AW53" i="3"/>
  <c r="AQ53" i="3"/>
  <c r="AK53" i="3"/>
  <c r="AE53" i="3"/>
  <c r="Y53" i="3"/>
  <c r="S53" i="3"/>
  <c r="M53" i="3"/>
  <c r="H53" i="3"/>
  <c r="BT52" i="3"/>
  <c r="BO52" i="3"/>
  <c r="BI52" i="3"/>
  <c r="BC52" i="3"/>
  <c r="AW52" i="3"/>
  <c r="AQ52" i="3"/>
  <c r="AK52" i="3"/>
  <c r="AE52" i="3"/>
  <c r="Y52" i="3"/>
  <c r="S52" i="3"/>
  <c r="M52" i="3"/>
  <c r="H52" i="3"/>
  <c r="BT51" i="3"/>
  <c r="BO51" i="3"/>
  <c r="BI51" i="3"/>
  <c r="BC51" i="3"/>
  <c r="AW51" i="3"/>
  <c r="AQ51" i="3"/>
  <c r="AK51" i="3"/>
  <c r="AE51" i="3"/>
  <c r="Y51" i="3"/>
  <c r="S51" i="3"/>
  <c r="M51" i="3"/>
  <c r="H51" i="3"/>
  <c r="BQ51" i="3" s="1"/>
  <c r="BT50" i="3"/>
  <c r="BQ50" i="3"/>
  <c r="BU50" i="3" s="1"/>
  <c r="BV50" i="3" s="1"/>
  <c r="BO50" i="3"/>
  <c r="BI50" i="3"/>
  <c r="BC50" i="3"/>
  <c r="AW50" i="3"/>
  <c r="AQ50" i="3"/>
  <c r="AK50" i="3"/>
  <c r="AE50" i="3"/>
  <c r="Y50" i="3"/>
  <c r="S50" i="3"/>
  <c r="M50" i="3"/>
  <c r="H50" i="3"/>
  <c r="BT49" i="3"/>
  <c r="BO49" i="3"/>
  <c r="BI49" i="3"/>
  <c r="BC49" i="3"/>
  <c r="AW49" i="3"/>
  <c r="AQ49" i="3"/>
  <c r="AK49" i="3"/>
  <c r="AE49" i="3"/>
  <c r="Y49" i="3"/>
  <c r="S49" i="3"/>
  <c r="M49" i="3"/>
  <c r="H49" i="3"/>
  <c r="BT48" i="3"/>
  <c r="BO48" i="3"/>
  <c r="BI48" i="3"/>
  <c r="BC48" i="3"/>
  <c r="AW48" i="3"/>
  <c r="AQ48" i="3"/>
  <c r="AK48" i="3"/>
  <c r="AE48" i="3"/>
  <c r="Y48" i="3"/>
  <c r="S48" i="3"/>
  <c r="M48" i="3"/>
  <c r="H48" i="3"/>
  <c r="BT47" i="3"/>
  <c r="BO47" i="3"/>
  <c r="BI47" i="3"/>
  <c r="BC47" i="3"/>
  <c r="AW47" i="3"/>
  <c r="AQ47" i="3"/>
  <c r="AK47" i="3"/>
  <c r="AE47" i="3"/>
  <c r="Y47" i="3"/>
  <c r="S47" i="3"/>
  <c r="M47" i="3"/>
  <c r="H47" i="3"/>
  <c r="BT46" i="3"/>
  <c r="BO46" i="3"/>
  <c r="BI46" i="3"/>
  <c r="BC46" i="3"/>
  <c r="AW46" i="3"/>
  <c r="AQ46" i="3"/>
  <c r="AK46" i="3"/>
  <c r="AE46" i="3"/>
  <c r="Y46" i="3"/>
  <c r="S46" i="3"/>
  <c r="M46" i="3"/>
  <c r="H46" i="3"/>
  <c r="BT45" i="3"/>
  <c r="BO45" i="3"/>
  <c r="BQ45" i="3" s="1"/>
  <c r="BU45" i="3" s="1"/>
  <c r="BV45" i="3" s="1"/>
  <c r="BI45" i="3"/>
  <c r="BC45" i="3"/>
  <c r="AW45" i="3"/>
  <c r="AQ45" i="3"/>
  <c r="AK45" i="3"/>
  <c r="AE45" i="3"/>
  <c r="Y45" i="3"/>
  <c r="S45" i="3"/>
  <c r="M45" i="3"/>
  <c r="H45" i="3"/>
  <c r="BT44" i="3"/>
  <c r="BO44" i="3"/>
  <c r="BI44" i="3"/>
  <c r="BC44" i="3"/>
  <c r="AW44" i="3"/>
  <c r="AQ44" i="3"/>
  <c r="AK44" i="3"/>
  <c r="AE44" i="3"/>
  <c r="Y44" i="3"/>
  <c r="S44" i="3"/>
  <c r="M44" i="3"/>
  <c r="H44" i="3"/>
  <c r="BQ44" i="3" s="1"/>
  <c r="BU44" i="3" s="1"/>
  <c r="BV44" i="3" s="1"/>
  <c r="BT43" i="3"/>
  <c r="BO43" i="3"/>
  <c r="BI43" i="3"/>
  <c r="BC43" i="3"/>
  <c r="AW43" i="3"/>
  <c r="AQ43" i="3"/>
  <c r="AK43" i="3"/>
  <c r="AE43" i="3"/>
  <c r="Y43" i="3"/>
  <c r="S43" i="3"/>
  <c r="M43" i="3"/>
  <c r="H43" i="3"/>
  <c r="BQ43" i="3" s="1"/>
  <c r="BT42" i="3"/>
  <c r="BO42" i="3"/>
  <c r="BI42" i="3"/>
  <c r="BC42" i="3"/>
  <c r="AW42" i="3"/>
  <c r="AQ42" i="3"/>
  <c r="AK42" i="3"/>
  <c r="AE42" i="3"/>
  <c r="Y42" i="3"/>
  <c r="S42" i="3"/>
  <c r="BQ42" i="3" s="1"/>
  <c r="BU42" i="3" s="1"/>
  <c r="BV42" i="3" s="1"/>
  <c r="M42" i="3"/>
  <c r="H42" i="3"/>
  <c r="BT41" i="3"/>
  <c r="BU41" i="3" s="1"/>
  <c r="BV41" i="3" s="1"/>
  <c r="BO41" i="3"/>
  <c r="BI41" i="3"/>
  <c r="BC41" i="3"/>
  <c r="AW41" i="3"/>
  <c r="AQ41" i="3"/>
  <c r="AK41" i="3"/>
  <c r="AE41" i="3"/>
  <c r="Y41" i="3"/>
  <c r="S41" i="3"/>
  <c r="M41" i="3"/>
  <c r="H41" i="3"/>
  <c r="BQ41" i="3" s="1"/>
  <c r="BT40" i="3"/>
  <c r="BO40" i="3"/>
  <c r="BI40" i="3"/>
  <c r="BC40" i="3"/>
  <c r="AW40" i="3"/>
  <c r="AQ40" i="3"/>
  <c r="AK40" i="3"/>
  <c r="AE40" i="3"/>
  <c r="Y40" i="3"/>
  <c r="S40" i="3"/>
  <c r="M40" i="3"/>
  <c r="H40" i="3"/>
  <c r="BT39" i="3"/>
  <c r="BO39" i="3"/>
  <c r="BI39" i="3"/>
  <c r="BC39" i="3"/>
  <c r="AW39" i="3"/>
  <c r="AQ39" i="3"/>
  <c r="AK39" i="3"/>
  <c r="AE39" i="3"/>
  <c r="Y39" i="3"/>
  <c r="S39" i="3"/>
  <c r="M39" i="3"/>
  <c r="H39" i="3"/>
  <c r="BQ39" i="3" s="1"/>
  <c r="D39" i="3"/>
  <c r="BT38" i="3"/>
  <c r="BQ38" i="3"/>
  <c r="BO38" i="3"/>
  <c r="BI38" i="3"/>
  <c r="BC38" i="3"/>
  <c r="AW38" i="3"/>
  <c r="AQ38" i="3"/>
  <c r="AK38" i="3"/>
  <c r="AE38" i="3"/>
  <c r="Y38" i="3"/>
  <c r="S38" i="3"/>
  <c r="M38" i="3"/>
  <c r="H38" i="3"/>
  <c r="BT37" i="3"/>
  <c r="BO37" i="3"/>
  <c r="BI37" i="3"/>
  <c r="BC37" i="3"/>
  <c r="AW37" i="3"/>
  <c r="AQ37" i="3"/>
  <c r="AK37" i="3"/>
  <c r="AE37" i="3"/>
  <c r="Y37" i="3"/>
  <c r="S37" i="3"/>
  <c r="M37" i="3"/>
  <c r="H37" i="3"/>
  <c r="BT36" i="3"/>
  <c r="BO36" i="3"/>
  <c r="BI36" i="3"/>
  <c r="BC36" i="3"/>
  <c r="AW36" i="3"/>
  <c r="AQ36" i="3"/>
  <c r="AK36" i="3"/>
  <c r="AE36" i="3"/>
  <c r="Y36" i="3"/>
  <c r="S36" i="3"/>
  <c r="M36" i="3"/>
  <c r="H36" i="3"/>
  <c r="BT35" i="3"/>
  <c r="BO35" i="3"/>
  <c r="BI35" i="3"/>
  <c r="BC35" i="3"/>
  <c r="AW35" i="3"/>
  <c r="AQ35" i="3"/>
  <c r="AK35" i="3"/>
  <c r="AE35" i="3"/>
  <c r="Y35" i="3"/>
  <c r="S35" i="3"/>
  <c r="M35" i="3"/>
  <c r="H35" i="3"/>
  <c r="BT34" i="3"/>
  <c r="BO34" i="3"/>
  <c r="BI34" i="3"/>
  <c r="BC34" i="3"/>
  <c r="AW34" i="3"/>
  <c r="AQ34" i="3"/>
  <c r="AK34" i="3"/>
  <c r="AE34" i="3"/>
  <c r="Y34" i="3"/>
  <c r="S34" i="3"/>
  <c r="M34" i="3"/>
  <c r="H34" i="3"/>
  <c r="BQ34" i="3" s="1"/>
  <c r="BT33" i="3"/>
  <c r="BO33" i="3"/>
  <c r="BI33" i="3"/>
  <c r="BC33" i="3"/>
  <c r="AW33" i="3"/>
  <c r="AQ33" i="3"/>
  <c r="AK33" i="3"/>
  <c r="AE33" i="3"/>
  <c r="Y33" i="3"/>
  <c r="S33" i="3"/>
  <c r="M33" i="3"/>
  <c r="H33" i="3"/>
  <c r="BQ33" i="3" s="1"/>
  <c r="BT32" i="3"/>
  <c r="BO32" i="3"/>
  <c r="BI32" i="3"/>
  <c r="BC32" i="3"/>
  <c r="AW32" i="3"/>
  <c r="AQ32" i="3"/>
  <c r="AK32" i="3"/>
  <c r="AE32" i="3"/>
  <c r="Y32" i="3"/>
  <c r="S32" i="3"/>
  <c r="M32" i="3"/>
  <c r="H32" i="3"/>
  <c r="BT31" i="3"/>
  <c r="BO31" i="3"/>
  <c r="BI31" i="3"/>
  <c r="BC31" i="3"/>
  <c r="AW31" i="3"/>
  <c r="AQ31" i="3"/>
  <c r="AK31" i="3"/>
  <c r="AE31" i="3"/>
  <c r="Y31" i="3"/>
  <c r="S31" i="3"/>
  <c r="M31" i="3"/>
  <c r="H31" i="3"/>
  <c r="BQ31" i="3" s="1"/>
  <c r="BU31" i="3" s="1"/>
  <c r="BV31" i="3" s="1"/>
  <c r="BT30" i="3"/>
  <c r="BO30" i="3"/>
  <c r="BI30" i="3"/>
  <c r="BC30" i="3"/>
  <c r="AW30" i="3"/>
  <c r="AQ30" i="3"/>
  <c r="AK30" i="3"/>
  <c r="AE30" i="3"/>
  <c r="Y30" i="3"/>
  <c r="S30" i="3"/>
  <c r="M30" i="3"/>
  <c r="H30" i="3"/>
  <c r="BQ30" i="3" s="1"/>
  <c r="BT29" i="3"/>
  <c r="BU29" i="3" s="1"/>
  <c r="BV29" i="3" s="1"/>
  <c r="BO29" i="3"/>
  <c r="BI29" i="3"/>
  <c r="BC29" i="3"/>
  <c r="AW29" i="3"/>
  <c r="AQ29" i="3"/>
  <c r="AK29" i="3"/>
  <c r="AE29" i="3"/>
  <c r="Y29" i="3"/>
  <c r="BQ29" i="3" s="1"/>
  <c r="S29" i="3"/>
  <c r="M29" i="3"/>
  <c r="H29" i="3"/>
  <c r="BT28" i="3"/>
  <c r="BO28" i="3"/>
  <c r="BI28" i="3"/>
  <c r="BC28" i="3"/>
  <c r="AW28" i="3"/>
  <c r="AQ28" i="3"/>
  <c r="AK28" i="3"/>
  <c r="AE28" i="3"/>
  <c r="Y28" i="3"/>
  <c r="S28" i="3"/>
  <c r="M28" i="3"/>
  <c r="H28" i="3"/>
  <c r="BT27" i="3"/>
  <c r="BO27" i="3"/>
  <c r="BI27" i="3"/>
  <c r="BC27" i="3"/>
  <c r="AW27" i="3"/>
  <c r="AQ27" i="3"/>
  <c r="AK27" i="3"/>
  <c r="AE27" i="3"/>
  <c r="Y27" i="3"/>
  <c r="S27" i="3"/>
  <c r="M27" i="3"/>
  <c r="H27" i="3"/>
  <c r="BT26" i="3"/>
  <c r="BO26" i="3"/>
  <c r="BI26" i="3"/>
  <c r="BC26" i="3"/>
  <c r="AW26" i="3"/>
  <c r="AQ26" i="3"/>
  <c r="AK26" i="3"/>
  <c r="AE26" i="3"/>
  <c r="Y26" i="3"/>
  <c r="S26" i="3"/>
  <c r="M26" i="3"/>
  <c r="H26" i="3"/>
  <c r="BT25" i="3"/>
  <c r="BO25" i="3"/>
  <c r="BI25" i="3"/>
  <c r="BC25" i="3"/>
  <c r="AW25" i="3"/>
  <c r="AQ25" i="3"/>
  <c r="AK25" i="3"/>
  <c r="AE25" i="3"/>
  <c r="Y25" i="3"/>
  <c r="S25" i="3"/>
  <c r="M25" i="3"/>
  <c r="H25" i="3"/>
  <c r="BQ25" i="3" s="1"/>
  <c r="BT24" i="3"/>
  <c r="BO24" i="3"/>
  <c r="BI24" i="3"/>
  <c r="BC24" i="3"/>
  <c r="AW24" i="3"/>
  <c r="AQ24" i="3"/>
  <c r="AK24" i="3"/>
  <c r="AE24" i="3"/>
  <c r="Y24" i="3"/>
  <c r="S24" i="3"/>
  <c r="M24" i="3"/>
  <c r="H24" i="3"/>
  <c r="BT23" i="3"/>
  <c r="BO23" i="3"/>
  <c r="BI23" i="3"/>
  <c r="BC23" i="3"/>
  <c r="AW23" i="3"/>
  <c r="AQ23" i="3"/>
  <c r="AK23" i="3"/>
  <c r="AE23" i="3"/>
  <c r="Y23" i="3"/>
  <c r="S23" i="3"/>
  <c r="M23" i="3"/>
  <c r="H23" i="3"/>
  <c r="BT22" i="3"/>
  <c r="BO22" i="3"/>
  <c r="BI22" i="3"/>
  <c r="BC22" i="3"/>
  <c r="AW22" i="3"/>
  <c r="AQ22" i="3"/>
  <c r="AK22" i="3"/>
  <c r="AE22" i="3"/>
  <c r="Y22" i="3"/>
  <c r="S22" i="3"/>
  <c r="M22" i="3"/>
  <c r="H22" i="3"/>
  <c r="BT21" i="3"/>
  <c r="BO21" i="3"/>
  <c r="BI21" i="3"/>
  <c r="BC21" i="3"/>
  <c r="AW21" i="3"/>
  <c r="AQ21" i="3"/>
  <c r="AK21" i="3"/>
  <c r="AE21" i="3"/>
  <c r="Y21" i="3"/>
  <c r="S21" i="3"/>
  <c r="M21" i="3"/>
  <c r="H21" i="3"/>
  <c r="BT20" i="3"/>
  <c r="BO20" i="3"/>
  <c r="BI20" i="3"/>
  <c r="BC20" i="3"/>
  <c r="AW20" i="3"/>
  <c r="AQ20" i="3"/>
  <c r="AK20" i="3"/>
  <c r="AE20" i="3"/>
  <c r="Y20" i="3"/>
  <c r="S20" i="3"/>
  <c r="M20" i="3"/>
  <c r="H20" i="3"/>
  <c r="BT19" i="3"/>
  <c r="BO19" i="3"/>
  <c r="BI19" i="3"/>
  <c r="BC19" i="3"/>
  <c r="AW19" i="3"/>
  <c r="AQ19" i="3"/>
  <c r="AK19" i="3"/>
  <c r="AE19" i="3"/>
  <c r="Y19" i="3"/>
  <c r="S19" i="3"/>
  <c r="M19" i="3"/>
  <c r="H19" i="3"/>
  <c r="D19" i="3"/>
  <c r="BT18" i="3"/>
  <c r="BU18" i="3" s="1"/>
  <c r="BV18" i="3" s="1"/>
  <c r="BQ18" i="3"/>
  <c r="BO18" i="3"/>
  <c r="BI18" i="3"/>
  <c r="BC18" i="3"/>
  <c r="AW18" i="3"/>
  <c r="AQ18" i="3"/>
  <c r="AK18" i="3"/>
  <c r="AE18" i="3"/>
  <c r="Y18" i="3"/>
  <c r="S18" i="3"/>
  <c r="M18" i="3"/>
  <c r="H18" i="3"/>
  <c r="BT17" i="3"/>
  <c r="BO17" i="3"/>
  <c r="BI17" i="3"/>
  <c r="BC17" i="3"/>
  <c r="AW17" i="3"/>
  <c r="AQ17" i="3"/>
  <c r="AK17" i="3"/>
  <c r="AE17" i="3"/>
  <c r="Y17" i="3"/>
  <c r="S17" i="3"/>
  <c r="M17" i="3"/>
  <c r="H17" i="3"/>
  <c r="BT16" i="3"/>
  <c r="BO16" i="3"/>
  <c r="BI16" i="3"/>
  <c r="BC16" i="3"/>
  <c r="AW16" i="3"/>
  <c r="AQ16" i="3"/>
  <c r="AK16" i="3"/>
  <c r="AE16" i="3"/>
  <c r="Y16" i="3"/>
  <c r="S16" i="3"/>
  <c r="M16" i="3"/>
  <c r="BQ16" i="3" s="1"/>
  <c r="BU16" i="3" s="1"/>
  <c r="BV16" i="3" s="1"/>
  <c r="H16" i="3"/>
  <c r="BT15" i="3"/>
  <c r="BU15" i="3" s="1"/>
  <c r="BV15" i="3" s="1"/>
  <c r="BQ15" i="3"/>
  <c r="BT57" i="2"/>
  <c r="BO57" i="2"/>
  <c r="BI57" i="2"/>
  <c r="BC57" i="2"/>
  <c r="AW57" i="2"/>
  <c r="AQ57" i="2"/>
  <c r="AK57" i="2"/>
  <c r="AE57" i="2"/>
  <c r="Y57" i="2"/>
  <c r="S57" i="2"/>
  <c r="M57" i="2"/>
  <c r="H57" i="2"/>
  <c r="BT56" i="2"/>
  <c r="BO56" i="2"/>
  <c r="BI56" i="2"/>
  <c r="BC56" i="2"/>
  <c r="AW56" i="2"/>
  <c r="AQ56" i="2"/>
  <c r="AK56" i="2"/>
  <c r="AE56" i="2"/>
  <c r="Y56" i="2"/>
  <c r="S56" i="2"/>
  <c r="M56" i="2"/>
  <c r="H56" i="2"/>
  <c r="BT55" i="2"/>
  <c r="BO55" i="2"/>
  <c r="BI55" i="2"/>
  <c r="BC55" i="2"/>
  <c r="AW55" i="2"/>
  <c r="AQ55" i="2"/>
  <c r="AK55" i="2"/>
  <c r="AE55" i="2"/>
  <c r="Y55" i="2"/>
  <c r="S55" i="2"/>
  <c r="M55" i="2"/>
  <c r="H55" i="2"/>
  <c r="D55" i="2"/>
  <c r="BT54" i="2"/>
  <c r="BO54" i="2"/>
  <c r="BI54" i="2"/>
  <c r="BC54" i="2"/>
  <c r="AW54" i="2"/>
  <c r="AQ54" i="2"/>
  <c r="AK54" i="2"/>
  <c r="AE54" i="2"/>
  <c r="Y54" i="2"/>
  <c r="S54" i="2"/>
  <c r="M54" i="2"/>
  <c r="H54" i="2"/>
  <c r="BT53" i="2"/>
  <c r="BO53" i="2"/>
  <c r="BI53" i="2"/>
  <c r="BC53" i="2"/>
  <c r="AW53" i="2"/>
  <c r="AQ53" i="2"/>
  <c r="AK53" i="2"/>
  <c r="AE53" i="2"/>
  <c r="Y53" i="2"/>
  <c r="S53" i="2"/>
  <c r="M53" i="2"/>
  <c r="H53" i="2"/>
  <c r="BQ53" i="2" s="1"/>
  <c r="BU53" i="2" s="1"/>
  <c r="BV53" i="2" s="1"/>
  <c r="BT52" i="2"/>
  <c r="BO52" i="2"/>
  <c r="BI52" i="2"/>
  <c r="BC52" i="2"/>
  <c r="AW52" i="2"/>
  <c r="AQ52" i="2"/>
  <c r="AK52" i="2"/>
  <c r="AE52" i="2"/>
  <c r="Y52" i="2"/>
  <c r="S52" i="2"/>
  <c r="M52" i="2"/>
  <c r="H52" i="2"/>
  <c r="BT51" i="2"/>
  <c r="BU51" i="2" s="1"/>
  <c r="BV51" i="2" s="1"/>
  <c r="BO51" i="2"/>
  <c r="BI51" i="2"/>
  <c r="BC51" i="2"/>
  <c r="AW51" i="2"/>
  <c r="AQ51" i="2"/>
  <c r="AK51" i="2"/>
  <c r="AE51" i="2"/>
  <c r="Y51" i="2"/>
  <c r="BQ51" i="2" s="1"/>
  <c r="S51" i="2"/>
  <c r="M51" i="2"/>
  <c r="H51" i="2"/>
  <c r="BT50" i="2"/>
  <c r="BO50" i="2"/>
  <c r="BI50" i="2"/>
  <c r="BC50" i="2"/>
  <c r="AW50" i="2"/>
  <c r="AQ50" i="2"/>
  <c r="AK50" i="2"/>
  <c r="AE50" i="2"/>
  <c r="Y50" i="2"/>
  <c r="S50" i="2"/>
  <c r="M50" i="2"/>
  <c r="H50" i="2"/>
  <c r="BT49" i="2"/>
  <c r="BO49" i="2"/>
  <c r="BI49" i="2"/>
  <c r="BC49" i="2"/>
  <c r="AW49" i="2"/>
  <c r="AQ49" i="2"/>
  <c r="AK49" i="2"/>
  <c r="AE49" i="2"/>
  <c r="Y49" i="2"/>
  <c r="S49" i="2"/>
  <c r="M49" i="2"/>
  <c r="H49" i="2"/>
  <c r="BT48" i="2"/>
  <c r="BQ48" i="2"/>
  <c r="BU48" i="2" s="1"/>
  <c r="BV48" i="2" s="1"/>
  <c r="BO48" i="2"/>
  <c r="BI48" i="2"/>
  <c r="BC48" i="2"/>
  <c r="AW48" i="2"/>
  <c r="AQ48" i="2"/>
  <c r="AK48" i="2"/>
  <c r="AE48" i="2"/>
  <c r="Y48" i="2"/>
  <c r="S48" i="2"/>
  <c r="M48" i="2"/>
  <c r="H48" i="2"/>
  <c r="BT47" i="2"/>
  <c r="BU47" i="2" s="1"/>
  <c r="BV47" i="2" s="1"/>
  <c r="BO47" i="2"/>
  <c r="BI47" i="2"/>
  <c r="BC47" i="2"/>
  <c r="AW47" i="2"/>
  <c r="AQ47" i="2"/>
  <c r="AK47" i="2"/>
  <c r="AE47" i="2"/>
  <c r="Y47" i="2"/>
  <c r="S47" i="2"/>
  <c r="BQ47" i="2" s="1"/>
  <c r="M47" i="2"/>
  <c r="H47" i="2"/>
  <c r="BT46" i="2"/>
  <c r="BU46" i="2" s="1"/>
  <c r="BV46" i="2" s="1"/>
  <c r="BO46" i="2"/>
  <c r="BI46" i="2"/>
  <c r="BC46" i="2"/>
  <c r="AW46" i="2"/>
  <c r="AQ46" i="2"/>
  <c r="AK46" i="2"/>
  <c r="AE46" i="2"/>
  <c r="Y46" i="2"/>
  <c r="S46" i="2"/>
  <c r="M46" i="2"/>
  <c r="H46" i="2"/>
  <c r="BQ46" i="2" s="1"/>
  <c r="BT45" i="2"/>
  <c r="BU45" i="2" s="1"/>
  <c r="BV45" i="2" s="1"/>
  <c r="BO45" i="2"/>
  <c r="BI45" i="2"/>
  <c r="BC45" i="2"/>
  <c r="AW45" i="2"/>
  <c r="AQ45" i="2"/>
  <c r="AK45" i="2"/>
  <c r="AE45" i="2"/>
  <c r="Y45" i="2"/>
  <c r="S45" i="2"/>
  <c r="M45" i="2"/>
  <c r="H45" i="2"/>
  <c r="BQ45" i="2" s="1"/>
  <c r="BT44" i="2"/>
  <c r="BO44" i="2"/>
  <c r="BI44" i="2"/>
  <c r="BC44" i="2"/>
  <c r="AW44" i="2"/>
  <c r="AQ44" i="2"/>
  <c r="AK44" i="2"/>
  <c r="AE44" i="2"/>
  <c r="Y44" i="2"/>
  <c r="S44" i="2"/>
  <c r="M44" i="2"/>
  <c r="BQ44" i="2" s="1"/>
  <c r="BU44" i="2" s="1"/>
  <c r="BV44" i="2" s="1"/>
  <c r="H44" i="2"/>
  <c r="BT43" i="2"/>
  <c r="BO43" i="2"/>
  <c r="BI43" i="2"/>
  <c r="BC43" i="2"/>
  <c r="AW43" i="2"/>
  <c r="AQ43" i="2"/>
  <c r="AK43" i="2"/>
  <c r="AE43" i="2"/>
  <c r="Y43" i="2"/>
  <c r="S43" i="2"/>
  <c r="BQ43" i="2" s="1"/>
  <c r="M43" i="2"/>
  <c r="H43" i="2"/>
  <c r="BT42" i="2"/>
  <c r="BO42" i="2"/>
  <c r="BI42" i="2"/>
  <c r="BC42" i="2"/>
  <c r="AW42" i="2"/>
  <c r="AQ42" i="2"/>
  <c r="AK42" i="2"/>
  <c r="AE42" i="2"/>
  <c r="Y42" i="2"/>
  <c r="S42" i="2"/>
  <c r="M42" i="2"/>
  <c r="H42" i="2"/>
  <c r="BT41" i="2"/>
  <c r="BO41" i="2"/>
  <c r="BI41" i="2"/>
  <c r="BC41" i="2"/>
  <c r="AW41" i="2"/>
  <c r="AQ41" i="2"/>
  <c r="AK41" i="2"/>
  <c r="AE41" i="2"/>
  <c r="Y41" i="2"/>
  <c r="S41" i="2"/>
  <c r="M41" i="2"/>
  <c r="H41" i="2"/>
  <c r="BT40" i="2"/>
  <c r="BU40" i="2" s="1"/>
  <c r="BV40" i="2" s="1"/>
  <c r="BO40" i="2"/>
  <c r="BI40" i="2"/>
  <c r="BC40" i="2"/>
  <c r="AW40" i="2"/>
  <c r="AQ40" i="2"/>
  <c r="BQ40" i="2" s="1"/>
  <c r="AK40" i="2"/>
  <c r="AE40" i="2"/>
  <c r="Y40" i="2"/>
  <c r="S40" i="2"/>
  <c r="M40" i="2"/>
  <c r="H40" i="2"/>
  <c r="BT39" i="2"/>
  <c r="BO39" i="2"/>
  <c r="BI39" i="2"/>
  <c r="BC39" i="2"/>
  <c r="AW39" i="2"/>
  <c r="AQ39" i="2"/>
  <c r="AK39" i="2"/>
  <c r="AE39" i="2"/>
  <c r="Y39" i="2"/>
  <c r="S39" i="2"/>
  <c r="M39" i="2"/>
  <c r="H39" i="2"/>
  <c r="BT38" i="2"/>
  <c r="BO38" i="2"/>
  <c r="BI38" i="2"/>
  <c r="BC38" i="2"/>
  <c r="AW38" i="2"/>
  <c r="AQ38" i="2"/>
  <c r="AK38" i="2"/>
  <c r="AE38" i="2"/>
  <c r="Y38" i="2"/>
  <c r="S38" i="2"/>
  <c r="M38" i="2"/>
  <c r="H38" i="2"/>
  <c r="BT37" i="2"/>
  <c r="BO37" i="2"/>
  <c r="BI37" i="2"/>
  <c r="BC37" i="2"/>
  <c r="AW37" i="2"/>
  <c r="AQ37" i="2"/>
  <c r="AK37" i="2"/>
  <c r="AE37" i="2"/>
  <c r="Y37" i="2"/>
  <c r="S37" i="2"/>
  <c r="M37" i="2"/>
  <c r="H37" i="2"/>
  <c r="BT36" i="2"/>
  <c r="BO36" i="2"/>
  <c r="BI36" i="2"/>
  <c r="BC36" i="2"/>
  <c r="AW36" i="2"/>
  <c r="AQ36" i="2"/>
  <c r="AK36" i="2"/>
  <c r="AE36" i="2"/>
  <c r="Y36" i="2"/>
  <c r="S36" i="2"/>
  <c r="M36" i="2"/>
  <c r="H36" i="2"/>
  <c r="BQ36" i="2" s="1"/>
  <c r="BT35" i="2"/>
  <c r="BO35" i="2"/>
  <c r="BI35" i="2"/>
  <c r="BC35" i="2"/>
  <c r="AW35" i="2"/>
  <c r="AQ35" i="2"/>
  <c r="AK35" i="2"/>
  <c r="AE35" i="2"/>
  <c r="Y35" i="2"/>
  <c r="S35" i="2"/>
  <c r="M35" i="2"/>
  <c r="H35" i="2"/>
  <c r="BT34" i="2"/>
  <c r="BU34" i="2" s="1"/>
  <c r="BV34" i="2" s="1"/>
  <c r="BO34" i="2"/>
  <c r="BI34" i="2"/>
  <c r="BC34" i="2"/>
  <c r="AW34" i="2"/>
  <c r="AQ34" i="2"/>
  <c r="AK34" i="2"/>
  <c r="AE34" i="2"/>
  <c r="Y34" i="2"/>
  <c r="S34" i="2"/>
  <c r="M34" i="2"/>
  <c r="H34" i="2"/>
  <c r="BQ34" i="2" s="1"/>
  <c r="BT33" i="2"/>
  <c r="BU33" i="2" s="1"/>
  <c r="BV33" i="2" s="1"/>
  <c r="BO33" i="2"/>
  <c r="BI33" i="2"/>
  <c r="BC33" i="2"/>
  <c r="AW33" i="2"/>
  <c r="AQ33" i="2"/>
  <c r="AK33" i="2"/>
  <c r="AE33" i="2"/>
  <c r="Y33" i="2"/>
  <c r="S33" i="2"/>
  <c r="M33" i="2"/>
  <c r="H33" i="2"/>
  <c r="BQ33" i="2" s="1"/>
  <c r="BT32" i="2"/>
  <c r="BO32" i="2"/>
  <c r="BI32" i="2"/>
  <c r="BC32" i="2"/>
  <c r="AW32" i="2"/>
  <c r="AQ32" i="2"/>
  <c r="AK32" i="2"/>
  <c r="AE32" i="2"/>
  <c r="Y32" i="2"/>
  <c r="S32" i="2"/>
  <c r="M32" i="2"/>
  <c r="BQ32" i="2" s="1"/>
  <c r="BU32" i="2" s="1"/>
  <c r="BV32" i="2" s="1"/>
  <c r="H32" i="2"/>
  <c r="BT31" i="2"/>
  <c r="BO31" i="2"/>
  <c r="BI31" i="2"/>
  <c r="BC31" i="2"/>
  <c r="AW31" i="2"/>
  <c r="AQ31" i="2"/>
  <c r="AK31" i="2"/>
  <c r="AE31" i="2"/>
  <c r="Y31" i="2"/>
  <c r="BQ31" i="2" s="1"/>
  <c r="S31" i="2"/>
  <c r="M31" i="2"/>
  <c r="H31" i="2"/>
  <c r="BT30" i="2"/>
  <c r="BO30" i="2"/>
  <c r="BI30" i="2"/>
  <c r="BC30" i="2"/>
  <c r="AW30" i="2"/>
  <c r="AQ30" i="2"/>
  <c r="AK30" i="2"/>
  <c r="AE30" i="2"/>
  <c r="Y30" i="2"/>
  <c r="S30" i="2"/>
  <c r="M30" i="2"/>
  <c r="H30" i="2"/>
  <c r="BT29" i="2"/>
  <c r="BO29" i="2"/>
  <c r="BI29" i="2"/>
  <c r="BC29" i="2"/>
  <c r="AW29" i="2"/>
  <c r="AQ29" i="2"/>
  <c r="AK29" i="2"/>
  <c r="AE29" i="2"/>
  <c r="Y29" i="2"/>
  <c r="S29" i="2"/>
  <c r="M29" i="2"/>
  <c r="H29" i="2"/>
  <c r="BT28" i="2"/>
  <c r="BO28" i="2"/>
  <c r="BI28" i="2"/>
  <c r="BC28" i="2"/>
  <c r="AW28" i="2"/>
  <c r="AQ28" i="2"/>
  <c r="AK28" i="2"/>
  <c r="AE28" i="2"/>
  <c r="Y28" i="2"/>
  <c r="S28" i="2"/>
  <c r="M28" i="2"/>
  <c r="H28" i="2"/>
  <c r="BQ28" i="2" s="1"/>
  <c r="BT27" i="2"/>
  <c r="BO27" i="2"/>
  <c r="BI27" i="2"/>
  <c r="BC27" i="2"/>
  <c r="AW27" i="2"/>
  <c r="AQ27" i="2"/>
  <c r="AK27" i="2"/>
  <c r="AE27" i="2"/>
  <c r="Y27" i="2"/>
  <c r="S27" i="2"/>
  <c r="BQ27" i="2" s="1"/>
  <c r="M27" i="2"/>
  <c r="H27" i="2"/>
  <c r="BT26" i="2"/>
  <c r="BU26" i="2" s="1"/>
  <c r="BV26" i="2" s="1"/>
  <c r="BO26" i="2"/>
  <c r="BI26" i="2"/>
  <c r="BC26" i="2"/>
  <c r="AW26" i="2"/>
  <c r="AQ26" i="2"/>
  <c r="AK26" i="2"/>
  <c r="AE26" i="2"/>
  <c r="Y26" i="2"/>
  <c r="S26" i="2"/>
  <c r="M26" i="2"/>
  <c r="H26" i="2"/>
  <c r="BQ26" i="2" s="1"/>
  <c r="BT25" i="2"/>
  <c r="BU25" i="2" s="1"/>
  <c r="BV25" i="2" s="1"/>
  <c r="BO25" i="2"/>
  <c r="BI25" i="2"/>
  <c r="BC25" i="2"/>
  <c r="AW25" i="2"/>
  <c r="AQ25" i="2"/>
  <c r="AK25" i="2"/>
  <c r="AE25" i="2"/>
  <c r="Y25" i="2"/>
  <c r="S25" i="2"/>
  <c r="M25" i="2"/>
  <c r="H25" i="2"/>
  <c r="BQ25" i="2" s="1"/>
  <c r="BT24" i="2"/>
  <c r="BO24" i="2"/>
  <c r="BI24" i="2"/>
  <c r="BC24" i="2"/>
  <c r="AW24" i="2"/>
  <c r="AQ24" i="2"/>
  <c r="AK24" i="2"/>
  <c r="AE24" i="2"/>
  <c r="Y24" i="2"/>
  <c r="S24" i="2"/>
  <c r="M24" i="2"/>
  <c r="BQ24" i="2" s="1"/>
  <c r="BU24" i="2" s="1"/>
  <c r="BV24" i="2" s="1"/>
  <c r="H24" i="2"/>
  <c r="BT23" i="2"/>
  <c r="BO23" i="2"/>
  <c r="BI23" i="2"/>
  <c r="BC23" i="2"/>
  <c r="AW23" i="2"/>
  <c r="AQ23" i="2"/>
  <c r="AK23" i="2"/>
  <c r="AE23" i="2"/>
  <c r="Y23" i="2"/>
  <c r="BQ23" i="2" s="1"/>
  <c r="S23" i="2"/>
  <c r="M23" i="2"/>
  <c r="H23" i="2"/>
  <c r="BT22" i="2"/>
  <c r="BO22" i="2"/>
  <c r="BI22" i="2"/>
  <c r="BC22" i="2"/>
  <c r="AW22" i="2"/>
  <c r="AQ22" i="2"/>
  <c r="AK22" i="2"/>
  <c r="AE22" i="2"/>
  <c r="Y22" i="2"/>
  <c r="S22" i="2"/>
  <c r="M22" i="2"/>
  <c r="H22" i="2"/>
  <c r="BQ22" i="2" s="1"/>
  <c r="BT21" i="2"/>
  <c r="BO21" i="2"/>
  <c r="BI21" i="2"/>
  <c r="BC21" i="2"/>
  <c r="AW21" i="2"/>
  <c r="AQ21" i="2"/>
  <c r="AK21" i="2"/>
  <c r="AE21" i="2"/>
  <c r="Y21" i="2"/>
  <c r="S21" i="2"/>
  <c r="M21" i="2"/>
  <c r="H21" i="2"/>
  <c r="BT20" i="2"/>
  <c r="BU20" i="2" s="1"/>
  <c r="BV20" i="2" s="1"/>
  <c r="BO20" i="2"/>
  <c r="BI20" i="2"/>
  <c r="BC20" i="2"/>
  <c r="AW20" i="2"/>
  <c r="AQ20" i="2"/>
  <c r="AK20" i="2"/>
  <c r="AE20" i="2"/>
  <c r="Y20" i="2"/>
  <c r="BQ20" i="2" s="1"/>
  <c r="S20" i="2"/>
  <c r="M20" i="2"/>
  <c r="H20" i="2"/>
  <c r="BT19" i="2"/>
  <c r="BQ19" i="2"/>
  <c r="BO19" i="2"/>
  <c r="BI19" i="2"/>
  <c r="BC19" i="2"/>
  <c r="AW19" i="2"/>
  <c r="AQ19" i="2"/>
  <c r="AK19" i="2"/>
  <c r="AE19" i="2"/>
  <c r="Y19" i="2"/>
  <c r="S19" i="2"/>
  <c r="M19" i="2"/>
  <c r="H19" i="2"/>
  <c r="BT18" i="2"/>
  <c r="BO18" i="2"/>
  <c r="BI18" i="2"/>
  <c r="BC18" i="2"/>
  <c r="AW18" i="2"/>
  <c r="AQ18" i="2"/>
  <c r="AK18" i="2"/>
  <c r="AE18" i="2"/>
  <c r="Y18" i="2"/>
  <c r="S18" i="2"/>
  <c r="M18" i="2"/>
  <c r="H18" i="2"/>
  <c r="BQ18" i="2" s="1"/>
  <c r="BT17" i="2"/>
  <c r="BO17" i="2"/>
  <c r="BI17" i="2"/>
  <c r="BC17" i="2"/>
  <c r="AW17" i="2"/>
  <c r="AQ17" i="2"/>
  <c r="AK17" i="2"/>
  <c r="AE17" i="2"/>
  <c r="Y17" i="2"/>
  <c r="S17" i="2"/>
  <c r="M17" i="2"/>
  <c r="H17" i="2"/>
  <c r="BT16" i="2"/>
  <c r="BO16" i="2"/>
  <c r="BI16" i="2"/>
  <c r="BC16" i="2"/>
  <c r="AW16" i="2"/>
  <c r="AQ16" i="2"/>
  <c r="AK16" i="2"/>
  <c r="AE16" i="2"/>
  <c r="Y16" i="2"/>
  <c r="S16" i="2"/>
  <c r="M16" i="2"/>
  <c r="H16" i="2"/>
  <c r="BQ16" i="2" s="1"/>
  <c r="BT15" i="2"/>
  <c r="BQ15" i="2"/>
  <c r="BQ41" i="4" l="1"/>
  <c r="BU41" i="4" s="1"/>
  <c r="BV41" i="4" s="1"/>
  <c r="BQ16" i="10"/>
  <c r="BU16" i="10" s="1"/>
  <c r="BV16" i="10" s="1"/>
  <c r="BU22" i="2"/>
  <c r="BV22" i="2" s="1"/>
  <c r="BU28" i="2"/>
  <c r="BV28" i="2" s="1"/>
  <c r="BU36" i="2"/>
  <c r="BV36" i="2" s="1"/>
  <c r="BU16" i="2"/>
  <c r="BV16" i="2" s="1"/>
  <c r="BU18" i="2"/>
  <c r="BV18" i="2" s="1"/>
  <c r="BU17" i="9"/>
  <c r="BV17" i="9" s="1"/>
  <c r="BU33" i="5"/>
  <c r="BV33" i="5" s="1"/>
  <c r="BU37" i="5"/>
  <c r="BV37" i="5" s="1"/>
  <c r="BQ17" i="3"/>
  <c r="BQ27" i="9"/>
  <c r="BU27" i="9" s="1"/>
  <c r="BV27" i="9" s="1"/>
  <c r="BU32" i="9"/>
  <c r="BV32" i="9" s="1"/>
  <c r="BU36" i="9"/>
  <c r="BV36" i="9" s="1"/>
  <c r="BU49" i="2"/>
  <c r="BV49" i="2" s="1"/>
  <c r="BU50" i="2"/>
  <c r="BV50" i="2" s="1"/>
  <c r="BU42" i="5"/>
  <c r="BV42" i="5" s="1"/>
  <c r="BU15" i="2"/>
  <c r="BV15" i="2" s="1"/>
  <c r="BU21" i="2"/>
  <c r="BV21" i="2" s="1"/>
  <c r="BU27" i="2"/>
  <c r="BV27" i="2" s="1"/>
  <c r="BQ35" i="2"/>
  <c r="BU35" i="2" s="1"/>
  <c r="BV35" i="2" s="1"/>
  <c r="BQ49" i="2"/>
  <c r="BQ50" i="2"/>
  <c r="BQ21" i="3"/>
  <c r="BU21" i="3" s="1"/>
  <c r="BV21" i="3" s="1"/>
  <c r="BQ24" i="3"/>
  <c r="BU24" i="3" s="1"/>
  <c r="BV24" i="3" s="1"/>
  <c r="BU30" i="7"/>
  <c r="BV30" i="7" s="1"/>
  <c r="BU42" i="9"/>
  <c r="BV42" i="9" s="1"/>
  <c r="BU46" i="9"/>
  <c r="BV46" i="9" s="1"/>
  <c r="BU47" i="9"/>
  <c r="BV47" i="9" s="1"/>
  <c r="BQ21" i="2"/>
  <c r="BQ37" i="2"/>
  <c r="BU37" i="2" s="1"/>
  <c r="BV37" i="2" s="1"/>
  <c r="BQ38" i="2"/>
  <c r="BU38" i="2" s="1"/>
  <c r="BV38" i="2" s="1"/>
  <c r="BU39" i="2"/>
  <c r="BV39" i="2" s="1"/>
  <c r="BQ49" i="3"/>
  <c r="BU49" i="3" s="1"/>
  <c r="BV49" i="3" s="1"/>
  <c r="BQ57" i="4"/>
  <c r="BU57" i="4" s="1"/>
  <c r="BV57" i="4" s="1"/>
  <c r="BU19" i="6"/>
  <c r="BV19" i="6" s="1"/>
  <c r="BQ37" i="6"/>
  <c r="BQ29" i="7"/>
  <c r="BU29" i="7" s="1"/>
  <c r="BV29" i="7" s="1"/>
  <c r="BQ34" i="7"/>
  <c r="BU34" i="7" s="1"/>
  <c r="BV34" i="7" s="1"/>
  <c r="BQ40" i="8"/>
  <c r="BU40" i="8" s="1"/>
  <c r="BV40" i="8" s="1"/>
  <c r="BU25" i="3"/>
  <c r="BV25" i="3" s="1"/>
  <c r="BQ46" i="3"/>
  <c r="BU46" i="3" s="1"/>
  <c r="BV46" i="3" s="1"/>
  <c r="BQ53" i="3"/>
  <c r="BU53" i="3" s="1"/>
  <c r="BV53" i="3" s="1"/>
  <c r="BQ54" i="2"/>
  <c r="BU55" i="2"/>
  <c r="BV55" i="2" s="1"/>
  <c r="BU56" i="2"/>
  <c r="BV56" i="2" s="1"/>
  <c r="BQ22" i="3"/>
  <c r="BQ28" i="3"/>
  <c r="BU28" i="3" s="1"/>
  <c r="BV28" i="3" s="1"/>
  <c r="BU30" i="3"/>
  <c r="BV30" i="3" s="1"/>
  <c r="BQ30" i="2"/>
  <c r="BU30" i="2" s="1"/>
  <c r="BV30" i="2" s="1"/>
  <c r="BQ39" i="2"/>
  <c r="BQ55" i="2"/>
  <c r="BQ57" i="2"/>
  <c r="BU57" i="2" s="1"/>
  <c r="BV57" i="2" s="1"/>
  <c r="BQ47" i="3"/>
  <c r="BQ43" i="5"/>
  <c r="BQ17" i="2"/>
  <c r="BU17" i="2" s="1"/>
  <c r="BV17" i="2" s="1"/>
  <c r="BQ29" i="2"/>
  <c r="BU29" i="2" s="1"/>
  <c r="BV29" i="2" s="1"/>
  <c r="BU41" i="2"/>
  <c r="BV41" i="2" s="1"/>
  <c r="BU23" i="2"/>
  <c r="BV23" i="2" s="1"/>
  <c r="BU31" i="2"/>
  <c r="BV31" i="2" s="1"/>
  <c r="BQ41" i="2"/>
  <c r="BQ42" i="2"/>
  <c r="BU42" i="2" s="1"/>
  <c r="BV42" i="2" s="1"/>
  <c r="BU43" i="2"/>
  <c r="BV43" i="2" s="1"/>
  <c r="BQ32" i="3"/>
  <c r="BU32" i="3" s="1"/>
  <c r="BV32" i="3" s="1"/>
  <c r="BU33" i="3"/>
  <c r="BV33" i="3" s="1"/>
  <c r="BU36" i="6"/>
  <c r="BV36" i="6" s="1"/>
  <c r="BQ26" i="3"/>
  <c r="BU22" i="4"/>
  <c r="BV22" i="4" s="1"/>
  <c r="BU25" i="4"/>
  <c r="BV25" i="4" s="1"/>
  <c r="BU30" i="4"/>
  <c r="BV30" i="4" s="1"/>
  <c r="BU19" i="2"/>
  <c r="BV19" i="2" s="1"/>
  <c r="BQ56" i="2"/>
  <c r="BU17" i="3"/>
  <c r="BV17" i="3" s="1"/>
  <c r="BQ37" i="3"/>
  <c r="BU37" i="3" s="1"/>
  <c r="BV37" i="3" s="1"/>
  <c r="BU38" i="3"/>
  <c r="BV38" i="3" s="1"/>
  <c r="BQ22" i="4"/>
  <c r="BU23" i="5"/>
  <c r="BV23" i="5" s="1"/>
  <c r="BU27" i="5"/>
  <c r="BV27" i="5" s="1"/>
  <c r="BU41" i="8"/>
  <c r="BV41" i="8" s="1"/>
  <c r="BU20" i="9"/>
  <c r="BV20" i="9" s="1"/>
  <c r="BU28" i="9"/>
  <c r="BV28" i="9" s="1"/>
  <c r="BU38" i="9"/>
  <c r="BV38" i="9" s="1"/>
  <c r="BQ27" i="4"/>
  <c r="BU27" i="4" s="1"/>
  <c r="BV27" i="4" s="1"/>
  <c r="BU43" i="4"/>
  <c r="BV43" i="4" s="1"/>
  <c r="BU51" i="4"/>
  <c r="BV51" i="4" s="1"/>
  <c r="BQ52" i="5"/>
  <c r="BU52" i="5" s="1"/>
  <c r="BV52" i="5" s="1"/>
  <c r="BQ42" i="6"/>
  <c r="BU45" i="6"/>
  <c r="BV45" i="6" s="1"/>
  <c r="BU53" i="6"/>
  <c r="BV53" i="6" s="1"/>
  <c r="BU21" i="8"/>
  <c r="BV21" i="8" s="1"/>
  <c r="BQ34" i="8"/>
  <c r="BU34" i="8" s="1"/>
  <c r="BV34" i="8" s="1"/>
  <c r="BQ20" i="9"/>
  <c r="BQ30" i="9"/>
  <c r="BU30" i="9" s="1"/>
  <c r="BV30" i="9" s="1"/>
  <c r="BQ31" i="9"/>
  <c r="BU31" i="9" s="1"/>
  <c r="BV31" i="9" s="1"/>
  <c r="BQ39" i="9"/>
  <c r="BU39" i="9" s="1"/>
  <c r="BV39" i="9" s="1"/>
  <c r="BQ58" i="9"/>
  <c r="BU54" i="2"/>
  <c r="BV54" i="2" s="1"/>
  <c r="BQ19" i="3"/>
  <c r="BU19" i="3" s="1"/>
  <c r="BV19" i="3" s="1"/>
  <c r="BU39" i="3"/>
  <c r="BV39" i="3" s="1"/>
  <c r="BU51" i="3"/>
  <c r="BV51" i="3" s="1"/>
  <c r="BQ44" i="4"/>
  <c r="BU44" i="4" s="1"/>
  <c r="BV44" i="4" s="1"/>
  <c r="BQ52" i="4"/>
  <c r="BU52" i="4" s="1"/>
  <c r="BV52" i="4" s="1"/>
  <c r="BQ25" i="5"/>
  <c r="BU25" i="5" s="1"/>
  <c r="BV25" i="5" s="1"/>
  <c r="BQ22" i="7"/>
  <c r="BQ31" i="7"/>
  <c r="BU51" i="7"/>
  <c r="BV51" i="7" s="1"/>
  <c r="BU49" i="8"/>
  <c r="BV49" i="8" s="1"/>
  <c r="BQ40" i="9"/>
  <c r="BU40" i="9" s="1"/>
  <c r="BV40" i="9" s="1"/>
  <c r="BQ59" i="9"/>
  <c r="BU59" i="9" s="1"/>
  <c r="BV59" i="9" s="1"/>
  <c r="BQ20" i="3"/>
  <c r="BU20" i="3" s="1"/>
  <c r="BV20" i="3" s="1"/>
  <c r="BU26" i="3"/>
  <c r="BV26" i="3" s="1"/>
  <c r="BQ40" i="3"/>
  <c r="BU40" i="3" s="1"/>
  <c r="BV40" i="3" s="1"/>
  <c r="BQ52" i="3"/>
  <c r="BU52" i="3" s="1"/>
  <c r="BV52" i="3" s="1"/>
  <c r="BQ16" i="5"/>
  <c r="BU16" i="5" s="1"/>
  <c r="BV16" i="5" s="1"/>
  <c r="BU35" i="5"/>
  <c r="BV35" i="5" s="1"/>
  <c r="BU43" i="5"/>
  <c r="BV43" i="5" s="1"/>
  <c r="BU53" i="5"/>
  <c r="BV53" i="5" s="1"/>
  <c r="BU21" i="6"/>
  <c r="BV21" i="6" s="1"/>
  <c r="BU46" i="6"/>
  <c r="BV46" i="6" s="1"/>
  <c r="BU29" i="8"/>
  <c r="BV29" i="8" s="1"/>
  <c r="BQ42" i="8"/>
  <c r="BU42" i="8" s="1"/>
  <c r="BV42" i="8" s="1"/>
  <c r="BQ41" i="9"/>
  <c r="BU41" i="9" s="1"/>
  <c r="BV41" i="9" s="1"/>
  <c r="BQ27" i="3"/>
  <c r="BU27" i="3" s="1"/>
  <c r="BV27" i="3" s="1"/>
  <c r="BQ23" i="4"/>
  <c r="BU23" i="4" s="1"/>
  <c r="BV23" i="4" s="1"/>
  <c r="BQ39" i="4"/>
  <c r="BU39" i="4" s="1"/>
  <c r="BV39" i="4" s="1"/>
  <c r="BQ17" i="5"/>
  <c r="BU17" i="5" s="1"/>
  <c r="BV17" i="5" s="1"/>
  <c r="BQ35" i="5"/>
  <c r="BQ45" i="5"/>
  <c r="BU45" i="5" s="1"/>
  <c r="BV45" i="5" s="1"/>
  <c r="BQ46" i="5"/>
  <c r="BU46" i="5" s="1"/>
  <c r="BV46" i="5" s="1"/>
  <c r="BQ54" i="5"/>
  <c r="BU54" i="5" s="1"/>
  <c r="BV54" i="5" s="1"/>
  <c r="BQ21" i="6"/>
  <c r="BQ22" i="6"/>
  <c r="BU22" i="6" s="1"/>
  <c r="BV22" i="6" s="1"/>
  <c r="BU28" i="6"/>
  <c r="BV28" i="6" s="1"/>
  <c r="BQ47" i="6"/>
  <c r="BU47" i="6" s="1"/>
  <c r="BV47" i="6" s="1"/>
  <c r="BU56" i="6"/>
  <c r="BV56" i="6" s="1"/>
  <c r="BU57" i="6"/>
  <c r="BV57" i="6" s="1"/>
  <c r="BU17" i="7"/>
  <c r="BV17" i="7" s="1"/>
  <c r="BU26" i="7"/>
  <c r="BV26" i="7" s="1"/>
  <c r="BQ36" i="7"/>
  <c r="BU36" i="7" s="1"/>
  <c r="BV36" i="7" s="1"/>
  <c r="BU52" i="7"/>
  <c r="BV52" i="7" s="1"/>
  <c r="BQ22" i="8"/>
  <c r="BU22" i="8" s="1"/>
  <c r="BV22" i="8" s="1"/>
  <c r="BU57" i="8"/>
  <c r="BV57" i="8" s="1"/>
  <c r="BQ19" i="9"/>
  <c r="BU19" i="9" s="1"/>
  <c r="BV19" i="9" s="1"/>
  <c r="BQ48" i="9"/>
  <c r="BU48" i="9" s="1"/>
  <c r="BV48" i="9" s="1"/>
  <c r="BU34" i="3"/>
  <c r="BV34" i="3" s="1"/>
  <c r="BQ34" i="5"/>
  <c r="BU34" i="5" s="1"/>
  <c r="BV34" i="5" s="1"/>
  <c r="BQ30" i="6"/>
  <c r="BU30" i="6" s="1"/>
  <c r="BV30" i="6" s="1"/>
  <c r="BQ38" i="6"/>
  <c r="BU38" i="6" s="1"/>
  <c r="BV38" i="6" s="1"/>
  <c r="BQ56" i="6"/>
  <c r="BQ27" i="7"/>
  <c r="BU43" i="7"/>
  <c r="BV43" i="7" s="1"/>
  <c r="BU37" i="8"/>
  <c r="BV37" i="8" s="1"/>
  <c r="BQ50" i="8"/>
  <c r="BU50" i="8" s="1"/>
  <c r="BV50" i="8" s="1"/>
  <c r="BU23" i="9"/>
  <c r="BV23" i="9" s="1"/>
  <c r="BQ35" i="3"/>
  <c r="BU35" i="3" s="1"/>
  <c r="BV35" i="3" s="1"/>
  <c r="BU47" i="3"/>
  <c r="BV47" i="3" s="1"/>
  <c r="BQ46" i="4"/>
  <c r="BU46" i="4" s="1"/>
  <c r="BV46" i="4" s="1"/>
  <c r="BQ54" i="4"/>
  <c r="BU54" i="4" s="1"/>
  <c r="BV54" i="4" s="1"/>
  <c r="BQ56" i="5"/>
  <c r="BU56" i="5" s="1"/>
  <c r="BV56" i="5" s="1"/>
  <c r="BQ20" i="6"/>
  <c r="BU20" i="6" s="1"/>
  <c r="BV20" i="6" s="1"/>
  <c r="BQ18" i="7"/>
  <c r="BU18" i="7" s="1"/>
  <c r="BV18" i="7" s="1"/>
  <c r="BQ35" i="7"/>
  <c r="BQ45" i="7"/>
  <c r="BU45" i="7" s="1"/>
  <c r="BV45" i="7" s="1"/>
  <c r="BQ46" i="7"/>
  <c r="BU46" i="7" s="1"/>
  <c r="BV46" i="7" s="1"/>
  <c r="BU17" i="8"/>
  <c r="BV17" i="8" s="1"/>
  <c r="BQ30" i="8"/>
  <c r="BU30" i="8" s="1"/>
  <c r="BV30" i="8" s="1"/>
  <c r="BQ25" i="9"/>
  <c r="BU25" i="9" s="1"/>
  <c r="BV25" i="9" s="1"/>
  <c r="BU43" i="9"/>
  <c r="BV43" i="9" s="1"/>
  <c r="BQ21" i="10"/>
  <c r="BU21" i="10" s="1"/>
  <c r="BV21" i="10" s="1"/>
  <c r="BQ36" i="3"/>
  <c r="BU36" i="3" s="1"/>
  <c r="BV36" i="3" s="1"/>
  <c r="BQ48" i="3"/>
  <c r="BU48" i="3" s="1"/>
  <c r="BV48" i="3" s="1"/>
  <c r="BQ19" i="4"/>
  <c r="BU19" i="4" s="1"/>
  <c r="BV19" i="4" s="1"/>
  <c r="BQ35" i="4"/>
  <c r="BU35" i="4" s="1"/>
  <c r="BV35" i="4" s="1"/>
  <c r="BU47" i="4"/>
  <c r="BV47" i="4" s="1"/>
  <c r="BU55" i="4"/>
  <c r="BV55" i="4" s="1"/>
  <c r="BQ28" i="5"/>
  <c r="BU28" i="5" s="1"/>
  <c r="BV28" i="5" s="1"/>
  <c r="BQ29" i="6"/>
  <c r="BU29" i="6" s="1"/>
  <c r="BV29" i="6" s="1"/>
  <c r="BU49" i="6"/>
  <c r="BV49" i="6" s="1"/>
  <c r="BQ20" i="7"/>
  <c r="BU20" i="7" s="1"/>
  <c r="BV20" i="7" s="1"/>
  <c r="BQ53" i="7"/>
  <c r="BU53" i="7" s="1"/>
  <c r="BV53" i="7" s="1"/>
  <c r="BU45" i="8"/>
  <c r="BV45" i="8" s="1"/>
  <c r="BQ26" i="9"/>
  <c r="BU26" i="9" s="1"/>
  <c r="BV26" i="9" s="1"/>
  <c r="BQ34" i="9"/>
  <c r="BU34" i="9" s="1"/>
  <c r="BV34" i="9" s="1"/>
  <c r="BQ44" i="9"/>
  <c r="BU44" i="9" s="1"/>
  <c r="BV44" i="9" s="1"/>
  <c r="BU22" i="3"/>
  <c r="BV22" i="3" s="1"/>
  <c r="BQ48" i="4"/>
  <c r="BU48" i="4" s="1"/>
  <c r="BV48" i="4" s="1"/>
  <c r="BQ56" i="4"/>
  <c r="BU56" i="4" s="1"/>
  <c r="BV56" i="4" s="1"/>
  <c r="BU38" i="5"/>
  <c r="BV38" i="5" s="1"/>
  <c r="BQ49" i="5"/>
  <c r="BU49" i="5" s="1"/>
  <c r="BV49" i="5" s="1"/>
  <c r="BQ55" i="6"/>
  <c r="BU55" i="6" s="1"/>
  <c r="BV55" i="6" s="1"/>
  <c r="BU60" i="6"/>
  <c r="BV60" i="6" s="1"/>
  <c r="BU47" i="7"/>
  <c r="BV47" i="7" s="1"/>
  <c r="BU55" i="7"/>
  <c r="BV55" i="7" s="1"/>
  <c r="BU25" i="8"/>
  <c r="BV25" i="8" s="1"/>
  <c r="BQ38" i="8"/>
  <c r="BU38" i="8" s="1"/>
  <c r="BV38" i="8" s="1"/>
  <c r="BQ16" i="9"/>
  <c r="BU16" i="9" s="1"/>
  <c r="BV16" i="9" s="1"/>
  <c r="BQ52" i="2"/>
  <c r="BU52" i="2" s="1"/>
  <c r="BV52" i="2" s="1"/>
  <c r="BQ23" i="3"/>
  <c r="BU23" i="3" s="1"/>
  <c r="BV23" i="3" s="1"/>
  <c r="BU29" i="5"/>
  <c r="BV29" i="5" s="1"/>
  <c r="BQ39" i="5"/>
  <c r="BU39" i="5" s="1"/>
  <c r="BV39" i="5" s="1"/>
  <c r="BQ40" i="5"/>
  <c r="BU40" i="5" s="1"/>
  <c r="BV40" i="5" s="1"/>
  <c r="BU15" i="6"/>
  <c r="BV15" i="6" s="1"/>
  <c r="BU24" i="6"/>
  <c r="BV24" i="6" s="1"/>
  <c r="BQ34" i="6"/>
  <c r="BU34" i="6" s="1"/>
  <c r="BV34" i="6" s="1"/>
  <c r="BU50" i="6"/>
  <c r="BV50" i="6" s="1"/>
  <c r="BQ44" i="7"/>
  <c r="BU44" i="7" s="1"/>
  <c r="BV44" i="7" s="1"/>
  <c r="BQ18" i="8"/>
  <c r="BU18" i="8" s="1"/>
  <c r="BV18" i="8" s="1"/>
  <c r="BU53" i="8"/>
  <c r="BV53" i="8" s="1"/>
  <c r="BQ17" i="9"/>
  <c r="BU43" i="3"/>
  <c r="BV43" i="3" s="1"/>
  <c r="BQ31" i="4"/>
  <c r="BU31" i="4" s="1"/>
  <c r="BV31" i="4" s="1"/>
  <c r="BQ21" i="5"/>
  <c r="BU21" i="5" s="1"/>
  <c r="BV21" i="5" s="1"/>
  <c r="BQ22" i="5"/>
  <c r="BU22" i="5" s="1"/>
  <c r="BV22" i="5" s="1"/>
  <c r="BQ30" i="5"/>
  <c r="BU30" i="5" s="1"/>
  <c r="BV30" i="5" s="1"/>
  <c r="BQ41" i="5"/>
  <c r="BU41" i="5" s="1"/>
  <c r="BV41" i="5" s="1"/>
  <c r="BQ16" i="6"/>
  <c r="BU16" i="6" s="1"/>
  <c r="BV16" i="6" s="1"/>
  <c r="BQ25" i="6"/>
  <c r="BU25" i="6" s="1"/>
  <c r="BV25" i="6" s="1"/>
  <c r="BQ35" i="6"/>
  <c r="BU35" i="6" s="1"/>
  <c r="BV35" i="6" s="1"/>
  <c r="BU41" i="6"/>
  <c r="BV41" i="6" s="1"/>
  <c r="BU42" i="6"/>
  <c r="BV42" i="6" s="1"/>
  <c r="BU43" i="6"/>
  <c r="BV43" i="6" s="1"/>
  <c r="BQ61" i="6"/>
  <c r="BU61" i="6" s="1"/>
  <c r="BV61" i="6" s="1"/>
  <c r="BU22" i="7"/>
  <c r="BV22" i="7" s="1"/>
  <c r="BU23" i="7"/>
  <c r="BV23" i="7" s="1"/>
  <c r="BU48" i="7"/>
  <c r="BV48" i="7" s="1"/>
  <c r="BU33" i="8"/>
  <c r="BV33" i="8" s="1"/>
  <c r="BQ24" i="9"/>
  <c r="BU24" i="9" s="1"/>
  <c r="BV24" i="9" s="1"/>
  <c r="BQ37" i="9"/>
  <c r="BU37" i="9" s="1"/>
  <c r="BV37" i="9" s="1"/>
  <c r="BQ24" i="5"/>
  <c r="BU24" i="5" s="1"/>
  <c r="BV24" i="5" s="1"/>
  <c r="BQ48" i="5"/>
  <c r="BU48" i="5" s="1"/>
  <c r="BV48" i="5" s="1"/>
  <c r="BU37" i="6"/>
  <c r="BV37" i="6" s="1"/>
  <c r="BU39" i="7"/>
  <c r="BV39" i="7" s="1"/>
  <c r="BQ33" i="9"/>
  <c r="BU33" i="9" s="1"/>
  <c r="BV33" i="9" s="1"/>
  <c r="BQ17" i="10"/>
  <c r="BU17" i="10" s="1"/>
  <c r="BV17" i="10" s="1"/>
  <c r="BU33" i="6"/>
  <c r="BV33" i="6" s="1"/>
  <c r="BU35" i="7"/>
  <c r="BV35" i="7" s="1"/>
  <c r="BQ18" i="10"/>
  <c r="BU18" i="10" s="1"/>
  <c r="BV18" i="10" s="1"/>
  <c r="BQ20" i="5"/>
  <c r="BU20" i="5" s="1"/>
  <c r="BV20" i="5" s="1"/>
  <c r="BQ44" i="5"/>
  <c r="BU44" i="5" s="1"/>
  <c r="BV44" i="5" s="1"/>
  <c r="BU31" i="7"/>
  <c r="BV31" i="7" s="1"/>
  <c r="BQ29" i="9"/>
  <c r="BU29" i="9" s="1"/>
  <c r="BV29" i="9" s="1"/>
  <c r="BQ19" i="10"/>
  <c r="BU19" i="10" s="1"/>
  <c r="BV19" i="10" s="1"/>
  <c r="BU27" i="7"/>
  <c r="BV27" i="7" s="1"/>
  <c r="BU49" i="9"/>
  <c r="BV49" i="9" s="1"/>
  <c r="BQ20" i="10"/>
  <c r="BU20" i="10" s="1"/>
  <c r="BV20" i="10" s="1"/>
  <c r="BU17" i="6"/>
  <c r="BV17" i="6" s="1"/>
  <c r="BU19" i="7"/>
  <c r="BV19" i="7" s="1"/>
  <c r="BQ50" i="9"/>
  <c r="BU50" i="9" s="1"/>
  <c r="BV50" i="9" s="1"/>
  <c r="BQ22" i="10"/>
  <c r="BU22" i="10" s="1"/>
  <c r="BV22" i="10" s="1"/>
  <c r="BU25" i="10"/>
  <c r="BV25" i="10" s="1"/>
  <c r="BQ36" i="5"/>
  <c r="BU36" i="5" s="1"/>
  <c r="BV36" i="5" s="1"/>
  <c r="BQ21" i="9"/>
  <c r="BU21" i="9" s="1"/>
  <c r="BV21" i="9" s="1"/>
  <c r="BQ45" i="9"/>
  <c r="BU45" i="9" s="1"/>
  <c r="BV45" i="9" s="1"/>
  <c r="BU58" i="9"/>
  <c r="BV58" i="9" s="1"/>
  <c r="BQ23" i="10"/>
  <c r="BU23" i="10" s="1"/>
  <c r="BV23" i="10" s="1"/>
  <c r="BQ24" i="10"/>
  <c r="BU24" i="10" s="1"/>
  <c r="BV24" i="10" s="1"/>
  <c r="BU16" i="12"/>
  <c r="BV16" i="12" s="1"/>
  <c r="BU19" i="12"/>
  <c r="BV19" i="12" s="1"/>
  <c r="BU20" i="12"/>
  <c r="BV20" i="12" s="1"/>
  <c r="BU23" i="12"/>
  <c r="BV23" i="12" s="1"/>
  <c r="BU24" i="12"/>
  <c r="BV24" i="12" s="1"/>
  <c r="BU27" i="12"/>
  <c r="BV27" i="12" s="1"/>
  <c r="BU28" i="12"/>
  <c r="BV28" i="12" s="1"/>
  <c r="BU31" i="12"/>
  <c r="BV31" i="12" s="1"/>
  <c r="BU32" i="12"/>
  <c r="BV32" i="12" s="1"/>
  <c r="BU35" i="12"/>
  <c r="BV35" i="12" s="1"/>
  <c r="BU36" i="12"/>
  <c r="BV36" i="12" s="1"/>
  <c r="BU39" i="12"/>
  <c r="BV39" i="12" s="1"/>
  <c r="BU40" i="12"/>
  <c r="BV40" i="12" s="1"/>
  <c r="BU43" i="12"/>
  <c r="BV43" i="12" s="1"/>
  <c r="BU44" i="12"/>
  <c r="BV44" i="12" s="1"/>
  <c r="BU47" i="12"/>
  <c r="BV47" i="12" s="1"/>
  <c r="BU48" i="12"/>
  <c r="BV48" i="12" s="1"/>
  <c r="BU51" i="12"/>
  <c r="BV51" i="12" s="1"/>
  <c r="BU52" i="12"/>
  <c r="BV52" i="12" s="1"/>
  <c r="BU55" i="12"/>
  <c r="BV55" i="12" s="1"/>
  <c r="BU56" i="12"/>
  <c r="BV5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0" authorId="0" shapeId="0" xr:uid="{00000000-0006-0000-0100-000005000000}">
      <text>
        <r>
          <rPr>
            <sz val="11"/>
            <color theme="1"/>
            <rFont val="Calibri"/>
            <scheme val="minor"/>
          </rPr>
          <t>======
ID#AAAAsCr50hI
Fajar Riansyah    (2023-04-01 04:05:44)
Pindah dari slot Senin, 10:30
------
ID#AAAAu8BLYpo
pascalino putra    (2023-04-09 14:45:44)
nilai pengetikan dan kerja tim dari slot sebelumnya belum ditaruh</t>
        </r>
      </text>
    </comment>
    <comment ref="G20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ID#AAAAwcCRlqg
Sartika Gafur    (2023-05-08 01:15:04)
mengerjakan secara remote dengan teman timnya, lalu ikut slot 10.30</t>
        </r>
      </text>
    </comment>
    <comment ref="C33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ID#AAAAzw8AyzA
Sartika Gafur    (2023-06-26 03:02:15)
gagal, tidak hadir 6x</t>
        </r>
      </text>
    </comment>
    <comment ref="D33" authorId="0" shapeId="0" xr:uid="{00000000-0006-0000-0100-000007000000}">
      <text>
        <r>
          <rPr>
            <sz val="11"/>
            <color theme="1"/>
            <rFont val="Calibri"/>
            <scheme val="minor"/>
          </rPr>
          <t>======
ID#AAAAsCr50hA
Fajar Riansyah    (2023-04-01 04:05:17)
Pindah dari slot Senin, 10:30</t>
        </r>
      </text>
    </comment>
    <comment ref="BE42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ID#AAAA0an5GUc
Sartika Gafur    (2023-07-10 02:28:49)
mengumpulkan pretest</t>
        </r>
      </text>
    </comment>
    <comment ref="D55" authorId="0" shapeId="0" xr:uid="{00000000-0006-0000-0100-000006000000}">
      <text>
        <r>
          <rPr>
            <sz val="11"/>
            <color theme="1"/>
            <rFont val="Calibri"/>
            <scheme val="minor"/>
          </rPr>
          <t>======
ID#AAAAsCr50hE
Fajar Riansyah    (2023-04-01 04:05:29)
Pindah dari slot Senin, 10:30</t>
        </r>
      </text>
    </comment>
    <comment ref="D57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ID#AAAAuqGOtFU
Sartika Gafur    (2023-04-05 05:15:22)
entah kelompok berapa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Xx9fZwKzoFqc1YxEPcZfBYxzO5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33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ID#AAAAsEtC-kw
Sartika Gafur    (2023-04-03 03:31:56)
mengumpulkan pretest sejam setelah praktikum selesai</t>
        </r>
      </text>
    </comment>
    <comment ref="D52" authorId="0" shapeId="0" xr:uid="{00000000-0006-0000-0200-000003000000}">
      <text>
        <r>
          <rPr>
            <sz val="11"/>
            <color theme="1"/>
            <rFont val="Calibri"/>
            <scheme val="minor"/>
          </rPr>
          <t>======
ID#AAAAsCr50hM
Fajar Riansyah    (2023-04-01 04:11:18)
pindah dari slot Senin, 07:30</t>
        </r>
      </text>
    </comment>
    <comment ref="C53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ID#AAAAsDB8Lx0
Sartika Gafur    (2023-04-02 00:05:26)
pindah Rabu 13.30 kelas I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RXji86X7/GwJQmc++cRoK5sl74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1" authorId="0" shapeId="0" xr:uid="{00000000-0006-0000-0300-000001000000}">
      <text>
        <r>
          <rPr>
            <sz val="11"/>
            <color theme="1"/>
            <rFont val="Calibri"/>
            <scheme val="minor"/>
          </rPr>
          <t>======
ID#AAAA1AakzvM
pascalino putra    (2023-07-11 04:01:43)
tidak hadir ketika presensi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Syn7UXtkBI9jRMTjDRWthHyYhA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L17" authorId="0" shapeId="0" xr:uid="{00000000-0006-0000-0500-000003000000}">
      <text>
        <r>
          <rPr>
            <sz val="11"/>
            <color theme="1"/>
            <rFont val="Calibri"/>
            <scheme val="minor"/>
          </rPr>
          <t>======
ID#AAAA1qVtpSU
Fahrizky Syihabudin Ibrahim    (2023-07-27 15:04:01)
file tdk ada</t>
        </r>
      </text>
    </comment>
    <comment ref="BN17" authorId="0" shapeId="0" xr:uid="{00000000-0006-0000-0500-000002000000}">
      <text>
        <r>
          <rPr>
            <sz val="11"/>
            <color theme="1"/>
            <rFont val="Calibri"/>
            <scheme val="minor"/>
          </rPr>
          <t>======
ID#AAAA1qVtpSY
Fahrizky Syihabudin Ibrahim    (2023-07-27 15:04:14)
file tdk ada</t>
        </r>
      </text>
    </comment>
    <comment ref="BK23" authorId="0" shapeId="0" xr:uid="{00000000-0006-0000-0500-000001000000}">
      <text>
        <r>
          <rPr>
            <sz val="11"/>
            <color theme="1"/>
            <rFont val="Calibri"/>
            <scheme val="minor"/>
          </rPr>
          <t>======
ID#AAAA1qVtpSc
Fahrizky Syihabudin Ibrahim    (2023-07-27 15:05:32)
file tdk ada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42q8yg0twN+gp/AH5OwrYwS8GaA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K16" authorId="0" shapeId="0" xr:uid="{00000000-0006-0000-0700-000004000000}">
      <text>
        <r>
          <rPr>
            <sz val="11"/>
            <color theme="1"/>
            <rFont val="Calibri"/>
            <scheme val="minor"/>
          </rPr>
          <t>======
ID#AAAA1qVtpS4
Fahrizky Syihabudin Ibrahim    (2023-07-27 15:59:46)
terlambat</t>
        </r>
      </text>
    </comment>
    <comment ref="BN16" authorId="0" shapeId="0" xr:uid="{00000000-0006-0000-0700-000002000000}">
      <text>
        <r>
          <rPr>
            <sz val="11"/>
            <color theme="1"/>
            <rFont val="Calibri"/>
            <scheme val="minor"/>
          </rPr>
          <t>======
ID#AAAA1qVtpTA
Fahrizky Syihabudin Ibrahim    (2023-07-27 16:21:19)
terlambat</t>
        </r>
      </text>
    </comment>
    <comment ref="O20" authorId="0" shapeId="0" xr:uid="{00000000-0006-0000-0700-00000C000000}">
      <text>
        <r>
          <rPr>
            <sz val="11"/>
            <color theme="1"/>
            <rFont val="Calibri"/>
            <scheme val="minor"/>
          </rPr>
          <t>======
ID#AAAAvKzrnrI
Fahrizky Syihabudin Ibrahim    (2023-04-15 02:33:10)
salah soal</t>
        </r>
      </text>
    </comment>
    <comment ref="BH23" authorId="0" shapeId="0" xr:uid="{00000000-0006-0000-0700-000007000000}">
      <text>
        <r>
          <rPr>
            <sz val="11"/>
            <color theme="1"/>
            <rFont val="Calibri"/>
            <scheme val="minor"/>
          </rPr>
          <t>======
ID#AAAA1fU-l3Q
Fahrizky Syihabudin Ibrahim    (2023-07-23 08:16:51)
sama persis tpi ada penjelasan</t>
        </r>
      </text>
    </comment>
    <comment ref="BB24" authorId="0" shapeId="0" xr:uid="{00000000-0006-0000-0700-000009000000}">
      <text>
        <r>
          <rPr>
            <sz val="11"/>
            <color theme="1"/>
            <rFont val="Calibri"/>
            <scheme val="minor"/>
          </rPr>
          <t>======
ID#AAAA1fU-l3A
Fahrizky Syihabudin Ibrahim    (2023-07-23 05:50:09)
terlambat sekali</t>
        </r>
      </text>
    </comment>
    <comment ref="BH24" authorId="0" shapeId="0" xr:uid="{00000000-0006-0000-0700-000006000000}">
      <text>
        <r>
          <rPr>
            <sz val="11"/>
            <color theme="1"/>
            <rFont val="Calibri"/>
            <scheme val="minor"/>
          </rPr>
          <t>======
ID#AAAA1fU-l3U
Fahrizky Syihabudin Ibrahim    (2023-07-23 08:17:04)
sama persis</t>
        </r>
      </text>
    </comment>
    <comment ref="BK24" authorId="0" shapeId="0" xr:uid="{00000000-0006-0000-0700-000003000000}">
      <text>
        <r>
          <rPr>
            <sz val="11"/>
            <color theme="1"/>
            <rFont val="Calibri"/>
            <scheme val="minor"/>
          </rPr>
          <t>======
ID#AAAA1qVtpS8
Fahrizky Syihabudin Ibrahim    (2023-07-27 16:04:18)
terlambat</t>
        </r>
      </text>
    </comment>
    <comment ref="BH25" authorId="0" shapeId="0" xr:uid="{00000000-0006-0000-0700-000005000000}">
      <text>
        <r>
          <rPr>
            <sz val="11"/>
            <color theme="1"/>
            <rFont val="Calibri"/>
            <scheme val="minor"/>
          </rPr>
          <t>======
ID#AAAA1fU-l3Y
Fahrizky Syihabudin Ibrahim    (2023-07-23 08:17:15)
sama persis</t>
        </r>
      </text>
    </comment>
    <comment ref="R27" authorId="0" shapeId="0" xr:uid="{00000000-0006-0000-0700-00000B000000}">
      <text>
        <r>
          <rPr>
            <sz val="11"/>
            <color theme="1"/>
            <rFont val="Calibri"/>
            <scheme val="minor"/>
          </rPr>
          <t>======
ID#AAAAvKzrnrM
Fahrizky Syihabudin Ibrahim    (2023-04-15 04:16:53)
salah soal</t>
        </r>
      </text>
    </comment>
    <comment ref="BB27" authorId="0" shapeId="0" xr:uid="{00000000-0006-0000-0700-000008000000}">
      <text>
        <r>
          <rPr>
            <sz val="11"/>
            <color theme="1"/>
            <rFont val="Calibri"/>
            <scheme val="minor"/>
          </rPr>
          <t>======
ID#AAAA1fU-l3E
Fahrizky Syihabudin Ibrahim    (2023-07-23 05:50:22)
terlambat sekali</t>
        </r>
      </text>
    </comment>
    <comment ref="BM34" authorId="0" shapeId="0" xr:uid="{00000000-0006-0000-0700-000001000000}">
      <text>
        <r>
          <rPr>
            <sz val="11"/>
            <color theme="1"/>
            <rFont val="Calibri"/>
            <scheme val="minor"/>
          </rPr>
          <t>======
ID#AAAA1tJfx0E
MRifa'i Nestli    (2023-07-30 10:04:41)
studi kasus tidak sesuai sama sekali</t>
        </r>
      </text>
    </comment>
    <comment ref="C44" authorId="0" shapeId="0" xr:uid="{00000000-0006-0000-0700-00000D000000}">
      <text>
        <r>
          <rPr>
            <sz val="11"/>
            <color theme="1"/>
            <rFont val="Calibri"/>
            <scheme val="minor"/>
          </rPr>
          <t>======
ID#AAAAsDB8Lx4
Sartika Gafur    (2023-04-02 00:06:44)
pindahan Senin 10.30</t>
        </r>
      </text>
    </comment>
    <comment ref="BE44" authorId="0" shapeId="0" xr:uid="{00000000-0006-0000-0700-00000A000000}">
      <text>
        <r>
          <rPr>
            <sz val="11"/>
            <color theme="1"/>
            <rFont val="Calibri"/>
            <scheme val="minor"/>
          </rPr>
          <t>======
ID#AAAA0an5GUY
Sartika Gafur    (2023-07-10 02:26:17)
mengumpulkan pretest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10V7mVisW41L9EEZdiImGBNBkeA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H16" authorId="0" shapeId="0" xr:uid="{00000000-0006-0000-0800-000002000000}">
      <text>
        <r>
          <rPr>
            <sz val="11"/>
            <color theme="1"/>
            <rFont val="Calibri"/>
            <scheme val="minor"/>
          </rPr>
          <t>======
ID#AAAA1fU-l3I
Fahrizky Syihabudin Ibrahim    (2023-07-23 07:33:17)
sama persis</t>
        </r>
      </text>
    </comment>
    <comment ref="BH17" authorId="0" shapeId="0" xr:uid="{00000000-0006-0000-0800-000001000000}">
      <text>
        <r>
          <rPr>
            <sz val="11"/>
            <color theme="1"/>
            <rFont val="Calibri"/>
            <scheme val="minor"/>
          </rPr>
          <t>======
ID#AAAA1fU-l3M
Fahrizky Syihabudin Ibrahim    (2023-07-23 07:33:35)
sama persis</t>
        </r>
      </text>
    </comment>
    <comment ref="BR34" authorId="0" shapeId="0" xr:uid="{00000000-0006-0000-0800-000003000000}">
      <text>
        <r>
          <rPr>
            <sz val="11"/>
            <color theme="1"/>
            <rFont val="Calibri"/>
            <scheme val="minor"/>
          </rPr>
          <t>======
ID#AAAAyvlPpdg
MRifa'i Nestli    (2023-06-08 12:02:35)
nilai ditangan dosen</t>
        </r>
      </text>
    </comment>
    <comment ref="D56" authorId="0" shapeId="0" xr:uid="{00000000-0006-0000-0800-000005000000}">
      <text>
        <r>
          <rPr>
            <sz val="11"/>
            <color theme="1"/>
            <rFont val="Calibri"/>
            <scheme val="minor"/>
          </rPr>
          <t>======
ID#AAAAt75ScCw
Fahrizky Syihabudin Ibrahim    (2023-03-29 05:52:37)
pindah slot 7.30 rabu BD</t>
        </r>
      </text>
    </comment>
    <comment ref="C57" authorId="0" shapeId="0" xr:uid="{00000000-0006-0000-0800-000004000000}">
      <text>
        <r>
          <rPr>
            <sz val="11"/>
            <color theme="1"/>
            <rFont val="Calibri"/>
            <scheme val="minor"/>
          </rPr>
          <t>======
ID#AAAAsAQrU0w
Sartika Gafur    (2023-03-30 03:18:01)
Pindah Senin 10.30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J+/ZD3a+V7LzLoTloiLOuQ6xWYQ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R27" authorId="0" shapeId="0" xr:uid="{00000000-0006-0000-0B00-000001000000}">
      <text>
        <r>
          <rPr>
            <sz val="11"/>
            <color theme="1"/>
            <rFont val="Calibri"/>
            <scheme val="minor"/>
          </rPr>
          <t>======
ID#AAAA2PoqcYc
Vitri Septia Kirani    (2023-08-03 02:06:38)
nilai di dosen</t>
        </r>
      </text>
    </comment>
    <comment ref="BR40" authorId="0" shapeId="0" xr:uid="{00000000-0006-0000-0B00-000002000000}">
      <text>
        <r>
          <rPr>
            <sz val="11"/>
            <color theme="1"/>
            <rFont val="Calibri"/>
            <scheme val="minor"/>
          </rPr>
          <t>======
ID#AAAA2PoqcYY
Vitri Septia Kirani    (2023-08-03 02:06:22)
nilai di dosen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xbbzwwH70Tp1a9wTMMTyRra/FPw=="/>
    </ext>
  </extLst>
</comments>
</file>

<file path=xl/sharedStrings.xml><?xml version="1.0" encoding="utf-8"?>
<sst xmlns="http://schemas.openxmlformats.org/spreadsheetml/2006/main" count="2512" uniqueCount="596">
  <si>
    <t>Portal Praktikum Algoritma Pemrograman 2023</t>
  </si>
  <si>
    <t>Pengumuman Singkat :</t>
  </si>
  <si>
    <t>Setiap asisten mendampingi 3-4 tim di tiap slotnya.</t>
  </si>
  <si>
    <t>Harap mengoptimalkan kanal/platform yang ada untuk media komunikasi dan diskusi apabila ada hal atau teknis yang tidak dipahami</t>
  </si>
  <si>
    <t>Praktikum ini tidak rumit ataupun mudah, tapi bagaimana cara pandang kalian untuk menghargai proses perubahan diri</t>
  </si>
  <si>
    <t xml:space="preserve">DOSEN PENGAMPU </t>
  </si>
  <si>
    <t>Drs. Wahyu Pujiyono, M. Kom.</t>
  </si>
  <si>
    <t>-</t>
  </si>
  <si>
    <t>yywahyup@tif.uad.ac.id</t>
  </si>
  <si>
    <t>Rusydi Umar, M. T., Ph.D.</t>
  </si>
  <si>
    <t>rusydi.umar@tif.uad.ac.id</t>
  </si>
  <si>
    <t>Dr. Ir. Ardi Pujiyanta, M. T.</t>
  </si>
  <si>
    <t>ardipujiyanta@tif.uad.ac.id</t>
  </si>
  <si>
    <t>Dr. Ardiansyah, S. T., M. Cs.</t>
  </si>
  <si>
    <t>Eko Ariwibowo, S. T., M. Kom.</t>
  </si>
  <si>
    <t>Tedy Setiadi, Drs., M. T.</t>
  </si>
  <si>
    <t>Asisten</t>
  </si>
  <si>
    <t>Fajar Riansyah Aryda Putra</t>
  </si>
  <si>
    <t>fajar2100018165@webmail.uad.ac.id</t>
  </si>
  <si>
    <t>Pascalino Vincentius Belling Bahy Putra</t>
  </si>
  <si>
    <t>pascalino2100018495@webmail.uad.ac.id</t>
  </si>
  <si>
    <t>Farid Hibaturrachman</t>
  </si>
  <si>
    <t>farid2100018444@webmail.uad.ac.id</t>
  </si>
  <si>
    <t>Sartika Gafur</t>
  </si>
  <si>
    <t>sartika2000018397@webmail.uad.ac.id</t>
  </si>
  <si>
    <t>Firda Mardiaturrahman</t>
  </si>
  <si>
    <r>
      <rPr>
        <sz val="11"/>
        <rFont val="Times New Roman"/>
      </rPr>
      <t>firda2100018027@webmail.uad.</t>
    </r>
    <r>
      <rPr>
        <u/>
        <sz val="11"/>
        <color rgb="FF1155CC"/>
        <rFont val="Times New Roman"/>
      </rPr>
      <t>ac.id</t>
    </r>
  </si>
  <si>
    <t>Vitri Septia Kirani</t>
  </si>
  <si>
    <t>vitri2100018059@webmail.uad.ac.id</t>
  </si>
  <si>
    <t>Pinasti Robi Aulia</t>
  </si>
  <si>
    <t>pinasti2100018118@webmail.uad.ac.id</t>
  </si>
  <si>
    <t>Aziz Azmi Jundullah Al Islami</t>
  </si>
  <si>
    <t>aziz2100018442@webmail.uad.ac.id</t>
  </si>
  <si>
    <t>Ibnu Zaman</t>
  </si>
  <si>
    <t>ibnu2100018150@webmail.uad.ac.id</t>
  </si>
  <si>
    <t>Faqih 'Ainul Yaqin Nursaid</t>
  </si>
  <si>
    <t>faqih2000018415@webmail.uad.ac.id</t>
  </si>
  <si>
    <t>Abdilah Muttaqin</t>
  </si>
  <si>
    <t xml:space="preserve">Ahmad Rizgifan Fauzhy </t>
  </si>
  <si>
    <t>Faisal Habibie</t>
  </si>
  <si>
    <t>Slot Asisten</t>
  </si>
  <si>
    <t>Jaringan</t>
  </si>
  <si>
    <t>Senin 07:30-10:30 (F)</t>
  </si>
  <si>
    <t>Senin 10:30-13:30 (J)</t>
  </si>
  <si>
    <t>Rabu 10:30-13:30 (H)</t>
  </si>
  <si>
    <t>Rabu 13:30-16:30 (I)</t>
  </si>
  <si>
    <t>Kamis 07:30-10:30 (G)</t>
  </si>
  <si>
    <t>Fajar</t>
  </si>
  <si>
    <t>Kamis 10:30-13:30 (G)</t>
  </si>
  <si>
    <t>Faqih</t>
  </si>
  <si>
    <t>Dhandhy</t>
  </si>
  <si>
    <t>Gifan</t>
  </si>
  <si>
    <t>Ibnu</t>
  </si>
  <si>
    <t>Dhandy</t>
  </si>
  <si>
    <t>Pascalino</t>
  </si>
  <si>
    <t>Pinasti</t>
  </si>
  <si>
    <t>Jumat 13:30-16:30 (A)</t>
  </si>
  <si>
    <t>Basis Data</t>
  </si>
  <si>
    <t>Selasa 10:30-13:30 (B)</t>
  </si>
  <si>
    <t>Selasa 13:30-16:30 (D)</t>
  </si>
  <si>
    <t>Aziz</t>
  </si>
  <si>
    <t>Rahman</t>
  </si>
  <si>
    <t>Abdil</t>
  </si>
  <si>
    <t>Azis</t>
  </si>
  <si>
    <t>Rabu 07:30-10:30 (C)</t>
  </si>
  <si>
    <t>Faisal</t>
  </si>
  <si>
    <t>Rabu 10:30-13:30 (E)</t>
  </si>
  <si>
    <t>Kirani</t>
  </si>
  <si>
    <t>Rifai</t>
  </si>
  <si>
    <t>Firda</t>
  </si>
  <si>
    <t xml:space="preserve">Pinasti </t>
  </si>
  <si>
    <t>Syihab</t>
  </si>
  <si>
    <t>Nama Mata Praktikum</t>
  </si>
  <si>
    <t>Algoritma Pemrograman</t>
  </si>
  <si>
    <t>Kelas/Slot</t>
  </si>
  <si>
    <t>F / Senin, 07.30-10.30 Lab.Jaringan</t>
  </si>
  <si>
    <t>NIM</t>
  </si>
  <si>
    <t>Nama</t>
  </si>
  <si>
    <t>Replit</t>
  </si>
  <si>
    <t xml:space="preserve"> </t>
  </si>
  <si>
    <t>Koordinator Praktikum</t>
  </si>
  <si>
    <t>Drs. Wahyu Pujiyono, M. Kom</t>
  </si>
  <si>
    <t>SARTIKA GAFUR</t>
  </si>
  <si>
    <t>@SARTiKAGAFUR</t>
  </si>
  <si>
    <t>Koordinator Asisten</t>
  </si>
  <si>
    <t>PASCALINO VINCETIUS BELING BAHY PUTRA</t>
  </si>
  <si>
    <t>@pascalinoPutra</t>
  </si>
  <si>
    <t>Jumlah Pertemuan + Responsi</t>
  </si>
  <si>
    <t>MUHAMMAD RAMADHANDY  NUZIRWAN</t>
  </si>
  <si>
    <t>@MUHAMMADRAMA50</t>
  </si>
  <si>
    <t>@Rymnant</t>
  </si>
  <si>
    <t>CPL</t>
  </si>
  <si>
    <t>CPL-01</t>
  </si>
  <si>
    <t>CPL-04</t>
  </si>
  <si>
    <t>CPL-08</t>
  </si>
  <si>
    <t>Nilai Praktikum</t>
  </si>
  <si>
    <t>Responsi</t>
  </si>
  <si>
    <t>Nilai Akhir</t>
  </si>
  <si>
    <t>Huruf</t>
  </si>
  <si>
    <t>CPMK</t>
  </si>
  <si>
    <t>CPMK-01</t>
  </si>
  <si>
    <t>CPMK-02</t>
  </si>
  <si>
    <t>CPMK-03</t>
  </si>
  <si>
    <t>CPMK-04</t>
  </si>
  <si>
    <t>CPMK-05</t>
  </si>
  <si>
    <t>Pertemuan</t>
  </si>
  <si>
    <t>Bentuk Assessment</t>
  </si>
  <si>
    <t>Pengetikan 10 Jari</t>
  </si>
  <si>
    <t>Kerja Tim</t>
  </si>
  <si>
    <t>Subtotal</t>
  </si>
  <si>
    <t>Pretest</t>
  </si>
  <si>
    <t>Praktikum</t>
  </si>
  <si>
    <t>Posttest</t>
  </si>
  <si>
    <t>Bobot Kuantitatif (%)</t>
  </si>
  <si>
    <t>No Tim</t>
  </si>
  <si>
    <t>Nama Mahasiswa</t>
  </si>
  <si>
    <t>Kelas</t>
  </si>
  <si>
    <t>UTS</t>
  </si>
  <si>
    <t>UAS</t>
  </si>
  <si>
    <t>Nilai Maksimal</t>
  </si>
  <si>
    <t>PASCAL</t>
  </si>
  <si>
    <t>Muhammad Ferry Febriansyah</t>
  </si>
  <si>
    <t>F</t>
  </si>
  <si>
    <t>FAHREZA MANDALA PUTRA</t>
  </si>
  <si>
    <t>M RAFFI MAULANA</t>
  </si>
  <si>
    <t>ALFAH</t>
  </si>
  <si>
    <t>KURNIA MEILIYANI</t>
  </si>
  <si>
    <t>NABILA AWALIA</t>
  </si>
  <si>
    <t>WISNU WICAKSONO</t>
  </si>
  <si>
    <t>ANDIKA SUYANDRA</t>
  </si>
  <si>
    <t>MUHAMAD PUGUH WAHYUDI</t>
  </si>
  <si>
    <t>DHANDY</t>
  </si>
  <si>
    <t>TIYO YOWANDA</t>
  </si>
  <si>
    <t>RICO WIDIYATMA</t>
  </si>
  <si>
    <t>M. WAHYU DWI HIDAYAT</t>
  </si>
  <si>
    <t>Raka Satya Prasasta</t>
  </si>
  <si>
    <t>FAJAR HIDAYAT</t>
  </si>
  <si>
    <t>MERDEKA AGUSTIA RIZKYANI</t>
  </si>
  <si>
    <t>MARTIN VIZALDI</t>
  </si>
  <si>
    <t>FATHURRAHMAN ALGHOZI</t>
  </si>
  <si>
    <t>FATHUBA BITTUQO</t>
  </si>
  <si>
    <t>?</t>
  </si>
  <si>
    <t>SARTiKA</t>
  </si>
  <si>
    <t>FAIZ NUR AQIL</t>
  </si>
  <si>
    <t>M. DHIWA RAHMA FATHANI</t>
  </si>
  <si>
    <t>RIAN FATHUL RIZKI</t>
  </si>
  <si>
    <t>RICO PRIMA ANGGORO HADIAN</t>
  </si>
  <si>
    <t>CHARELLINA PRAMUDYANTORO</t>
  </si>
  <si>
    <t>FIORELLA ADISTYA MONIAGA</t>
  </si>
  <si>
    <t>RIFQI ARYA PUTRA</t>
  </si>
  <si>
    <t>DIAN ANISA PUTRI</t>
  </si>
  <si>
    <t>WIDYA FAHMIDA SARI ALYA R.</t>
  </si>
  <si>
    <t>RACHMAN</t>
  </si>
  <si>
    <t>BRIGITTO JULIO NICEFORUS</t>
  </si>
  <si>
    <t>Ammara Desma Marzooqa</t>
  </si>
  <si>
    <t>FARHATUSH SHALIHAH YUMNA</t>
  </si>
  <si>
    <t>KHAIRIL HAKIM</t>
  </si>
  <si>
    <t>M. AGENG ZAYEM WAHID</t>
  </si>
  <si>
    <t>MOCH IHSAN RAMADHANI</t>
  </si>
  <si>
    <t>SYIFA AURA ARASY</t>
  </si>
  <si>
    <t>FATIHA SHAFIYATUN NUHA</t>
  </si>
  <si>
    <t>SYAIKHU BASYAR SUYOKO</t>
  </si>
  <si>
    <t>AUFA HAMDY KESUMA</t>
  </si>
  <si>
    <t>YOGA PRAMUDYA</t>
  </si>
  <si>
    <t>MOCHAMAD HAIDAR MUZAKI</t>
  </si>
  <si>
    <t>RAFI MAHRIZKY YUNANTO PUTRA</t>
  </si>
  <si>
    <t>CANDY ARDIKA PANGESTU</t>
  </si>
  <si>
    <t>J / Senin, 10.30-13.30 Lab.Jaringan</t>
  </si>
  <si>
    <t>@pinastirobiauli</t>
  </si>
  <si>
    <t>Aziz Azmi JAI</t>
  </si>
  <si>
    <t>@AzizAzmi3</t>
  </si>
  <si>
    <t>TEGAR ARYA BAGASKARA</t>
  </si>
  <si>
    <t>J</t>
  </si>
  <si>
    <t>Pulung Kartiko Aji</t>
  </si>
  <si>
    <t>ARYA AGUNG WICAKSONO</t>
  </si>
  <si>
    <t>RATU BRILLIANDINI SASSA</t>
  </si>
  <si>
    <t>RITA LUSPITA</t>
  </si>
  <si>
    <t>MUHAMMAD IRFAN RAFI</t>
  </si>
  <si>
    <t>RENATA AURA SYRGA</t>
  </si>
  <si>
    <t>AZIZ</t>
  </si>
  <si>
    <t>INDRI OLIVIA SAFITRI</t>
  </si>
  <si>
    <t>FAAZA HUSNA MA'AAYISYA</t>
  </si>
  <si>
    <t>VAYA ZABRINA AZAHRA</t>
  </si>
  <si>
    <t>MOHAMMAD IRFAN FADHLI</t>
  </si>
  <si>
    <t>KHERIL FAQIH WIDISTYONO</t>
  </si>
  <si>
    <t>FAHREZA RIFKY FERDIANSYAH</t>
  </si>
  <si>
    <t>FAISHAL ADY</t>
  </si>
  <si>
    <t>ANDIKA PRAYITNO</t>
  </si>
  <si>
    <t>CHRISTIANO NICHOLAS S.</t>
  </si>
  <si>
    <t>PINASTI</t>
  </si>
  <si>
    <t>ZEIN DEVANO RACHEL SHP</t>
  </si>
  <si>
    <t>DERI SATRIA TERNADO</t>
  </si>
  <si>
    <t>YUDITTIA AHMAD</t>
  </si>
  <si>
    <t>AMELYA EKA SAPUTRI</t>
  </si>
  <si>
    <t>FADILLA MANDA</t>
  </si>
  <si>
    <t>REINA DIAN NABILLA SAPUTRI</t>
  </si>
  <si>
    <t>RIZQI DARMAWAN</t>
  </si>
  <si>
    <t>AHMAD RIZKY N.K</t>
  </si>
  <si>
    <t>ARFA ZAIDAN RIZKI</t>
  </si>
  <si>
    <t>ANANDA BAGUS INDRA</t>
  </si>
  <si>
    <t>M. SANDY ALFACHARI</t>
  </si>
  <si>
    <t>GIGA AVANZA</t>
  </si>
  <si>
    <t>M. ALIEF FACHRULLAH ASRAJI</t>
  </si>
  <si>
    <t>ZWERLY NOVRATA STILO</t>
  </si>
  <si>
    <t>M. MUSTHOFA MASYHUR</t>
  </si>
  <si>
    <t>MUHAMMAD FANDY</t>
  </si>
  <si>
    <t>REYDIYANSYA S. DAMOPOLII</t>
  </si>
  <si>
    <t>M. Rayhan Panji Banuraga</t>
  </si>
  <si>
    <t>DWIKI QODRIYONO</t>
  </si>
  <si>
    <t>DEDEN DARMAWAN</t>
  </si>
  <si>
    <t>I</t>
  </si>
  <si>
    <t>B / Selasa, 10.30-13.30 Lab.Basis Data</t>
  </si>
  <si>
    <t>@ibnuzaman17</t>
  </si>
  <si>
    <t>Pascalino V B B Putra</t>
  </si>
  <si>
    <t>HAMDAN AL ATSARI</t>
  </si>
  <si>
    <t>B</t>
  </si>
  <si>
    <t>M. ABU BAKAR UMAR UAAS</t>
  </si>
  <si>
    <t>ATHALLAH NAUFAL M.</t>
  </si>
  <si>
    <t>MAZAYA AMALIA DEWI</t>
  </si>
  <si>
    <t>SANDI ASIS OMAR KHOSY</t>
  </si>
  <si>
    <t>FAISHAL FARUQ NAWAWI</t>
  </si>
  <si>
    <t>GILANG FEBRIANO</t>
  </si>
  <si>
    <t>M. Fauzan Taufiqurrahman</t>
  </si>
  <si>
    <t>AINUL PASHA MAYANG SURI</t>
  </si>
  <si>
    <t>MARSHANDA AIDA P.</t>
  </si>
  <si>
    <t>NABILA DINASTY ADWITIYA</t>
  </si>
  <si>
    <t>CHERIN ADELIA SYAKILA</t>
  </si>
  <si>
    <t>YUWANANTA VALENCIA A.</t>
  </si>
  <si>
    <t>GHIFARI TRISTAN FADLI</t>
  </si>
  <si>
    <t>YUSUF ABDURAFI SISWANTO</t>
  </si>
  <si>
    <t>YUZAR FAISAL NUROHMAN</t>
  </si>
  <si>
    <t>FIKRI ZAIN AMINUN</t>
  </si>
  <si>
    <t>AQIEF IDLAN HAKIMI</t>
  </si>
  <si>
    <t>IBNU</t>
  </si>
  <si>
    <t>M. DZAKA AL FIKRI</t>
  </si>
  <si>
    <t>MUHAMMAD NAUFAL DZAKY</t>
  </si>
  <si>
    <t>FARREL ZACKY AS SYAHID R.</t>
  </si>
  <si>
    <t>BINTANG LAKSMANA</t>
  </si>
  <si>
    <t>ABDA IRSYA PUTRAMIRUDIN</t>
  </si>
  <si>
    <t>ALTAV ELFAZELL</t>
  </si>
  <si>
    <t>AULIANA</t>
  </si>
  <si>
    <t>DELEGASI DARUL HANIF</t>
  </si>
  <si>
    <t>ASRAF FAHRUDDIN</t>
  </si>
  <si>
    <t>DAFFA KHOIRUL MAULANA</t>
  </si>
  <si>
    <t>IKA PUTRI WULANDARI</t>
  </si>
  <si>
    <t>ALYA MAHA WIRAHMA</t>
  </si>
  <si>
    <t>FANIA NABELLA</t>
  </si>
  <si>
    <t>ALWI MUJAHID SIREGAR</t>
  </si>
  <si>
    <t>ADI SUSWIANTARA</t>
  </si>
  <si>
    <t>RAFIF GHANI WIDIANDHI</t>
  </si>
  <si>
    <t>DAFFA DAMAR PRADIPTA</t>
  </si>
  <si>
    <t>NAUFAL DZAKWAN</t>
  </si>
  <si>
    <t>REYNALDO AHNAF PRASETYO N.</t>
  </si>
  <si>
    <t>AUGUSTAV FAHRUL ALZAIYA</t>
  </si>
  <si>
    <t>FAJAR EKO PRASTYO</t>
  </si>
  <si>
    <t>DIO ANDREAN</t>
  </si>
  <si>
    <t>FARDA KUSUMA ANGGI A.</t>
  </si>
  <si>
    <t>D / Selasa, 13.30-16.30 Lab.Basis Data</t>
  </si>
  <si>
    <t>Faqih 'Ainul Yaqin N.</t>
  </si>
  <si>
    <t>@FAYNexus</t>
  </si>
  <si>
    <t>Aziz Azmi J A I</t>
  </si>
  <si>
    <t>Ahmad Rizgifan Fauzhy</t>
  </si>
  <si>
    <t>Abdilah</t>
  </si>
  <si>
    <t>M. ALVIN KHOIRUL RIZKY</t>
  </si>
  <si>
    <t>D</t>
  </si>
  <si>
    <t>AKA AKMAL</t>
  </si>
  <si>
    <t>AHMAD FAWWAZ JAUHAR A.</t>
  </si>
  <si>
    <t>WILDAN HAFILUDIN</t>
  </si>
  <si>
    <t>FAIRUZ ALDA PERKASA</t>
  </si>
  <si>
    <t>I GUSTI ARYA ADITYA DHARMA</t>
  </si>
  <si>
    <t>FARHAN IRGI FARESCHY</t>
  </si>
  <si>
    <t>SULTON BAHARUDIN YUSUF</t>
  </si>
  <si>
    <t>HAFIL JAMMI'US SYAGHIR</t>
  </si>
  <si>
    <t>ADITYA NAVRA ERLANGGA</t>
  </si>
  <si>
    <t>ANDIKA PUTRA WIJAYA</t>
  </si>
  <si>
    <t>GIA SULIPRI</t>
  </si>
  <si>
    <t>NURHIKMA WIJAYA N.</t>
  </si>
  <si>
    <t>AKHMAD SOLIKHIN</t>
  </si>
  <si>
    <t>WIDYA SHAFIYAH</t>
  </si>
  <si>
    <t>MUTIARA ZAHIRA ABADI</t>
  </si>
  <si>
    <t>CHIQITITA SIREGAR</t>
  </si>
  <si>
    <t>ANGGER TIRTA TETALEN MUKTI</t>
  </si>
  <si>
    <t>FAHRUL IMAM SUSILO</t>
  </si>
  <si>
    <t>FARRAS FERNANDA</t>
  </si>
  <si>
    <t>BAYU KHARISMA</t>
  </si>
  <si>
    <t>NIEN SARNIATI</t>
  </si>
  <si>
    <t>FATMAWATI M. NASRUDDIN</t>
  </si>
  <si>
    <t>NOLA FERISKA</t>
  </si>
  <si>
    <t>ARDDIAN DARMAWAN</t>
  </si>
  <si>
    <t>MUH DIAZ NAZARUDIN R.</t>
  </si>
  <si>
    <t>SHAH FIRIZKI AZMI</t>
  </si>
  <si>
    <t>ADHIM KHAIRIL ANAM</t>
  </si>
  <si>
    <t>M. FHARAHBI FACHRI</t>
  </si>
  <si>
    <t>NOWAF DAFFA ASWANA</t>
  </si>
  <si>
    <t>ZIDANE FERDIANSYAH</t>
  </si>
  <si>
    <t>M. RICO PRATAMA</t>
  </si>
  <si>
    <t>M. PUJO PRASETYO</t>
  </si>
  <si>
    <t>NAUFAL MUZAKKI</t>
  </si>
  <si>
    <t>FADIYA GHIFARI AZKA</t>
  </si>
  <si>
    <t>AHMAD RAIHAN FAAZA W.</t>
  </si>
  <si>
    <t>INZAGHI HABIBI</t>
  </si>
  <si>
    <t>SYAFIQ AZHAMI YUSMAN</t>
  </si>
  <si>
    <t>ADELIA NATASHA PUTRI</t>
  </si>
  <si>
    <t>FIRZA RAMADHANI MUTTAQIN</t>
  </si>
  <si>
    <t>FELIA NADIA FIKARDA</t>
  </si>
  <si>
    <t>E / Rabu 13.30-16.30 Lab. Basis Data</t>
  </si>
  <si>
    <t>FAHRIZKY S. I</t>
  </si>
  <si>
    <t>M. RIFA'i NESTLI</t>
  </si>
  <si>
    <t>FAISAL HABIBIE</t>
  </si>
  <si>
    <t>Mentor</t>
  </si>
  <si>
    <t>EZAR ATHA KHAEROSHI</t>
  </si>
  <si>
    <t>E</t>
  </si>
  <si>
    <t>FADLI HAFIZH SIDIQ</t>
  </si>
  <si>
    <t>FADHILAH WIDYA PM</t>
  </si>
  <si>
    <t>ADITIYA SUBAKTI</t>
  </si>
  <si>
    <t>BAMBANG DIMAS SAPUTRA</t>
  </si>
  <si>
    <t>FAIZ RIZAL ADLI</t>
  </si>
  <si>
    <t>M. ARIFRAHMAN HAKIM</t>
  </si>
  <si>
    <t>M.RICKY AL-HUDA</t>
  </si>
  <si>
    <t>SINGGIH ROMADONI</t>
  </si>
  <si>
    <t>IHSAN ARDIANSYAH</t>
  </si>
  <si>
    <t>HARNUM SALSABILA</t>
  </si>
  <si>
    <t>SHOLAHUDIN JAUHARI EL SYA'NA</t>
  </si>
  <si>
    <t>DWI MENTARI SEMESTA</t>
  </si>
  <si>
    <t>LISYA KARTIKAWARNA MAHARANI</t>
  </si>
  <si>
    <t>HANIFAH PUTRI TRISNAWATI</t>
  </si>
  <si>
    <t>M.RIDHO NAUFAL DWINANDA PAKPAHAN</t>
  </si>
  <si>
    <t>AJI PRIMA SAPUTRA</t>
  </si>
  <si>
    <t>ALIEF LUTPHI WIBOWO</t>
  </si>
  <si>
    <t>FARELL CAHYANING BAGASKARA</t>
  </si>
  <si>
    <t>C</t>
  </si>
  <si>
    <t>MUHAMMAD RIZKI HABIBULLAH</t>
  </si>
  <si>
    <t>HANIF FALAH KURNIAWAN</t>
  </si>
  <si>
    <t>Rifa'i</t>
  </si>
  <si>
    <t>ALIYA SOFURA NUZBAND</t>
  </si>
  <si>
    <t>NUR HAFIZH PRATAMA SUYUDI</t>
  </si>
  <si>
    <t>M. RAIHAN FRAKASYA</t>
  </si>
  <si>
    <t>MUHAMMAD NAJMI RAHMANI</t>
  </si>
  <si>
    <t>NICHO PRASETYO</t>
  </si>
  <si>
    <t>BAGUS TEGAR RAHARDIANSYAH</t>
  </si>
  <si>
    <t>HANSEN FERDIANSYAH</t>
  </si>
  <si>
    <t>RAIHAN RAIS WICAKSONO</t>
  </si>
  <si>
    <t>ALFIAN AZIZ ARDIANSYAH</t>
  </si>
  <si>
    <t>FAUZI RAHMAT SAPUTRO</t>
  </si>
  <si>
    <t>AHMAD IQBAL ARBANI</t>
  </si>
  <si>
    <t>WAHYU DWIYANTO</t>
  </si>
  <si>
    <t>ELLEN CHANDRA</t>
  </si>
  <si>
    <t>ANNISA AULIA</t>
  </si>
  <si>
    <t>HADI PURWO DARMINTO</t>
  </si>
  <si>
    <t>RENDY ZULIANDA</t>
  </si>
  <si>
    <t>FIDYAH RAHMAN</t>
  </si>
  <si>
    <t>HAFIYA HAFIZAH DINA SUMAILA</t>
  </si>
  <si>
    <t>FAIZ RACHMA SUPRIYANTO</t>
  </si>
  <si>
    <t>MUHAMMAD SAMMY AIDIL</t>
  </si>
  <si>
    <t>IBNU RAZAQ HUSAINI THALIB</t>
  </si>
  <si>
    <t>AQEF IDLAN HAKIMI</t>
  </si>
  <si>
    <t>inhal &gt; 3</t>
  </si>
  <si>
    <t>C / Rabu, 07.30-10.30 Lab. Basis Data</t>
  </si>
  <si>
    <t>Fajar Riansyah</t>
  </si>
  <si>
    <t>ID Asisten</t>
  </si>
  <si>
    <t>@Vitriseptia</t>
  </si>
  <si>
    <t>M. DWIKI WICAKSONO</t>
  </si>
  <si>
    <t>ALDI TULUS PRIBADI</t>
  </si>
  <si>
    <t>ALFARABI GAZALI SATI</t>
  </si>
  <si>
    <t>YUNITA LESTARI</t>
  </si>
  <si>
    <t>NURHANI DWI HADRY</t>
  </si>
  <si>
    <t>JOY ADRIANSYAH</t>
  </si>
  <si>
    <t>AISYAH DWI PUSPITA ASRININGTYAS</t>
  </si>
  <si>
    <t>AHMAD SHOLIKHIN</t>
  </si>
  <si>
    <t>APRI SINGGIH WIDODO</t>
  </si>
  <si>
    <t>@09FirdaMardiatu</t>
  </si>
  <si>
    <t>RIDHO ADI WICAKSONO</t>
  </si>
  <si>
    <t>YUSEP FATHUL ANWAR</t>
  </si>
  <si>
    <t>NABILAH AKMAL</t>
  </si>
  <si>
    <t>SYNTHIA WULANDARI</t>
  </si>
  <si>
    <t>AMATULLAH NOVA NUR AFRANI</t>
  </si>
  <si>
    <t>TEMBANG RARAS KUSUMAWURI</t>
  </si>
  <si>
    <t>IMAN SETIAWAN</t>
  </si>
  <si>
    <t>ELING SURYO NUGROHO</t>
  </si>
  <si>
    <t>ADITYA SETYO PRABOWO</t>
  </si>
  <si>
    <t>MUHAMMAD IRFAN TRINUGROHO</t>
  </si>
  <si>
    <t>MUHAMMAD GHOZALI AKBAR</t>
  </si>
  <si>
    <t>MUHAMMAD ROZAKY MUTHOHAR</t>
  </si>
  <si>
    <t>FATAHIRA ANGGITA SAPUTRI</t>
  </si>
  <si>
    <t>FIRYAL JINAN TA'ALI</t>
  </si>
  <si>
    <t>DEWI NURHAYATY LALAMENTIK</t>
  </si>
  <si>
    <t>MUHAMMAD SYAWALI HIDAYATULLAH WINDYATMOJO</t>
  </si>
  <si>
    <t>YUDHA WIRA DHARMA</t>
  </si>
  <si>
    <t>FARIS RIDHWAN ZAKIY</t>
  </si>
  <si>
    <t>@FajarRiansyah1</t>
  </si>
  <si>
    <t>HASAN NUR RASYID</t>
  </si>
  <si>
    <t>RIDO ISA REVANANDA</t>
  </si>
  <si>
    <t>BINTANG ANUGRAH RAMADHAN</t>
  </si>
  <si>
    <t>FAJAR TANGGUH WIBOWO</t>
  </si>
  <si>
    <t>FARIS NUR RIZQIAWAN</t>
  </si>
  <si>
    <t>ANDRIANSYAH</t>
  </si>
  <si>
    <t>NOVAL LIAS RAMADANI</t>
  </si>
  <si>
    <t>DESTYAWAN SATRIA NUGRAHA</t>
  </si>
  <si>
    <t>RIFQI FARHAN SAPUTRA</t>
  </si>
  <si>
    <t>AHMAD MUSTHAQIM</t>
  </si>
  <si>
    <t>MUHAMMAD ALIF RAMADHANI</t>
  </si>
  <si>
    <t>FARQAD ASSANJI</t>
  </si>
  <si>
    <t>RAHMAD BIMA SYAHPUTRA</t>
  </si>
  <si>
    <t>I / Rabu 13.30 Lab. Jaringan</t>
  </si>
  <si>
    <t>REDHO HARLI SAPUTRA</t>
  </si>
  <si>
    <t>fahrizkyibrahim@gmail.com</t>
  </si>
  <si>
    <t>@Muhammad-Rifai3</t>
  </si>
  <si>
    <t>Syhab</t>
  </si>
  <si>
    <t>MUHAMMAD SYAFIQ ZHALIFUNAS</t>
  </si>
  <si>
    <t>MIFTAHUL FATIH AZIZ</t>
  </si>
  <si>
    <t>NAIDA RENATA NURSYAFRIWAN PUTRI</t>
  </si>
  <si>
    <t>EKA KURNIA NINGSIH LESTARI</t>
  </si>
  <si>
    <t>ASFANISSA AINUN SALSABILA</t>
  </si>
  <si>
    <t>DINDA PUTRI ANJANI</t>
  </si>
  <si>
    <t>M REINZA CHANIAGO</t>
  </si>
  <si>
    <t xml:space="preserve">ADITYA RINO EKA JOVARIO	</t>
  </si>
  <si>
    <t>DAFA ADIRABBANI</t>
  </si>
  <si>
    <t>IVAN DHANY JESSICCA PRIHANDANA</t>
  </si>
  <si>
    <t>MUHAMMAD RAYYAN KHADAFI</t>
  </si>
  <si>
    <t>MUHAMMAD 'IZZA MUBARAK</t>
  </si>
  <si>
    <t>HAURA FAESA SYAHPUTRI ARINDI</t>
  </si>
  <si>
    <t>DENI SAHENDRA</t>
  </si>
  <si>
    <t>LUTFA NUR KHASANAH</t>
  </si>
  <si>
    <t>INES TRISEPTIANI</t>
  </si>
  <si>
    <t>CHRIS TEPER FERDIYANTO</t>
  </si>
  <si>
    <t>BAHTIAR MARDEIS</t>
  </si>
  <si>
    <t>DANU NASRULLOH</t>
  </si>
  <si>
    <t>MUHAMMAD NOUVAL GHOIZY</t>
  </si>
  <si>
    <t>Sartika</t>
  </si>
  <si>
    <t>RAMARAJASHARIFA GIANLEO ELDI</t>
  </si>
  <si>
    <t>MUHAMMAD ALIF XANDRI</t>
  </si>
  <si>
    <t>FARHAN HAFID ABDILLAH</t>
  </si>
  <si>
    <t>MUHAMMAD UMAR HATTA</t>
  </si>
  <si>
    <t>FAOZAN FAHMI ARDHANA</t>
  </si>
  <si>
    <t>FURQAN MULYA PRATAMA</t>
  </si>
  <si>
    <t>LOVE FRENDO FRAZA AULIA SATRIA</t>
  </si>
  <si>
    <t>DYAS WAHYUDI SAFAAT</t>
  </si>
  <si>
    <t>Redho</t>
  </si>
  <si>
    <t>BENTA FASHA MUKTIFALAH</t>
  </si>
  <si>
    <t>ADHITYA WIRA YUDA</t>
  </si>
  <si>
    <t>AHMAD TEJA MAULANA</t>
  </si>
  <si>
    <t>NADYA GAYATRI</t>
  </si>
  <si>
    <t>ENDRA DANISWARA</t>
  </si>
  <si>
    <t>DAFFA FACHREZY DHARMAWAN</t>
  </si>
  <si>
    <t>MUHAMMAD FUAD RAMADHAN</t>
  </si>
  <si>
    <t>SAIFUL ANIS</t>
  </si>
  <si>
    <t>MUHAMAD FARHAN NURJAMIL</t>
  </si>
  <si>
    <t>M. MILKY GAZURA</t>
  </si>
  <si>
    <t>DIAN ARI MAHIZA</t>
  </si>
  <si>
    <t>ARVIN SULTAN SATRIA</t>
  </si>
  <si>
    <t>f</t>
  </si>
  <si>
    <t>H / Rabu 10.30 Lab. Jaringan</t>
  </si>
  <si>
    <t>Fahrizky</t>
  </si>
  <si>
    <t>M IKBAL ALFA RIZI</t>
  </si>
  <si>
    <t>H</t>
  </si>
  <si>
    <t>HILMI KURNIA</t>
  </si>
  <si>
    <t>MUJADDID FATHI ATHO'ILLAH</t>
  </si>
  <si>
    <t>R. Muhammad Sultan Arief</t>
  </si>
  <si>
    <t>HAFID DARIS FADLURAHMAN</t>
  </si>
  <si>
    <t>ATHALLAH FADHIL AHMAD</t>
  </si>
  <si>
    <t>ZAHIRA ABSHARI</t>
  </si>
  <si>
    <t>RAYHAN AKBAR HIDAYAT</t>
  </si>
  <si>
    <t>IVAN DARMAWAN</t>
  </si>
  <si>
    <t>ALDI PRAMONO</t>
  </si>
  <si>
    <t>RAFI ADAM NOOR</t>
  </si>
  <si>
    <t>ILHAM BINTARIS RAHUTAMA</t>
  </si>
  <si>
    <t>ZHAKIA SEFTA AYU ARSHANDA</t>
  </si>
  <si>
    <t>RIZKA PUTRI ANANDA</t>
  </si>
  <si>
    <t>PUTRI EKA ANDINI</t>
  </si>
  <si>
    <t>JHOIFHA WINOLA</t>
  </si>
  <si>
    <t>MUHAMMAD HIFDZUL FATIH</t>
  </si>
  <si>
    <t>DYANTI SALMA SALSABIELA</t>
  </si>
  <si>
    <t>SIRLY ZIADATUL MUSTAFIDAH</t>
  </si>
  <si>
    <t>HANIFAH ZAHRATUNNISA AFIAH</t>
  </si>
  <si>
    <t>VELISA AMANDA PUTRI</t>
  </si>
  <si>
    <t>MOHAMMAD FAJRI RATRI</t>
  </si>
  <si>
    <t>RACHMAT FAJAR ALBAROKAH</t>
  </si>
  <si>
    <t>ANDI FARDIAZ AKBAR</t>
  </si>
  <si>
    <t>RAVA JULAIGIAWAL PUTRA DERMAWAN</t>
  </si>
  <si>
    <t>RYAN DALIWA SUKMANA</t>
  </si>
  <si>
    <t>NISRINA SYIFA HASNA MUFIDA</t>
  </si>
  <si>
    <t>FARIS RAIHAN NUR RAHMAT</t>
  </si>
  <si>
    <t>FAJAR SETIA PAMBUDI</t>
  </si>
  <si>
    <t>RIFMAN NARANGGA PINASTHIKA</t>
  </si>
  <si>
    <t>Alif Akbar</t>
  </si>
  <si>
    <t>MUHAMAD GILANG ALFAJAR AKBAR</t>
  </si>
  <si>
    <t>ARYA FITRI SENTANU</t>
  </si>
  <si>
    <t>RASYID RAHMAN</t>
  </si>
  <si>
    <t>Agus Herdiansyah</t>
  </si>
  <si>
    <t>FADHILAH WIDYA PUTRA MAHARDIKA</t>
  </si>
  <si>
    <t>MAHIMSA FAHKA FAKHRUDIN</t>
  </si>
  <si>
    <t>ZIDAN RIZKY ALDAURI</t>
  </si>
  <si>
    <t>G / Kamis, 07.30 Lab. Jaringan</t>
  </si>
  <si>
    <t>Pascal</t>
  </si>
  <si>
    <t>ILHAM FARIZ SHIDIQ</t>
  </si>
  <si>
    <t>G</t>
  </si>
  <si>
    <t>BRE BENOWO</t>
  </si>
  <si>
    <t>LUTHFAN ZAKI HERLAMBANG</t>
  </si>
  <si>
    <t>@fajarriansyah1</t>
  </si>
  <si>
    <t>ULFIA ISNI MAUDIRA</t>
  </si>
  <si>
    <t>SELVIE PURNAMA DEWI</t>
  </si>
  <si>
    <t>KHAIRUNISA SALSABILA KURNIAWAN</t>
  </si>
  <si>
    <t>WIZUANA ALIFFATUT TADLQIROH</t>
  </si>
  <si>
    <t>WHISNU AJI PRADANA</t>
  </si>
  <si>
    <t>M. ISALDI</t>
  </si>
  <si>
    <t>G / Kamis, 10.30 Lab. Jaringan</t>
  </si>
  <si>
    <t>M Ramadhandy  N</t>
  </si>
  <si>
    <t>FAQIH</t>
  </si>
  <si>
    <t>SYAHRUL MUBARAK</t>
  </si>
  <si>
    <t>ALIFIA AMALIA AZZARA</t>
  </si>
  <si>
    <t>MUHAMMAD NAUFAL AKBAR</t>
  </si>
  <si>
    <t>DIKI KURNIAWAN</t>
  </si>
  <si>
    <t>AUFAA JIHADAN PRATAMA</t>
  </si>
  <si>
    <t>GALIH YOGA KURNIAWAN</t>
  </si>
  <si>
    <t>FERDIYANSAH MUKTI</t>
  </si>
  <si>
    <t>MALIK ARJUNA PUTRA</t>
  </si>
  <si>
    <t>MUHAMMAD HAFIZON</t>
  </si>
  <si>
    <t>ARDIANTO ALY ROMADHON</t>
  </si>
  <si>
    <t>RISKI TAMA HIDAYATULLAH</t>
  </si>
  <si>
    <t>RAHMAN NENDHIARTO</t>
  </si>
  <si>
    <t>AMIRUL MABRURI</t>
  </si>
  <si>
    <t>GALUH RIDWANTO</t>
  </si>
  <si>
    <t>AL HARITS WIDI SETIAWAN</t>
  </si>
  <si>
    <t>AMRUL IHLASUL AMAL</t>
  </si>
  <si>
    <t>RATU ANABELLA DELIMA SIBURIAN</t>
  </si>
  <si>
    <t>IZZAN NUR ALMAS</t>
  </si>
  <si>
    <t>BINTANG ANDRYA PRATAMA</t>
  </si>
  <si>
    <t>AGIL MIFTAHUL ULUM</t>
  </si>
  <si>
    <t>SITI NUR ROHMAH</t>
  </si>
  <si>
    <t>CARISSA NINDA HUMAIRA</t>
  </si>
  <si>
    <t>GIFAN</t>
  </si>
  <si>
    <t>PRIMA REVLEN</t>
  </si>
  <si>
    <t>FINNA LUTHFIA HAFIZH</t>
  </si>
  <si>
    <t>NURUL AULIA SALSABILA</t>
  </si>
  <si>
    <t>AULIA IRFAN HAKIM</t>
  </si>
  <si>
    <t>TUTUS IHYA ULUMUDDIN</t>
  </si>
  <si>
    <t>RANGGA ADITYA PERMANA</t>
  </si>
  <si>
    <t>MUHAMMAD LUTFI FIKRIAN</t>
  </si>
  <si>
    <t>Said Dananjaya Suryawan</t>
  </si>
  <si>
    <t>MUHAMMAD ARFIH</t>
  </si>
  <si>
    <t>AZRI FAKHREZI DAMANIK</t>
  </si>
  <si>
    <t>AHMAD NABIL ALWI</t>
  </si>
  <si>
    <t>DHIYAUL HAQ IKBAR WISUDA</t>
  </si>
  <si>
    <t>MUHAMMAD NAUFAL FATHIN</t>
  </si>
  <si>
    <t>IPMAWATI DWI REFINDA</t>
  </si>
  <si>
    <t>INTAN DEWI HAPSARI</t>
  </si>
  <si>
    <t>ALYA NURHASANAH</t>
  </si>
  <si>
    <t>AHMAD BARROQ SURYA NEGARA</t>
  </si>
  <si>
    <t>IRFAN TAUFIK</t>
  </si>
  <si>
    <t>FARA AZAHWA</t>
  </si>
  <si>
    <t>A / Jumat 13.30 Lab. Jaringan</t>
  </si>
  <si>
    <t>VITRI SEPTIA KIRANI</t>
  </si>
  <si>
    <t>FIRDA MARDIATURR</t>
  </si>
  <si>
    <t>ABDILAH MUTTAQIN</t>
  </si>
  <si>
    <t>RENDIE ABDI SAPUTRA</t>
  </si>
  <si>
    <t>A</t>
  </si>
  <si>
    <t>REYHANSSAN ISLAMEY</t>
  </si>
  <si>
    <t>MOHAMMAD FARID HENDIANTO</t>
  </si>
  <si>
    <t>LAILA NUR 'AZIZAH</t>
  </si>
  <si>
    <t>DZAKIYYAH HANAN IZDIHAR</t>
  </si>
  <si>
    <t>ZAINNAYA PUTRI DIYANTI</t>
  </si>
  <si>
    <t>AISYAH SYAFI'I NURJANNAH</t>
  </si>
  <si>
    <t>QORI ALFIANI HAKIKI</t>
  </si>
  <si>
    <t>EVINDA APRILIANI</t>
  </si>
  <si>
    <t>MUHAMAD FADHLI AKBAR</t>
  </si>
  <si>
    <t>YOGA RUSYDI ARIFIN</t>
  </si>
  <si>
    <t>ANDI BINTANG TOAR DONDOK</t>
  </si>
  <si>
    <t>KEMAS KHAIRUNSYAH</t>
  </si>
  <si>
    <t>AKYAS MUHAMMAD ZAIDAN</t>
  </si>
  <si>
    <t>YUDHA WAHYU SAPUTRA</t>
  </si>
  <si>
    <t>SHOFA AURELLIA</t>
  </si>
  <si>
    <t>BELLARISSA REVICHA DYAH ANGGRAENI</t>
  </si>
  <si>
    <t>NOFITRI FATIMA AZZAHRA</t>
  </si>
  <si>
    <t>PRINCESSCA YUDHA CAHAYANIE</t>
  </si>
  <si>
    <t>NADYA PRITA RAMADHANI</t>
  </si>
  <si>
    <t>SYIFA' AYU SULISTYOWATI</t>
  </si>
  <si>
    <t>RAIHAN RIDHO MUBAROK</t>
  </si>
  <si>
    <t>VINCENT ALFARIECO PUTRA DAMANIK</t>
  </si>
  <si>
    <t>MOCH RIZQI ARDI SAPUTRA BAMBANG</t>
  </si>
  <si>
    <t>VIONITTA DYAH PUSPITA HARSETYA PUTRI</t>
  </si>
  <si>
    <t>MUHAMMAD NARENDRA HAWARI</t>
  </si>
  <si>
    <t>MUHAMMAD FARRAS AJI RUKMANA</t>
  </si>
  <si>
    <t>INDRA SETYA ARI IRAWAN</t>
  </si>
  <si>
    <t>TEGAR DWI SAPUTRA</t>
  </si>
  <si>
    <t>MUHAMMAD HANAN RAFI HADI PRAYOGO</t>
  </si>
  <si>
    <t>DENTA SEPTYAN AFANDI</t>
  </si>
  <si>
    <t>MUHAMMAD GUSTIKA CHAFIDH 'ALIM</t>
  </si>
  <si>
    <t>ZEKO BAHARUDIN FIRDAUS</t>
  </si>
  <si>
    <t>M. JAKA NOPRIANSYAH</t>
  </si>
  <si>
    <t>FADHIL RAIFAN ANDIKA</t>
  </si>
  <si>
    <t>RAYHAN CAHYA ADELIO</t>
  </si>
  <si>
    <t>ALIFIAN DAMAR ZAKIANSAH</t>
  </si>
  <si>
    <t>NAUFAL ZAFRANY SYAMSUDIN</t>
  </si>
  <si>
    <t>NAELUL MUNA ALIN SYARIF</t>
  </si>
  <si>
    <t>DESTIAN ALDI NUGRAHA</t>
  </si>
  <si>
    <t>ZAHRI RAMADHANI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</si>
</sst>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scheme val="minor"/>
    </font>
    <font>
      <b/>
      <sz val="24"/>
      <color theme="1"/>
      <name val="Times New Roman"/>
    </font>
    <font>
      <sz val="11"/>
      <name val="Calibri"/>
    </font>
    <font>
      <b/>
      <sz val="18"/>
      <color theme="1"/>
      <name val="Times New Roman"/>
    </font>
    <font>
      <sz val="13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1"/>
      <color theme="1"/>
      <name val="Times New Roman"/>
    </font>
    <font>
      <u/>
      <sz val="11"/>
      <color rgb="FF0000FF"/>
      <name val="Times New Roman"/>
    </font>
    <font>
      <sz val="18"/>
      <color theme="1"/>
      <name val="Times New Roman"/>
    </font>
    <font>
      <sz val="11"/>
      <color theme="1"/>
      <name val="Arial"/>
    </font>
    <font>
      <sz val="11"/>
      <color theme="1"/>
      <name val="Arial"/>
    </font>
    <font>
      <sz val="18"/>
      <color theme="1"/>
      <name val="Arial"/>
    </font>
    <font>
      <sz val="11"/>
      <color theme="1"/>
      <name val="Calibri"/>
      <scheme val="minor"/>
    </font>
    <font>
      <b/>
      <sz val="11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Calibri"/>
    </font>
    <font>
      <sz val="12"/>
      <color rgb="FF000000"/>
      <name val="&quot;Times New Roman&quot;"/>
    </font>
    <font>
      <sz val="12"/>
      <color theme="1"/>
      <name val="Calibri"/>
      <scheme val="minor"/>
    </font>
    <font>
      <b/>
      <sz val="11"/>
      <color theme="1"/>
      <name val="Times New Roman"/>
    </font>
    <font>
      <sz val="12"/>
      <color rgb="FF000000"/>
      <name val="Docs-Calibri"/>
    </font>
    <font>
      <sz val="12"/>
      <color rgb="FF000000"/>
      <name val="Calibri"/>
    </font>
    <font>
      <b/>
      <sz val="11"/>
      <color theme="1"/>
      <name val="Calibri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"/>
    </font>
    <font>
      <sz val="12"/>
      <color theme="1"/>
      <name val="Times"/>
    </font>
    <font>
      <sz val="11"/>
      <color rgb="FF000000"/>
      <name val="&quot;Times New Roman&quot;"/>
    </font>
    <font>
      <sz val="12"/>
      <color rgb="FFFFFF00"/>
      <name val="Times New Roman"/>
    </font>
    <font>
      <sz val="11"/>
      <color rgb="FF000000"/>
      <name val="Times New Roman"/>
    </font>
    <font>
      <strike/>
      <sz val="12"/>
      <color theme="1"/>
      <name val="Times New Roman"/>
    </font>
    <font>
      <strike/>
      <sz val="11"/>
      <color theme="1"/>
      <name val="Calibri"/>
    </font>
    <font>
      <strike/>
      <sz val="12"/>
      <color theme="1"/>
      <name val="Calibri"/>
    </font>
    <font>
      <sz val="12"/>
      <color rgb="FFFF0000"/>
      <name val="Calibri"/>
    </font>
    <font>
      <sz val="11"/>
      <color rgb="FFFF0000"/>
      <name val="Calibri"/>
    </font>
    <font>
      <b/>
      <sz val="11"/>
      <color theme="1"/>
      <name val="Calibri"/>
      <scheme val="minor"/>
    </font>
    <font>
      <sz val="11"/>
      <name val="Times New Roman"/>
    </font>
    <font>
      <u/>
      <sz val="11"/>
      <color rgb="FF1155CC"/>
      <name val="Times New Roman"/>
    </font>
  </fonts>
  <fills count="4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FF6161"/>
        <bgColor rgb="FFFF6161"/>
      </patternFill>
    </fill>
    <fill>
      <patternFill patternType="solid">
        <fgColor rgb="FFA64D79"/>
        <bgColor rgb="FFA64D79"/>
      </patternFill>
    </fill>
    <fill>
      <patternFill patternType="solid">
        <fgColor rgb="FFA4C2F4"/>
        <bgColor rgb="FFA4C2F4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E06666"/>
        <bgColor rgb="FFE06666"/>
      </patternFill>
    </fill>
    <fill>
      <patternFill patternType="solid">
        <fgColor rgb="FF3D85C6"/>
        <bgColor rgb="FF3D85C6"/>
      </patternFill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741B47"/>
        <bgColor rgb="FF741B47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E6B8AF"/>
        <bgColor rgb="FFE6B8AF"/>
      </patternFill>
    </fill>
    <fill>
      <patternFill patternType="solid">
        <fgColor theme="7"/>
        <bgColor theme="7"/>
      </patternFill>
    </fill>
    <fill>
      <patternFill patternType="solid">
        <fgColor rgb="FF8E7CC3"/>
        <bgColor rgb="FF8E7CC3"/>
      </patternFill>
    </fill>
    <fill>
      <patternFill patternType="solid">
        <fgColor rgb="FFA2C4C9"/>
        <bgColor rgb="FFA2C4C9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4A86E8"/>
        <bgColor rgb="FF4A86E8"/>
      </patternFill>
    </fill>
    <fill>
      <patternFill patternType="solid">
        <fgColor rgb="FFCC4125"/>
        <bgColor rgb="FFCC4125"/>
      </patternFill>
    </fill>
    <fill>
      <patternFill patternType="solid">
        <fgColor rgb="FFCC0000"/>
        <bgColor rgb="FFCC0000"/>
      </patternFill>
    </fill>
    <fill>
      <patternFill patternType="solid">
        <fgColor rgb="FFC27BA0"/>
        <bgColor rgb="FFC27BA0"/>
      </patternFill>
    </fill>
    <fill>
      <patternFill patternType="solid">
        <fgColor rgb="FFB6D7A8"/>
        <bgColor rgb="FFB6D7A8"/>
      </patternFill>
    </fill>
    <fill>
      <patternFill patternType="solid">
        <fgColor rgb="FFDD7E6B"/>
        <bgColor rgb="FFDD7E6B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n">
        <color rgb="FF434343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93">
    <xf numFmtId="0" fontId="0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6" xfId="0" applyFont="1" applyFill="1" applyBorder="1" applyAlignment="1">
      <alignment horizontal="center"/>
    </xf>
    <xf numFmtId="0" fontId="6" fillId="4" borderId="6" xfId="0" applyFont="1" applyFill="1" applyBorder="1"/>
    <xf numFmtId="0" fontId="7" fillId="4" borderId="6" xfId="0" applyFont="1" applyFill="1" applyBorder="1"/>
    <xf numFmtId="0" fontId="5" fillId="0" borderId="8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/>
    <xf numFmtId="0" fontId="8" fillId="0" borderId="9" xfId="0" applyFont="1" applyBorder="1" applyAlignment="1"/>
    <xf numFmtId="0" fontId="7" fillId="0" borderId="9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/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11" xfId="0" applyFont="1" applyBorder="1" applyAlignment="1"/>
    <xf numFmtId="0" fontId="13" fillId="0" borderId="0" xfId="0" applyFont="1" applyAlignment="1"/>
    <xf numFmtId="0" fontId="14" fillId="7" borderId="11" xfId="0" applyFont="1" applyFill="1" applyBorder="1" applyAlignment="1"/>
    <xf numFmtId="0" fontId="15" fillId="7" borderId="11" xfId="0" applyFont="1" applyFill="1" applyBorder="1" applyAlignment="1"/>
    <xf numFmtId="0" fontId="6" fillId="8" borderId="11" xfId="0" applyFont="1" applyFill="1" applyBorder="1" applyAlignment="1"/>
    <xf numFmtId="0" fontId="16" fillId="8" borderId="11" xfId="0" applyFont="1" applyFill="1" applyBorder="1" applyAlignment="1"/>
    <xf numFmtId="0" fontId="17" fillId="0" borderId="0" xfId="0" applyFont="1" applyAlignment="1"/>
    <xf numFmtId="0" fontId="17" fillId="0" borderId="0" xfId="0" applyFont="1" applyAlignment="1"/>
    <xf numFmtId="0" fontId="16" fillId="0" borderId="11" xfId="0" applyFont="1" applyBorder="1" applyAlignment="1"/>
    <xf numFmtId="0" fontId="5" fillId="0" borderId="11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1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10" borderId="11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1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16" borderId="11" xfId="0" applyFont="1" applyFill="1" applyBorder="1" applyAlignment="1">
      <alignment horizontal="right"/>
    </xf>
    <xf numFmtId="0" fontId="20" fillId="16" borderId="11" xfId="0" applyFont="1" applyFill="1" applyBorder="1" applyAlignment="1"/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1" fontId="5" fillId="11" borderId="11" xfId="0" applyNumberFormat="1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1" fontId="18" fillId="6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0" fillId="16" borderId="11" xfId="0" applyFont="1" applyFill="1" applyBorder="1" applyAlignment="1">
      <alignment horizontal="right"/>
    </xf>
    <xf numFmtId="0" fontId="19" fillId="0" borderId="11" xfId="0" applyFont="1" applyBorder="1" applyAlignment="1">
      <alignment horizontal="center"/>
    </xf>
    <xf numFmtId="0" fontId="13" fillId="2" borderId="11" xfId="0" applyFont="1" applyFill="1" applyBorder="1"/>
    <xf numFmtId="0" fontId="20" fillId="17" borderId="11" xfId="0" applyFont="1" applyFill="1" applyBorder="1" applyAlignment="1">
      <alignment horizontal="right"/>
    </xf>
    <xf numFmtId="0" fontId="20" fillId="17" borderId="11" xfId="0" applyFont="1" applyFill="1" applyBorder="1" applyAlignment="1"/>
    <xf numFmtId="0" fontId="5" fillId="0" borderId="0" xfId="0" applyFont="1" applyAlignment="1">
      <alignment horizontal="center"/>
    </xf>
    <xf numFmtId="0" fontId="20" fillId="18" borderId="11" xfId="0" applyFont="1" applyFill="1" applyBorder="1" applyAlignment="1">
      <alignment horizontal="right"/>
    </xf>
    <xf numFmtId="0" fontId="20" fillId="18" borderId="11" xfId="0" applyFont="1" applyFill="1" applyBorder="1" applyAlignment="1"/>
    <xf numFmtId="0" fontId="5" fillId="18" borderId="11" xfId="0" applyFont="1" applyFill="1" applyBorder="1" applyAlignment="1">
      <alignment horizontal="center"/>
    </xf>
    <xf numFmtId="0" fontId="21" fillId="18" borderId="11" xfId="0" applyFont="1" applyFill="1" applyBorder="1" applyAlignment="1">
      <alignment horizontal="center"/>
    </xf>
    <xf numFmtId="0" fontId="18" fillId="18" borderId="11" xfId="0" applyFont="1" applyFill="1" applyBorder="1" applyAlignment="1">
      <alignment horizontal="center"/>
    </xf>
    <xf numFmtId="0" fontId="5" fillId="18" borderId="11" xfId="0" applyFont="1" applyFill="1" applyBorder="1" applyAlignment="1">
      <alignment horizontal="center"/>
    </xf>
    <xf numFmtId="1" fontId="5" fillId="18" borderId="11" xfId="0" applyNumberFormat="1" applyFont="1" applyFill="1" applyBorder="1" applyAlignment="1">
      <alignment horizontal="center"/>
    </xf>
    <xf numFmtId="0" fontId="5" fillId="18" borderId="11" xfId="0" applyFont="1" applyFill="1" applyBorder="1" applyAlignment="1">
      <alignment horizontal="center"/>
    </xf>
    <xf numFmtId="0" fontId="18" fillId="18" borderId="11" xfId="0" applyFont="1" applyFill="1" applyBorder="1" applyAlignment="1">
      <alignment horizontal="center"/>
    </xf>
    <xf numFmtId="0" fontId="19" fillId="18" borderId="11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right"/>
    </xf>
    <xf numFmtId="0" fontId="20" fillId="7" borderId="11" xfId="0" applyFont="1" applyFill="1" applyBorder="1" applyAlignment="1"/>
    <xf numFmtId="0" fontId="5" fillId="0" borderId="15" xfId="0" applyFont="1" applyBorder="1" applyAlignment="1">
      <alignment horizontal="center"/>
    </xf>
    <xf numFmtId="0" fontId="20" fillId="7" borderId="11" xfId="0" applyFont="1" applyFill="1" applyBorder="1" applyAlignment="1"/>
    <xf numFmtId="0" fontId="2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5" fillId="6" borderId="11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20" fillId="0" borderId="11" xfId="0" applyFont="1" applyBorder="1" applyAlignment="1"/>
    <xf numFmtId="0" fontId="5" fillId="4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20" fillId="0" borderId="11" xfId="0" applyFont="1" applyBorder="1" applyAlignment="1"/>
    <xf numFmtId="0" fontId="13" fillId="0" borderId="0" xfId="0" applyFont="1" applyAlignment="1">
      <alignment horizontal="center" vertical="center"/>
    </xf>
    <xf numFmtId="1" fontId="18" fillId="18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15" fillId="0" borderId="11" xfId="0" applyFont="1" applyBorder="1" applyAlignment="1"/>
    <xf numFmtId="0" fontId="7" fillId="0" borderId="1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9" borderId="24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9" borderId="24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0" fillId="0" borderId="7" xfId="0" applyFont="1" applyBorder="1" applyAlignment="1">
      <alignment horizontal="right"/>
    </xf>
    <xf numFmtId="0" fontId="5" fillId="19" borderId="1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18" borderId="1" xfId="0" applyFont="1" applyFill="1" applyBorder="1" applyAlignment="1">
      <alignment horizontal="center"/>
    </xf>
    <xf numFmtId="0" fontId="5" fillId="18" borderId="23" xfId="0" applyFont="1" applyFill="1" applyBorder="1" applyAlignment="1">
      <alignment horizontal="center"/>
    </xf>
    <xf numFmtId="0" fontId="18" fillId="18" borderId="24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0" fontId="20" fillId="18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/>
    <xf numFmtId="0" fontId="5" fillId="20" borderId="1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6" xfId="0" applyFont="1" applyBorder="1" applyAlignment="1"/>
    <xf numFmtId="0" fontId="6" fillId="0" borderId="7" xfId="0" applyFont="1" applyBorder="1" applyAlignment="1"/>
    <xf numFmtId="0" fontId="17" fillId="0" borderId="7" xfId="0" applyFont="1" applyBorder="1" applyAlignment="1">
      <alignment horizontal="right"/>
    </xf>
    <xf numFmtId="0" fontId="17" fillId="0" borderId="6" xfId="0" applyFont="1" applyBorder="1" applyAlignment="1"/>
    <xf numFmtId="0" fontId="13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20" fillId="0" borderId="11" xfId="0" applyFont="1" applyBorder="1" applyAlignment="1"/>
    <xf numFmtId="0" fontId="17" fillId="0" borderId="5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14" fillId="21" borderId="7" xfId="0" applyFont="1" applyFill="1" applyBorder="1" applyAlignment="1">
      <alignment horizontal="right"/>
    </xf>
    <xf numFmtId="0" fontId="14" fillId="21" borderId="6" xfId="0" applyFont="1" applyFill="1" applyBorder="1" applyAlignment="1"/>
    <xf numFmtId="0" fontId="6" fillId="20" borderId="7" xfId="0" applyFont="1" applyFill="1" applyBorder="1" applyAlignment="1">
      <alignment horizontal="right"/>
    </xf>
    <xf numFmtId="0" fontId="6" fillId="20" borderId="6" xfId="0" applyFont="1" applyFill="1" applyBorder="1" applyAlignment="1"/>
    <xf numFmtId="0" fontId="6" fillId="22" borderId="7" xfId="0" applyFont="1" applyFill="1" applyBorder="1" applyAlignment="1">
      <alignment horizontal="right"/>
    </xf>
    <xf numFmtId="0" fontId="6" fillId="22" borderId="6" xfId="0" applyFont="1" applyFill="1" applyBorder="1" applyAlignment="1"/>
    <xf numFmtId="0" fontId="6" fillId="18" borderId="7" xfId="0" applyFont="1" applyFill="1" applyBorder="1" applyAlignment="1">
      <alignment horizontal="right"/>
    </xf>
    <xf numFmtId="0" fontId="6" fillId="18" borderId="6" xfId="0" applyFont="1" applyFill="1" applyBorder="1" applyAlignment="1"/>
    <xf numFmtId="0" fontId="13" fillId="0" borderId="11" xfId="0" applyFont="1" applyBorder="1"/>
    <xf numFmtId="0" fontId="5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10" borderId="0" xfId="0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19" fillId="6" borderId="29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0" fillId="22" borderId="11" xfId="0" applyFont="1" applyFill="1" applyBorder="1" applyAlignment="1">
      <alignment horizontal="right"/>
    </xf>
    <xf numFmtId="0" fontId="20" fillId="22" borderId="11" xfId="0" applyFont="1" applyFill="1" applyBorder="1" applyAlignment="1"/>
    <xf numFmtId="0" fontId="5" fillId="0" borderId="28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11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10" borderId="0" xfId="0" applyFont="1" applyFill="1" applyAlignment="1">
      <alignment horizontal="center"/>
    </xf>
    <xf numFmtId="1" fontId="18" fillId="6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0" fillId="22" borderId="7" xfId="0" applyFont="1" applyFill="1" applyBorder="1" applyAlignment="1">
      <alignment horizontal="right"/>
    </xf>
    <xf numFmtId="0" fontId="20" fillId="22" borderId="6" xfId="0" applyFont="1" applyFill="1" applyBorder="1" applyAlignment="1"/>
    <xf numFmtId="0" fontId="20" fillId="22" borderId="6" xfId="0" applyFont="1" applyFill="1" applyBorder="1" applyAlignment="1"/>
    <xf numFmtId="0" fontId="24" fillId="22" borderId="7" xfId="0" applyFont="1" applyFill="1" applyBorder="1" applyAlignment="1">
      <alignment horizontal="right"/>
    </xf>
    <xf numFmtId="0" fontId="24" fillId="22" borderId="6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0" fillId="22" borderId="7" xfId="0" applyFont="1" applyFill="1" applyBorder="1" applyAlignment="1">
      <alignment horizontal="right"/>
    </xf>
    <xf numFmtId="0" fontId="20" fillId="21" borderId="7" xfId="0" applyFont="1" applyFill="1" applyBorder="1" applyAlignment="1">
      <alignment horizontal="right"/>
    </xf>
    <xf numFmtId="0" fontId="20" fillId="21" borderId="6" xfId="0" applyFont="1" applyFill="1" applyBorder="1" applyAlignment="1"/>
    <xf numFmtId="0" fontId="24" fillId="21" borderId="11" xfId="0" applyFont="1" applyFill="1" applyBorder="1" applyAlignment="1">
      <alignment horizontal="right"/>
    </xf>
    <xf numFmtId="0" fontId="25" fillId="21" borderId="11" xfId="0" applyFont="1" applyFill="1" applyBorder="1"/>
    <xf numFmtId="0" fontId="5" fillId="4" borderId="28" xfId="0" applyFont="1" applyFill="1" applyBorder="1" applyAlignment="1">
      <alignment horizontal="center"/>
    </xf>
    <xf numFmtId="0" fontId="24" fillId="21" borderId="7" xfId="0" applyFont="1" applyFill="1" applyBorder="1" applyAlignment="1">
      <alignment horizontal="right"/>
    </xf>
    <xf numFmtId="0" fontId="25" fillId="21" borderId="6" xfId="0" applyFont="1" applyFill="1" applyBorder="1"/>
    <xf numFmtId="0" fontId="20" fillId="21" borderId="11" xfId="0" applyFont="1" applyFill="1" applyBorder="1" applyAlignment="1"/>
    <xf numFmtId="0" fontId="20" fillId="21" borderId="11" xfId="0" applyFont="1" applyFill="1" applyBorder="1" applyAlignment="1"/>
    <xf numFmtId="0" fontId="20" fillId="18" borderId="7" xfId="0" applyFont="1" applyFill="1" applyBorder="1" applyAlignment="1">
      <alignment horizontal="right"/>
    </xf>
    <xf numFmtId="0" fontId="20" fillId="18" borderId="6" xfId="0" applyFont="1" applyFill="1" applyBorder="1" applyAlignme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18" borderId="6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0" fillId="20" borderId="7" xfId="0" applyFont="1" applyFill="1" applyBorder="1" applyAlignment="1">
      <alignment horizontal="right"/>
    </xf>
    <xf numFmtId="0" fontId="20" fillId="20" borderId="6" xfId="0" applyFont="1" applyFill="1" applyBorder="1" applyAlignment="1"/>
    <xf numFmtId="0" fontId="5" fillId="19" borderId="28" xfId="0" applyFont="1" applyFill="1" applyBorder="1" applyAlignment="1">
      <alignment horizontal="center"/>
    </xf>
    <xf numFmtId="0" fontId="20" fillId="20" borderId="6" xfId="0" applyFont="1" applyFill="1" applyBorder="1" applyAlignment="1"/>
    <xf numFmtId="0" fontId="20" fillId="20" borderId="8" xfId="0" applyFont="1" applyFill="1" applyBorder="1" applyAlignment="1">
      <alignment horizontal="right"/>
    </xf>
    <xf numFmtId="0" fontId="20" fillId="20" borderId="9" xfId="0" applyFont="1" applyFill="1" applyBorder="1" applyAlignment="1"/>
    <xf numFmtId="0" fontId="17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Alignment="1"/>
    <xf numFmtId="0" fontId="26" fillId="0" borderId="6" xfId="0" applyFont="1" applyBorder="1" applyAlignment="1"/>
    <xf numFmtId="0" fontId="7" fillId="23" borderId="11" xfId="0" applyFont="1" applyFill="1" applyBorder="1" applyAlignment="1"/>
    <xf numFmtId="0" fontId="7" fillId="24" borderId="11" xfId="0" applyFont="1" applyFill="1" applyBorder="1" applyAlignment="1"/>
    <xf numFmtId="0" fontId="27" fillId="0" borderId="0" xfId="0" applyFont="1" applyAlignment="1">
      <alignment horizontal="left"/>
    </xf>
    <xf numFmtId="0" fontId="7" fillId="25" borderId="11" xfId="0" applyFont="1" applyFill="1" applyBorder="1" applyAlignment="1"/>
    <xf numFmtId="0" fontId="6" fillId="22" borderId="11" xfId="0" applyFont="1" applyFill="1" applyBorder="1" applyAlignment="1"/>
    <xf numFmtId="0" fontId="26" fillId="0" borderId="30" xfId="0" applyFont="1" applyBorder="1" applyAlignment="1">
      <alignment horizontal="center"/>
    </xf>
    <xf numFmtId="0" fontId="17" fillId="0" borderId="30" xfId="0" applyFont="1" applyBorder="1" applyAlignment="1"/>
    <xf numFmtId="1" fontId="28" fillId="0" borderId="0" xfId="0" applyNumberFormat="1" applyFont="1" applyAlignment="1">
      <alignment horizontal="center"/>
    </xf>
    <xf numFmtId="0" fontId="17" fillId="0" borderId="29" xfId="0" applyFont="1" applyBorder="1" applyAlignment="1"/>
    <xf numFmtId="0" fontId="18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7" fillId="0" borderId="0" xfId="0" applyFont="1"/>
    <xf numFmtId="0" fontId="18" fillId="11" borderId="0" xfId="0" applyFont="1" applyFill="1" applyAlignment="1">
      <alignment horizontal="center"/>
    </xf>
    <xf numFmtId="0" fontId="20" fillId="23" borderId="7" xfId="0" applyFont="1" applyFill="1" applyBorder="1" applyAlignment="1">
      <alignment horizontal="right"/>
    </xf>
    <xf numFmtId="0" fontId="20" fillId="23" borderId="6" xfId="0" applyFont="1" applyFill="1" applyBorder="1" applyAlignment="1"/>
    <xf numFmtId="0" fontId="17" fillId="0" borderId="29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0" fontId="20" fillId="23" borderId="11" xfId="0" applyFont="1" applyFill="1" applyBorder="1" applyAlignment="1">
      <alignment horizontal="right"/>
    </xf>
    <xf numFmtId="0" fontId="20" fillId="23" borderId="11" xfId="0" applyFont="1" applyFill="1" applyBorder="1" applyAlignment="1"/>
    <xf numFmtId="0" fontId="27" fillId="23" borderId="11" xfId="0" applyFont="1" applyFill="1" applyBorder="1" applyAlignment="1">
      <alignment horizontal="right"/>
    </xf>
    <xf numFmtId="0" fontId="17" fillId="23" borderId="11" xfId="0" applyFont="1" applyFill="1" applyBorder="1" applyAlignment="1"/>
    <xf numFmtId="0" fontId="5" fillId="4" borderId="0" xfId="0" applyFont="1" applyFill="1" applyAlignment="1">
      <alignment horizontal="center"/>
    </xf>
    <xf numFmtId="0" fontId="20" fillId="22" borderId="11" xfId="0" applyFont="1" applyFill="1" applyBorder="1" applyAlignment="1">
      <alignment horizontal="right"/>
    </xf>
    <xf numFmtId="0" fontId="20" fillId="22" borderId="7" xfId="0" applyFont="1" applyFill="1" applyBorder="1" applyAlignment="1">
      <alignment horizontal="right"/>
    </xf>
    <xf numFmtId="0" fontId="5" fillId="19" borderId="0" xfId="0" applyFont="1" applyFill="1" applyAlignment="1">
      <alignment horizontal="center"/>
    </xf>
    <xf numFmtId="0" fontId="20" fillId="18" borderId="11" xfId="0" applyFont="1" applyFill="1" applyBorder="1" applyAlignment="1"/>
    <xf numFmtId="0" fontId="0" fillId="18" borderId="0" xfId="0" applyFont="1" applyFill="1" applyAlignment="1">
      <alignment horizontal="center"/>
    </xf>
    <xf numFmtId="0" fontId="5" fillId="18" borderId="28" xfId="0" applyFont="1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0" fontId="18" fillId="18" borderId="29" xfId="0" applyFont="1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5" fillId="18" borderId="28" xfId="0" applyFont="1" applyFill="1" applyBorder="1" applyAlignment="1">
      <alignment horizontal="center"/>
    </xf>
    <xf numFmtId="1" fontId="5" fillId="18" borderId="0" xfId="0" applyNumberFormat="1" applyFont="1" applyFill="1" applyAlignment="1">
      <alignment horizontal="center"/>
    </xf>
    <xf numFmtId="1" fontId="18" fillId="18" borderId="0" xfId="0" applyNumberFormat="1" applyFont="1" applyFill="1" applyAlignment="1">
      <alignment horizontal="center"/>
    </xf>
    <xf numFmtId="0" fontId="19" fillId="18" borderId="29" xfId="0" applyFont="1" applyFill="1" applyBorder="1" applyAlignment="1">
      <alignment horizontal="center"/>
    </xf>
    <xf numFmtId="0" fontId="20" fillId="18" borderId="7" xfId="0" applyFont="1" applyFill="1" applyBorder="1" applyAlignment="1">
      <alignment horizontal="right"/>
    </xf>
    <xf numFmtId="0" fontId="17" fillId="18" borderId="29" xfId="0" applyFont="1" applyFill="1" applyBorder="1" applyAlignment="1">
      <alignment horizontal="center"/>
    </xf>
    <xf numFmtId="0" fontId="18" fillId="18" borderId="29" xfId="0" applyFont="1" applyFill="1" applyBorder="1" applyAlignment="1">
      <alignment horizontal="center"/>
    </xf>
    <xf numFmtId="0" fontId="13" fillId="18" borderId="0" xfId="0" applyFont="1" applyFill="1"/>
    <xf numFmtId="0" fontId="5" fillId="18" borderId="29" xfId="0" applyFont="1" applyFill="1" applyBorder="1" applyAlignment="1">
      <alignment horizontal="center"/>
    </xf>
    <xf numFmtId="0" fontId="20" fillId="24" borderId="7" xfId="0" applyFont="1" applyFill="1" applyBorder="1" applyAlignment="1">
      <alignment horizontal="right"/>
    </xf>
    <xf numFmtId="0" fontId="20" fillId="24" borderId="6" xfId="0" applyFont="1" applyFill="1" applyBorder="1" applyAlignment="1"/>
    <xf numFmtId="0" fontId="20" fillId="24" borderId="6" xfId="0" applyFont="1" applyFill="1" applyBorder="1" applyAlignment="1"/>
    <xf numFmtId="0" fontId="20" fillId="25" borderId="7" xfId="0" applyFont="1" applyFill="1" applyBorder="1" applyAlignment="1">
      <alignment horizontal="right"/>
    </xf>
    <xf numFmtId="0" fontId="20" fillId="25" borderId="6" xfId="0" applyFont="1" applyFill="1" applyBorder="1" applyAlignment="1"/>
    <xf numFmtId="0" fontId="20" fillId="25" borderId="11" xfId="0" applyFont="1" applyFill="1" applyBorder="1" applyAlignment="1">
      <alignment horizontal="right"/>
    </xf>
    <xf numFmtId="0" fontId="20" fillId="25" borderId="11" xfId="0" applyFont="1" applyFill="1" applyBorder="1" applyAlignment="1"/>
    <xf numFmtId="0" fontId="20" fillId="25" borderId="6" xfId="0" applyFont="1" applyFill="1" applyBorder="1" applyAlignment="1"/>
    <xf numFmtId="0" fontId="5" fillId="0" borderId="30" xfId="0" applyFont="1" applyBorder="1" applyAlignment="1">
      <alignment horizontal="center"/>
    </xf>
    <xf numFmtId="0" fontId="18" fillId="9" borderId="31" xfId="0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0" fontId="5" fillId="19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" fontId="5" fillId="11" borderId="30" xfId="0" applyNumberFormat="1" applyFont="1" applyFill="1" applyBorder="1" applyAlignment="1">
      <alignment horizontal="center"/>
    </xf>
    <xf numFmtId="1" fontId="5" fillId="6" borderId="30" xfId="0" applyNumberFormat="1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0" fillId="0" borderId="11" xfId="0" applyFont="1" applyBorder="1" applyAlignment="1">
      <alignment horizontal="right"/>
    </xf>
    <xf numFmtId="0" fontId="20" fillId="0" borderId="3" xfId="0" applyFont="1" applyBorder="1" applyAlignment="1"/>
    <xf numFmtId="0" fontId="18" fillId="2" borderId="0" xfId="0" applyFont="1" applyFill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20" fillId="0" borderId="7" xfId="0" applyFont="1" applyBorder="1" applyAlignment="1">
      <alignment horizontal="right"/>
    </xf>
    <xf numFmtId="0" fontId="20" fillId="0" borderId="6" xfId="0" applyFont="1" applyBorder="1" applyAlignment="1"/>
    <xf numFmtId="0" fontId="7" fillId="0" borderId="11" xfId="0" applyFont="1" applyBorder="1" applyAlignment="1"/>
    <xf numFmtId="0" fontId="31" fillId="0" borderId="0" xfId="0" applyFont="1" applyAlignment="1"/>
    <xf numFmtId="0" fontId="20" fillId="27" borderId="7" xfId="0" applyFont="1" applyFill="1" applyBorder="1" applyAlignment="1">
      <alignment horizontal="right"/>
    </xf>
    <xf numFmtId="0" fontId="20" fillId="27" borderId="7" xfId="0" applyFont="1" applyFill="1" applyBorder="1" applyAlignment="1">
      <alignment horizontal="left"/>
    </xf>
    <xf numFmtId="0" fontId="20" fillId="27" borderId="11" xfId="0" applyFont="1" applyFill="1" applyBorder="1" applyAlignment="1">
      <alignment horizontal="right"/>
    </xf>
    <xf numFmtId="0" fontId="20" fillId="27" borderId="11" xfId="0" applyFont="1" applyFill="1" applyBorder="1" applyAlignment="1"/>
    <xf numFmtId="0" fontId="20" fillId="27" borderId="11" xfId="0" applyFont="1" applyFill="1" applyBorder="1" applyAlignment="1"/>
    <xf numFmtId="0" fontId="20" fillId="28" borderId="11" xfId="0" applyFont="1" applyFill="1" applyBorder="1" applyAlignment="1">
      <alignment horizontal="right"/>
    </xf>
    <xf numFmtId="0" fontId="20" fillId="28" borderId="11" xfId="0" applyFont="1" applyFill="1" applyBorder="1" applyAlignment="1"/>
    <xf numFmtId="0" fontId="20" fillId="28" borderId="11" xfId="0" applyFont="1" applyFill="1" applyBorder="1" applyAlignment="1"/>
    <xf numFmtId="0" fontId="20" fillId="29" borderId="11" xfId="0" applyFont="1" applyFill="1" applyBorder="1" applyAlignment="1">
      <alignment horizontal="right"/>
    </xf>
    <xf numFmtId="0" fontId="20" fillId="29" borderId="11" xfId="0" applyFont="1" applyFill="1" applyBorder="1" applyAlignment="1"/>
    <xf numFmtId="0" fontId="20" fillId="29" borderId="11" xfId="0" applyFont="1" applyFill="1" applyBorder="1" applyAlignment="1"/>
    <xf numFmtId="0" fontId="21" fillId="2" borderId="0" xfId="0" applyFont="1" applyFill="1" applyAlignment="1">
      <alignment horizontal="center"/>
    </xf>
    <xf numFmtId="0" fontId="20" fillId="23" borderId="11" xfId="0" applyFont="1" applyFill="1" applyBorder="1" applyAlignment="1">
      <alignment horizontal="right"/>
    </xf>
    <xf numFmtId="0" fontId="20" fillId="23" borderId="11" xfId="0" applyFont="1" applyFill="1" applyBorder="1" applyAlignment="1"/>
    <xf numFmtId="0" fontId="20" fillId="23" borderId="11" xfId="0" applyFont="1" applyFill="1" applyBorder="1" applyAlignment="1"/>
    <xf numFmtId="0" fontId="20" fillId="23" borderId="7" xfId="0" applyFont="1" applyFill="1" applyBorder="1" applyAlignment="1">
      <alignment horizontal="right"/>
    </xf>
    <xf numFmtId="0" fontId="20" fillId="23" borderId="7" xfId="0" applyFont="1" applyFill="1" applyBorder="1" applyAlignment="1"/>
    <xf numFmtId="0" fontId="32" fillId="18" borderId="33" xfId="0" applyFont="1" applyFill="1" applyBorder="1" applyAlignment="1">
      <alignment horizontal="center"/>
    </xf>
    <xf numFmtId="0" fontId="32" fillId="18" borderId="34" xfId="0" applyFont="1" applyFill="1" applyBorder="1" applyAlignment="1">
      <alignment horizontal="center"/>
    </xf>
    <xf numFmtId="0" fontId="18" fillId="18" borderId="35" xfId="0" applyFont="1" applyFill="1" applyBorder="1" applyAlignment="1">
      <alignment horizontal="center"/>
    </xf>
    <xf numFmtId="0" fontId="5" fillId="18" borderId="34" xfId="0" applyFont="1" applyFill="1" applyBorder="1" applyAlignment="1">
      <alignment horizontal="center"/>
    </xf>
    <xf numFmtId="0" fontId="5" fillId="18" borderId="34" xfId="0" applyFont="1" applyFill="1" applyBorder="1" applyAlignment="1">
      <alignment horizontal="center"/>
    </xf>
    <xf numFmtId="0" fontId="5" fillId="18" borderId="33" xfId="0" applyFont="1" applyFill="1" applyBorder="1" applyAlignment="1">
      <alignment horizontal="center"/>
    </xf>
    <xf numFmtId="1" fontId="5" fillId="18" borderId="34" xfId="0" applyNumberFormat="1" applyFont="1" applyFill="1" applyBorder="1" applyAlignment="1">
      <alignment horizontal="center"/>
    </xf>
    <xf numFmtId="0" fontId="5" fillId="18" borderId="34" xfId="0" applyFont="1" applyFill="1" applyBorder="1" applyAlignment="1">
      <alignment horizontal="center"/>
    </xf>
    <xf numFmtId="1" fontId="18" fillId="18" borderId="34" xfId="0" applyNumberFormat="1" applyFont="1" applyFill="1" applyBorder="1" applyAlignment="1">
      <alignment horizontal="center"/>
    </xf>
    <xf numFmtId="0" fontId="19" fillId="18" borderId="35" xfId="0" applyFont="1" applyFill="1" applyBorder="1" applyAlignment="1">
      <alignment horizontal="center"/>
    </xf>
    <xf numFmtId="0" fontId="23" fillId="30" borderId="11" xfId="0" applyFont="1" applyFill="1" applyBorder="1" applyAlignment="1"/>
    <xf numFmtId="0" fontId="23" fillId="30" borderId="11" xfId="0" applyFont="1" applyFill="1" applyBorder="1"/>
    <xf numFmtId="0" fontId="7" fillId="21" borderId="11" xfId="0" applyFont="1" applyFill="1" applyBorder="1" applyAlignment="1"/>
    <xf numFmtId="0" fontId="7" fillId="21" borderId="11" xfId="0" applyFont="1" applyFill="1" applyBorder="1" applyAlignment="1"/>
    <xf numFmtId="0" fontId="33" fillId="24" borderId="0" xfId="0" applyFont="1" applyFill="1" applyAlignment="1">
      <alignment horizontal="left"/>
    </xf>
    <xf numFmtId="0" fontId="7" fillId="7" borderId="11" xfId="0" applyFont="1" applyFill="1" applyBorder="1" applyAlignment="1"/>
    <xf numFmtId="0" fontId="16" fillId="7" borderId="0" xfId="0" applyFont="1" applyFill="1" applyAlignme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21" borderId="11" xfId="0" applyFont="1" applyFill="1" applyBorder="1" applyAlignment="1">
      <alignment horizontal="right"/>
    </xf>
    <xf numFmtId="0" fontId="17" fillId="21" borderId="11" xfId="0" applyFont="1" applyFill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1" borderId="11" xfId="0" applyFont="1" applyFill="1" applyBorder="1" applyAlignment="1">
      <alignment horizontal="right"/>
    </xf>
    <xf numFmtId="0" fontId="17" fillId="21" borderId="11" xfId="0" applyFont="1" applyFill="1" applyBorder="1" applyAlignment="1"/>
    <xf numFmtId="0" fontId="5" fillId="0" borderId="5" xfId="0" applyFont="1" applyBorder="1" applyAlignment="1">
      <alignment horizontal="center"/>
    </xf>
    <xf numFmtId="0" fontId="5" fillId="19" borderId="11" xfId="0" applyFont="1" applyFill="1" applyBorder="1" applyAlignment="1">
      <alignment horizontal="right"/>
    </xf>
    <xf numFmtId="0" fontId="17" fillId="19" borderId="11" xfId="0" applyFont="1" applyFill="1" applyBorder="1" applyAlignment="1"/>
    <xf numFmtId="0" fontId="5" fillId="0" borderId="2" xfId="0" applyFont="1" applyBorder="1" applyAlignment="1">
      <alignment horizontal="center"/>
    </xf>
    <xf numFmtId="0" fontId="34" fillId="18" borderId="11" xfId="0" applyFont="1" applyFill="1" applyBorder="1" applyAlignment="1">
      <alignment horizontal="right"/>
    </xf>
    <xf numFmtId="0" fontId="35" fillId="18" borderId="11" xfId="0" applyFont="1" applyFill="1" applyBorder="1" applyAlignment="1"/>
    <xf numFmtId="0" fontId="5" fillId="18" borderId="2" xfId="0" applyFont="1" applyFill="1" applyBorder="1" applyAlignment="1">
      <alignment horizontal="center"/>
    </xf>
    <xf numFmtId="0" fontId="5" fillId="18" borderId="5" xfId="0" applyFont="1" applyFill="1" applyBorder="1" applyAlignment="1">
      <alignment horizontal="center"/>
    </xf>
    <xf numFmtId="0" fontId="35" fillId="18" borderId="11" xfId="0" applyFont="1" applyFill="1" applyBorder="1" applyAlignment="1"/>
    <xf numFmtId="0" fontId="5" fillId="18" borderId="11" xfId="0" applyFont="1" applyFill="1" applyBorder="1" applyAlignment="1">
      <alignment horizontal="center"/>
    </xf>
    <xf numFmtId="0" fontId="17" fillId="21" borderId="11" xfId="0" applyFont="1" applyFill="1" applyBorder="1" applyAlignment="1"/>
    <xf numFmtId="0" fontId="5" fillId="24" borderId="11" xfId="0" applyFont="1" applyFill="1" applyBorder="1" applyAlignment="1">
      <alignment horizontal="right"/>
    </xf>
    <xf numFmtId="0" fontId="17" fillId="24" borderId="1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right"/>
    </xf>
    <xf numFmtId="0" fontId="17" fillId="7" borderId="11" xfId="0" applyFont="1" applyFill="1" applyBorder="1" applyAlignment="1"/>
    <xf numFmtId="0" fontId="5" fillId="30" borderId="11" xfId="0" applyFont="1" applyFill="1" applyBorder="1" applyAlignment="1">
      <alignment horizontal="right"/>
    </xf>
    <xf numFmtId="0" fontId="17" fillId="30" borderId="11" xfId="0" applyFont="1" applyFill="1" applyBorder="1" applyAlignment="1"/>
    <xf numFmtId="0" fontId="20" fillId="30" borderId="11" xfId="0" applyFont="1" applyFill="1" applyBorder="1" applyAlignment="1">
      <alignment horizontal="right"/>
    </xf>
    <xf numFmtId="0" fontId="17" fillId="30" borderId="3" xfId="0" applyFont="1" applyFill="1" applyBorder="1" applyAlignment="1"/>
    <xf numFmtId="0" fontId="7" fillId="0" borderId="11" xfId="0" applyFont="1" applyBorder="1" applyAlignment="1"/>
    <xf numFmtId="0" fontId="7" fillId="21" borderId="11" xfId="0" applyFont="1" applyFill="1" applyBorder="1" applyAlignment="1"/>
    <xf numFmtId="0" fontId="7" fillId="24" borderId="11" xfId="0" applyFont="1" applyFill="1" applyBorder="1" applyAlignment="1"/>
    <xf numFmtId="0" fontId="7" fillId="25" borderId="11" xfId="0" applyFont="1" applyFill="1" applyBorder="1" applyAlignment="1"/>
    <xf numFmtId="0" fontId="6" fillId="31" borderId="11" xfId="0" applyFont="1" applyFill="1" applyBorder="1" applyAlignment="1"/>
    <xf numFmtId="0" fontId="18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36" fillId="18" borderId="7" xfId="0" applyFont="1" applyFill="1" applyBorder="1" applyAlignment="1">
      <alignment horizontal="right"/>
    </xf>
    <xf numFmtId="0" fontId="20" fillId="25" borderId="7" xfId="0" applyFont="1" applyFill="1" applyBorder="1" applyAlignment="1">
      <alignment horizontal="right"/>
    </xf>
    <xf numFmtId="0" fontId="17" fillId="25" borderId="11" xfId="0" applyFont="1" applyFill="1" applyBorder="1" applyAlignment="1"/>
    <xf numFmtId="0" fontId="17" fillId="25" borderId="11" xfId="0" applyFont="1" applyFill="1" applyBorder="1" applyAlignment="1"/>
    <xf numFmtId="0" fontId="20" fillId="32" borderId="7" xfId="0" applyFont="1" applyFill="1" applyBorder="1" applyAlignment="1">
      <alignment horizontal="right"/>
    </xf>
    <xf numFmtId="0" fontId="17" fillId="32" borderId="11" xfId="0" applyFont="1" applyFill="1" applyBorder="1" applyAlignment="1"/>
    <xf numFmtId="0" fontId="5" fillId="4" borderId="0" xfId="0" applyFont="1" applyFill="1" applyAlignment="1">
      <alignment horizontal="center"/>
    </xf>
    <xf numFmtId="0" fontId="17" fillId="32" borderId="11" xfId="0" applyFont="1" applyFill="1" applyBorder="1" applyAlignment="1"/>
    <xf numFmtId="0" fontId="20" fillId="24" borderId="7" xfId="0" applyFont="1" applyFill="1" applyBorder="1" applyAlignment="1">
      <alignment horizontal="right"/>
    </xf>
    <xf numFmtId="0" fontId="17" fillId="24" borderId="11" xfId="0" applyFont="1" applyFill="1" applyBorder="1" applyAlignment="1"/>
    <xf numFmtId="0" fontId="20" fillId="24" borderId="11" xfId="0" applyFont="1" applyFill="1" applyBorder="1" applyAlignment="1">
      <alignment horizontal="right"/>
    </xf>
    <xf numFmtId="0" fontId="20" fillId="24" borderId="15" xfId="0" applyFont="1" applyFill="1" applyBorder="1" applyAlignment="1">
      <alignment horizontal="right"/>
    </xf>
    <xf numFmtId="0" fontId="17" fillId="24" borderId="15" xfId="0" applyFont="1" applyFill="1" applyBorder="1" applyAlignment="1"/>
    <xf numFmtId="0" fontId="20" fillId="24" borderId="11" xfId="0" applyFont="1" applyFill="1" applyBorder="1" applyAlignment="1">
      <alignment horizontal="right"/>
    </xf>
    <xf numFmtId="0" fontId="17" fillId="24" borderId="11" xfId="0" applyFont="1" applyFill="1" applyBorder="1" applyAlignment="1"/>
    <xf numFmtId="0" fontId="5" fillId="2" borderId="32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8" fillId="9" borderId="31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" fontId="18" fillId="6" borderId="30" xfId="0" applyNumberFormat="1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7" fillId="20" borderId="11" xfId="0" applyFont="1" applyFill="1" applyBorder="1" applyAlignment="1">
      <alignment horizontal="right"/>
    </xf>
    <xf numFmtId="0" fontId="38" fillId="20" borderId="11" xfId="0" applyFont="1" applyFill="1" applyBorder="1" applyAlignment="1"/>
    <xf numFmtId="0" fontId="18" fillId="9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7" fillId="20" borderId="11" xfId="0" applyFont="1" applyFill="1" applyBorder="1" applyAlignment="1"/>
    <xf numFmtId="0" fontId="17" fillId="0" borderId="11" xfId="0" applyFont="1" applyBorder="1" applyAlignment="1"/>
    <xf numFmtId="0" fontId="17" fillId="0" borderId="11" xfId="0" applyFont="1" applyBorder="1" applyAlignment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11" borderId="28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2" fillId="0" borderId="11" xfId="0" applyFont="1" applyBorder="1" applyAlignment="1"/>
    <xf numFmtId="0" fontId="5" fillId="19" borderId="0" xfId="0" applyFont="1" applyFill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7" fillId="9" borderId="7" xfId="0" applyFont="1" applyFill="1" applyBorder="1" applyAlignment="1">
      <alignment horizontal="right"/>
    </xf>
    <xf numFmtId="0" fontId="26" fillId="9" borderId="6" xfId="0" applyFont="1" applyFill="1" applyBorder="1" applyAlignment="1"/>
    <xf numFmtId="0" fontId="17" fillId="33" borderId="7" xfId="0" applyFont="1" applyFill="1" applyBorder="1" applyAlignment="1">
      <alignment horizontal="right"/>
    </xf>
    <xf numFmtId="0" fontId="17" fillId="33" borderId="6" xfId="0" applyFont="1" applyFill="1" applyBorder="1" applyAlignment="1"/>
    <xf numFmtId="0" fontId="17" fillId="5" borderId="7" xfId="0" applyFont="1" applyFill="1" applyBorder="1" applyAlignment="1">
      <alignment horizontal="right"/>
    </xf>
    <xf numFmtId="0" fontId="17" fillId="5" borderId="6" xfId="0" applyFont="1" applyFill="1" applyBorder="1" applyAlignment="1"/>
    <xf numFmtId="0" fontId="17" fillId="12" borderId="7" xfId="0" applyFont="1" applyFill="1" applyBorder="1" applyAlignment="1">
      <alignment horizontal="right"/>
    </xf>
    <xf numFmtId="0" fontId="17" fillId="12" borderId="6" xfId="0" applyFont="1" applyFill="1" applyBorder="1" applyAlignment="1"/>
    <xf numFmtId="0" fontId="20" fillId="34" borderId="11" xfId="0" applyFont="1" applyFill="1" applyBorder="1" applyAlignment="1">
      <alignment horizontal="right"/>
    </xf>
    <xf numFmtId="0" fontId="20" fillId="34" borderId="11" xfId="0" applyFont="1" applyFill="1" applyBorder="1" applyAlignment="1"/>
    <xf numFmtId="0" fontId="17" fillId="34" borderId="7" xfId="0" applyFont="1" applyFill="1" applyBorder="1" applyAlignment="1">
      <alignment horizontal="right"/>
    </xf>
    <xf numFmtId="0" fontId="17" fillId="34" borderId="6" xfId="0" applyFont="1" applyFill="1" applyBorder="1" applyAlignment="1"/>
    <xf numFmtId="0" fontId="5" fillId="0" borderId="28" xfId="0" applyFont="1" applyBorder="1" applyAlignment="1">
      <alignment horizontal="center"/>
    </xf>
    <xf numFmtId="0" fontId="20" fillId="9" borderId="11" xfId="0" applyFont="1" applyFill="1" applyBorder="1" applyAlignment="1">
      <alignment horizontal="right"/>
    </xf>
    <xf numFmtId="0" fontId="20" fillId="9" borderId="11" xfId="0" applyFont="1" applyFill="1" applyBorder="1" applyAlignment="1"/>
    <xf numFmtId="0" fontId="20" fillId="9" borderId="11" xfId="0" applyFont="1" applyFill="1" applyBorder="1" applyAlignment="1"/>
    <xf numFmtId="0" fontId="20" fillId="35" borderId="11" xfId="0" applyFont="1" applyFill="1" applyBorder="1" applyAlignment="1">
      <alignment horizontal="right"/>
    </xf>
    <xf numFmtId="0" fontId="20" fillId="35" borderId="11" xfId="0" applyFont="1" applyFill="1" applyBorder="1" applyAlignment="1"/>
    <xf numFmtId="0" fontId="20" fillId="35" borderId="11" xfId="0" applyFont="1" applyFill="1" applyBorder="1" applyAlignment="1">
      <alignment horizontal="right"/>
    </xf>
    <xf numFmtId="0" fontId="20" fillId="35" borderId="11" xfId="0" applyFont="1" applyFill="1" applyBorder="1" applyAlignment="1"/>
    <xf numFmtId="0" fontId="20" fillId="33" borderId="11" xfId="0" applyFont="1" applyFill="1" applyBorder="1" applyAlignment="1">
      <alignment horizontal="right"/>
    </xf>
    <xf numFmtId="0" fontId="20" fillId="33" borderId="11" xfId="0" applyFont="1" applyFill="1" applyBorder="1" applyAlignment="1"/>
    <xf numFmtId="0" fontId="20" fillId="33" borderId="11" xfId="0" applyFont="1" applyFill="1" applyBorder="1" applyAlignment="1"/>
    <xf numFmtId="0" fontId="17" fillId="18" borderId="11" xfId="0" applyFont="1" applyFill="1" applyBorder="1" applyAlignment="1">
      <alignment horizontal="right"/>
    </xf>
    <xf numFmtId="0" fontId="17" fillId="18" borderId="2" xfId="0" applyFont="1" applyFill="1" applyBorder="1" applyAlignment="1"/>
    <xf numFmtId="0" fontId="23" fillId="4" borderId="11" xfId="0" applyFont="1" applyFill="1" applyBorder="1" applyAlignment="1"/>
    <xf numFmtId="0" fontId="14" fillId="0" borderId="6" xfId="0" applyFont="1" applyBorder="1" applyAlignment="1"/>
    <xf numFmtId="0" fontId="6" fillId="0" borderId="7" xfId="0" applyFont="1" applyBorder="1" applyAlignment="1">
      <alignment horizontal="right"/>
    </xf>
    <xf numFmtId="0" fontId="6" fillId="0" borderId="6" xfId="0" applyFont="1" applyBorder="1" applyAlignment="1"/>
    <xf numFmtId="0" fontId="20" fillId="36" borderId="7" xfId="0" applyFont="1" applyFill="1" applyBorder="1" applyAlignment="1">
      <alignment horizontal="right"/>
    </xf>
    <xf numFmtId="0" fontId="20" fillId="36" borderId="6" xfId="0" applyFont="1" applyFill="1" applyBorder="1" applyAlignment="1"/>
    <xf numFmtId="0" fontId="20" fillId="36" borderId="6" xfId="0" applyFont="1" applyFill="1" applyBorder="1" applyAlignment="1"/>
    <xf numFmtId="0" fontId="20" fillId="37" borderId="7" xfId="0" applyFont="1" applyFill="1" applyBorder="1" applyAlignment="1">
      <alignment horizontal="right"/>
    </xf>
    <xf numFmtId="0" fontId="20" fillId="37" borderId="6" xfId="0" applyFont="1" applyFill="1" applyBorder="1" applyAlignment="1"/>
    <xf numFmtId="0" fontId="5" fillId="0" borderId="28" xfId="0" applyFont="1" applyBorder="1" applyAlignment="1">
      <alignment horizontal="center"/>
    </xf>
    <xf numFmtId="0" fontId="20" fillId="37" borderId="6" xfId="0" applyFont="1" applyFill="1" applyBorder="1" applyAlignment="1"/>
    <xf numFmtId="0" fontId="18" fillId="0" borderId="37" xfId="0" applyFont="1" applyBorder="1" applyAlignment="1">
      <alignment horizontal="center"/>
    </xf>
    <xf numFmtId="0" fontId="20" fillId="38" borderId="7" xfId="0" applyFont="1" applyFill="1" applyBorder="1" applyAlignment="1">
      <alignment horizontal="right"/>
    </xf>
    <xf numFmtId="0" fontId="20" fillId="38" borderId="6" xfId="0" applyFont="1" applyFill="1" applyBorder="1" applyAlignment="1"/>
    <xf numFmtId="0" fontId="20" fillId="38" borderId="6" xfId="0" applyFont="1" applyFill="1" applyBorder="1" applyAlignment="1"/>
    <xf numFmtId="0" fontId="22" fillId="38" borderId="11" xfId="0" applyFont="1" applyFill="1" applyBorder="1" applyAlignment="1">
      <alignment horizontal="right"/>
    </xf>
    <xf numFmtId="0" fontId="22" fillId="38" borderId="11" xfId="0" applyFont="1" applyFill="1" applyBorder="1" applyAlignment="1">
      <alignment horizontal="left"/>
    </xf>
    <xf numFmtId="0" fontId="20" fillId="38" borderId="11" xfId="0" applyFont="1" applyFill="1" applyBorder="1" applyAlignment="1">
      <alignment horizontal="right"/>
    </xf>
    <xf numFmtId="0" fontId="20" fillId="38" borderId="3" xfId="0" applyFont="1" applyFill="1" applyBorder="1" applyAlignment="1"/>
    <xf numFmtId="0" fontId="5" fillId="20" borderId="0" xfId="0" applyFont="1" applyFill="1" applyAlignment="1">
      <alignment horizontal="center"/>
    </xf>
    <xf numFmtId="0" fontId="5" fillId="20" borderId="28" xfId="0" applyFont="1" applyFill="1" applyBorder="1" applyAlignment="1">
      <alignment horizontal="center"/>
    </xf>
    <xf numFmtId="0" fontId="18" fillId="20" borderId="29" xfId="0" applyFont="1" applyFill="1" applyBorder="1" applyAlignment="1">
      <alignment horizontal="center"/>
    </xf>
    <xf numFmtId="0" fontId="5" fillId="20" borderId="0" xfId="0" applyFont="1" applyFill="1" applyAlignment="1">
      <alignment horizontal="center"/>
    </xf>
    <xf numFmtId="0" fontId="5" fillId="20" borderId="0" xfId="0" applyFont="1" applyFill="1" applyAlignment="1">
      <alignment horizontal="center"/>
    </xf>
    <xf numFmtId="1" fontId="18" fillId="20" borderId="0" xfId="0" applyNumberFormat="1" applyFont="1" applyFill="1" applyAlignment="1">
      <alignment horizontal="center"/>
    </xf>
    <xf numFmtId="0" fontId="19" fillId="20" borderId="29" xfId="0" applyFont="1" applyFill="1" applyBorder="1" applyAlignment="1">
      <alignment horizontal="center"/>
    </xf>
    <xf numFmtId="0" fontId="20" fillId="39" borderId="11" xfId="0" applyFont="1" applyFill="1" applyBorder="1" applyAlignment="1">
      <alignment horizontal="right"/>
    </xf>
    <xf numFmtId="0" fontId="20" fillId="39" borderId="3" xfId="0" applyFont="1" applyFill="1" applyBorder="1" applyAlignment="1"/>
    <xf numFmtId="0" fontId="20" fillId="39" borderId="7" xfId="0" applyFont="1" applyFill="1" applyBorder="1" applyAlignment="1">
      <alignment horizontal="right"/>
    </xf>
    <xf numFmtId="0" fontId="20" fillId="39" borderId="6" xfId="0" applyFont="1" applyFill="1" applyBorder="1" applyAlignment="1"/>
    <xf numFmtId="0" fontId="20" fillId="39" borderId="6" xfId="0" applyFont="1" applyFill="1" applyBorder="1" applyAlignment="1"/>
    <xf numFmtId="0" fontId="39" fillId="0" borderId="0" xfId="0" applyFont="1" applyAlignment="1">
      <alignment horizontal="center"/>
    </xf>
    <xf numFmtId="0" fontId="17" fillId="0" borderId="28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4" xfId="0" applyFont="1" applyBorder="1"/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5" borderId="4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6" borderId="4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1" fontId="5" fillId="0" borderId="0" xfId="0" applyNumberFormat="1" applyFont="1" applyAlignment="1"/>
    <xf numFmtId="0" fontId="6" fillId="0" borderId="1" xfId="0" applyFont="1" applyBorder="1" applyAlignment="1">
      <alignment horizontal="center"/>
    </xf>
    <xf numFmtId="1" fontId="5" fillId="0" borderId="0" xfId="0" applyNumberFormat="1" applyFont="1" applyAlignment="1">
      <alignment wrapText="1"/>
    </xf>
    <xf numFmtId="0" fontId="18" fillId="9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18" fillId="9" borderId="1" xfId="0" applyFont="1" applyFill="1" applyBorder="1" applyAlignment="1">
      <alignment horizontal="center"/>
    </xf>
    <xf numFmtId="0" fontId="18" fillId="11" borderId="15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7" xfId="0" applyFont="1" applyBorder="1"/>
    <xf numFmtId="0" fontId="18" fillId="10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18" fillId="6" borderId="15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17" borderId="15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8" fillId="9" borderId="21" xfId="0" applyFont="1" applyFill="1" applyBorder="1" applyAlignment="1">
      <alignment horizontal="center"/>
    </xf>
    <xf numFmtId="0" fontId="2" fillId="0" borderId="22" xfId="0" applyFont="1" applyBorder="1"/>
    <xf numFmtId="0" fontId="18" fillId="10" borderId="4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8" fillId="10" borderId="0" xfId="0" applyFont="1" applyFill="1" applyAlignment="1">
      <alignment horizontal="center"/>
    </xf>
    <xf numFmtId="0" fontId="2" fillId="0" borderId="29" xfId="0" applyFont="1" applyBorder="1"/>
    <xf numFmtId="0" fontId="18" fillId="15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18" fillId="14" borderId="0" xfId="0" applyFont="1" applyFill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2" fillId="0" borderId="28" xfId="0" applyFont="1" applyBorder="1"/>
    <xf numFmtId="0" fontId="18" fillId="9" borderId="28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8" fillId="12" borderId="28" xfId="0" applyFont="1" applyFill="1" applyBorder="1" applyAlignment="1">
      <alignment horizontal="center"/>
    </xf>
    <xf numFmtId="0" fontId="18" fillId="10" borderId="16" xfId="0" applyFont="1" applyFill="1" applyBorder="1" applyAlignment="1">
      <alignment horizontal="center"/>
    </xf>
    <xf numFmtId="0" fontId="18" fillId="11" borderId="17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10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18" fillId="18" borderId="0" xfId="0" applyFont="1" applyFill="1" applyAlignment="1">
      <alignment horizontal="center"/>
    </xf>
    <xf numFmtId="0" fontId="5" fillId="10" borderId="30" xfId="0" applyFont="1" applyFill="1" applyBorder="1" applyAlignment="1">
      <alignment horizontal="center"/>
    </xf>
    <xf numFmtId="0" fontId="2" fillId="0" borderId="31" xfId="0" applyFont="1" applyBorder="1"/>
    <xf numFmtId="1" fontId="27" fillId="0" borderId="0" xfId="0" applyNumberFormat="1" applyFont="1" applyAlignment="1"/>
    <xf numFmtId="0" fontId="17" fillId="0" borderId="5" xfId="0" applyFont="1" applyBorder="1" applyAlignment="1">
      <alignment horizontal="center"/>
    </xf>
    <xf numFmtId="1" fontId="27" fillId="0" borderId="0" xfId="0" applyNumberFormat="1" applyFont="1" applyAlignment="1">
      <alignment wrapText="1"/>
    </xf>
    <xf numFmtId="0" fontId="18" fillId="26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8" fillId="9" borderId="32" xfId="0" applyFont="1" applyFill="1" applyBorder="1" applyAlignment="1">
      <alignment horizontal="center"/>
    </xf>
    <xf numFmtId="0" fontId="2" fillId="0" borderId="30" xfId="0" applyFont="1" applyBorder="1"/>
    <xf numFmtId="0" fontId="5" fillId="28" borderId="15" xfId="0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5" fillId="23" borderId="15" xfId="0" applyFont="1" applyFill="1" applyBorder="1" applyAlignment="1">
      <alignment horizontal="center" vertical="center" wrapText="1"/>
    </xf>
    <xf numFmtId="0" fontId="18" fillId="18" borderId="34" xfId="0" applyFont="1" applyFill="1" applyBorder="1" applyAlignment="1">
      <alignment horizontal="center"/>
    </xf>
    <xf numFmtId="0" fontId="2" fillId="0" borderId="35" xfId="0" applyFont="1" applyBorder="1"/>
    <xf numFmtId="0" fontId="18" fillId="0" borderId="15" xfId="0" applyFont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/>
    </xf>
    <xf numFmtId="0" fontId="5" fillId="19" borderId="15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10" borderId="3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33" borderId="0" xfId="0" applyFont="1" applyFill="1" applyAlignment="1">
      <alignment horizontal="center" vertical="center"/>
    </xf>
    <xf numFmtId="0" fontId="5" fillId="34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35" borderId="0" xfId="0" applyFont="1" applyFill="1" applyAlignment="1">
      <alignment horizontal="center" vertical="center"/>
    </xf>
    <xf numFmtId="0" fontId="18" fillId="20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5" fillId="39" borderId="0" xfId="0" applyFont="1" applyFill="1" applyAlignment="1">
      <alignment horizontal="center" vertical="center"/>
    </xf>
    <xf numFmtId="0" fontId="5" fillId="36" borderId="0" xfId="0" applyFont="1" applyFill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0" fontId="5" fillId="3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c.id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E62"/>
  <sheetViews>
    <sheetView workbookViewId="0"/>
  </sheetViews>
  <sheetFormatPr defaultColWidth="14.42578125" defaultRowHeight="15" customHeight="1"/>
  <cols>
    <col min="1" max="1" width="3.7109375" customWidth="1"/>
    <col min="3" max="3" width="38.85546875" customWidth="1"/>
    <col min="5" max="5" width="36.42578125" customWidth="1"/>
  </cols>
  <sheetData>
    <row r="2" spans="2:5" ht="15" customHeight="1">
      <c r="B2" s="477" t="s">
        <v>0</v>
      </c>
      <c r="C2" s="478"/>
      <c r="D2" s="478"/>
      <c r="E2" s="479"/>
    </row>
    <row r="3" spans="2:5" ht="15" customHeight="1">
      <c r="B3" s="480" t="s">
        <v>1</v>
      </c>
      <c r="C3" s="481"/>
      <c r="D3" s="481"/>
      <c r="E3" s="482"/>
    </row>
    <row r="4" spans="2:5">
      <c r="B4" s="1">
        <v>1</v>
      </c>
      <c r="C4" s="483" t="s">
        <v>2</v>
      </c>
      <c r="D4" s="481"/>
      <c r="E4" s="482"/>
    </row>
    <row r="5" spans="2:5">
      <c r="B5" s="1">
        <v>2</v>
      </c>
      <c r="C5" s="484" t="s">
        <v>3</v>
      </c>
      <c r="D5" s="481"/>
      <c r="E5" s="482"/>
    </row>
    <row r="6" spans="2:5">
      <c r="B6" s="1">
        <v>3</v>
      </c>
      <c r="C6" s="484" t="s">
        <v>4</v>
      </c>
      <c r="D6" s="481"/>
      <c r="E6" s="482"/>
    </row>
    <row r="7" spans="2:5" ht="15" customHeight="1">
      <c r="B7" s="485" t="s">
        <v>5</v>
      </c>
      <c r="C7" s="481"/>
      <c r="D7" s="481"/>
      <c r="E7" s="482"/>
    </row>
    <row r="8" spans="2:5">
      <c r="B8" s="2">
        <v>1</v>
      </c>
      <c r="C8" s="3" t="s">
        <v>6</v>
      </c>
      <c r="D8" s="4" t="s">
        <v>7</v>
      </c>
      <c r="E8" s="5" t="s">
        <v>8</v>
      </c>
    </row>
    <row r="9" spans="2:5">
      <c r="B9" s="2">
        <v>2</v>
      </c>
      <c r="C9" s="3" t="s">
        <v>9</v>
      </c>
      <c r="D9" s="4" t="s">
        <v>7</v>
      </c>
      <c r="E9" s="5" t="s">
        <v>10</v>
      </c>
    </row>
    <row r="10" spans="2:5">
      <c r="B10" s="2">
        <v>3</v>
      </c>
      <c r="C10" s="3" t="s">
        <v>11</v>
      </c>
      <c r="D10" s="4" t="s">
        <v>7</v>
      </c>
      <c r="E10" s="5" t="s">
        <v>12</v>
      </c>
    </row>
    <row r="11" spans="2:5">
      <c r="B11" s="2">
        <v>4</v>
      </c>
      <c r="C11" s="3" t="s">
        <v>13</v>
      </c>
      <c r="D11" s="4" t="s">
        <v>7</v>
      </c>
      <c r="E11" s="6"/>
    </row>
    <row r="12" spans="2:5">
      <c r="B12" s="2">
        <v>5</v>
      </c>
      <c r="C12" s="3" t="s">
        <v>14</v>
      </c>
      <c r="D12" s="4" t="s">
        <v>7</v>
      </c>
      <c r="E12" s="6"/>
    </row>
    <row r="13" spans="2:5">
      <c r="B13" s="2">
        <v>6</v>
      </c>
      <c r="C13" s="3" t="s">
        <v>15</v>
      </c>
      <c r="D13" s="4" t="s">
        <v>7</v>
      </c>
      <c r="E13" s="6"/>
    </row>
    <row r="14" spans="2:5" ht="15" customHeight="1">
      <c r="B14" s="485" t="s">
        <v>16</v>
      </c>
      <c r="C14" s="481"/>
      <c r="D14" s="481"/>
      <c r="E14" s="482"/>
    </row>
    <row r="15" spans="2:5">
      <c r="B15" s="7">
        <v>1</v>
      </c>
      <c r="C15" s="8" t="s">
        <v>17</v>
      </c>
      <c r="D15" s="9">
        <v>2100018165</v>
      </c>
      <c r="E15" s="10" t="s">
        <v>18</v>
      </c>
    </row>
    <row r="16" spans="2:5">
      <c r="B16" s="7">
        <v>2</v>
      </c>
      <c r="C16" s="8" t="s">
        <v>19</v>
      </c>
      <c r="D16" s="9">
        <v>2100018495</v>
      </c>
      <c r="E16" s="11" t="s">
        <v>20</v>
      </c>
    </row>
    <row r="17" spans="2:5">
      <c r="B17" s="7">
        <v>3</v>
      </c>
      <c r="C17" s="8" t="s">
        <v>21</v>
      </c>
      <c r="D17" s="9">
        <v>2100018444</v>
      </c>
      <c r="E17" s="11" t="s">
        <v>22</v>
      </c>
    </row>
    <row r="18" spans="2:5">
      <c r="B18" s="7">
        <v>4</v>
      </c>
      <c r="C18" s="8" t="s">
        <v>23</v>
      </c>
      <c r="D18" s="9">
        <v>2000018397</v>
      </c>
      <c r="E18" s="11" t="s">
        <v>24</v>
      </c>
    </row>
    <row r="19" spans="2:5">
      <c r="B19" s="7">
        <v>5</v>
      </c>
      <c r="C19" s="8" t="s">
        <v>25</v>
      </c>
      <c r="D19" s="9">
        <v>2100018027</v>
      </c>
      <c r="E19" s="12" t="s">
        <v>26</v>
      </c>
    </row>
    <row r="20" spans="2:5">
      <c r="B20" s="7">
        <v>6</v>
      </c>
      <c r="C20" s="8" t="s">
        <v>27</v>
      </c>
      <c r="D20" s="9">
        <v>2100018059</v>
      </c>
      <c r="E20" s="11" t="s">
        <v>28</v>
      </c>
    </row>
    <row r="21" spans="2:5">
      <c r="B21" s="7">
        <v>7</v>
      </c>
      <c r="C21" s="8" t="s">
        <v>29</v>
      </c>
      <c r="D21" s="9">
        <v>2100018118</v>
      </c>
      <c r="E21" s="11" t="s">
        <v>30</v>
      </c>
    </row>
    <row r="22" spans="2:5">
      <c r="B22" s="7">
        <v>8</v>
      </c>
      <c r="C22" s="8" t="s">
        <v>31</v>
      </c>
      <c r="D22" s="9">
        <v>2100018442</v>
      </c>
      <c r="E22" s="11" t="s">
        <v>32</v>
      </c>
    </row>
    <row r="23" spans="2:5">
      <c r="B23" s="7">
        <v>9</v>
      </c>
      <c r="C23" s="8" t="s">
        <v>33</v>
      </c>
      <c r="D23" s="9">
        <v>2100018150</v>
      </c>
      <c r="E23" s="11" t="s">
        <v>34</v>
      </c>
    </row>
    <row r="24" spans="2:5">
      <c r="B24" s="7">
        <v>10</v>
      </c>
      <c r="C24" s="8" t="s">
        <v>35</v>
      </c>
      <c r="D24" s="9">
        <v>2000018415</v>
      </c>
      <c r="E24" s="11" t="s">
        <v>36</v>
      </c>
    </row>
    <row r="25" spans="2:5">
      <c r="B25" s="7">
        <v>11</v>
      </c>
      <c r="C25" s="8" t="s">
        <v>37</v>
      </c>
      <c r="D25" s="9">
        <v>2000018418</v>
      </c>
      <c r="E25" s="13"/>
    </row>
    <row r="26" spans="2:5">
      <c r="B26" s="7">
        <v>12</v>
      </c>
      <c r="C26" s="8" t="s">
        <v>38</v>
      </c>
      <c r="D26" s="9">
        <v>2000018436</v>
      </c>
      <c r="E26" s="13"/>
    </row>
    <row r="27" spans="2:5">
      <c r="B27" s="7">
        <v>13</v>
      </c>
      <c r="C27" s="8" t="s">
        <v>39</v>
      </c>
      <c r="D27" s="9">
        <v>2100018402</v>
      </c>
      <c r="E27" s="13"/>
    </row>
    <row r="28" spans="2:5">
      <c r="B28" s="7">
        <v>14</v>
      </c>
      <c r="C28" s="14"/>
      <c r="D28" s="15"/>
      <c r="E28" s="13"/>
    </row>
    <row r="29" spans="2:5">
      <c r="B29" s="7">
        <v>15</v>
      </c>
      <c r="C29" s="14"/>
      <c r="D29" s="15"/>
      <c r="E29" s="13"/>
    </row>
    <row r="30" spans="2:5">
      <c r="B30" s="7">
        <v>16</v>
      </c>
      <c r="C30" s="14"/>
      <c r="D30" s="15"/>
      <c r="E30" s="13"/>
    </row>
    <row r="31" spans="2:5">
      <c r="B31" s="16">
        <v>17</v>
      </c>
      <c r="C31" s="17"/>
      <c r="D31" s="18"/>
      <c r="E31" s="19"/>
    </row>
    <row r="32" spans="2:5" ht="15" customHeight="1">
      <c r="B32" s="491" t="s">
        <v>40</v>
      </c>
      <c r="C32" s="481"/>
      <c r="D32" s="481"/>
      <c r="E32" s="482"/>
    </row>
    <row r="33" spans="2:5" ht="15" customHeight="1">
      <c r="B33" s="492" t="s">
        <v>41</v>
      </c>
      <c r="C33" s="481"/>
      <c r="D33" s="481"/>
      <c r="E33" s="482"/>
    </row>
    <row r="34" spans="2:5">
      <c r="B34" s="493" t="s">
        <v>42</v>
      </c>
      <c r="C34" s="20"/>
      <c r="D34" s="494" t="s">
        <v>43</v>
      </c>
      <c r="E34" s="21"/>
    </row>
    <row r="35" spans="2:5">
      <c r="B35" s="487"/>
      <c r="C35" s="20"/>
      <c r="D35" s="490"/>
      <c r="E35" s="21"/>
    </row>
    <row r="36" spans="2:5">
      <c r="B36" s="487"/>
      <c r="C36" s="20"/>
      <c r="D36" s="490"/>
      <c r="E36" s="21"/>
    </row>
    <row r="37" spans="2:5">
      <c r="B37" s="487"/>
      <c r="C37" s="20"/>
      <c r="D37" s="490"/>
      <c r="E37" s="21"/>
    </row>
    <row r="38" spans="2:5">
      <c r="B38" s="22"/>
      <c r="C38" s="23"/>
      <c r="D38" s="23"/>
      <c r="E38" s="24"/>
    </row>
    <row r="39" spans="2:5">
      <c r="B39" s="486" t="s">
        <v>44</v>
      </c>
      <c r="C39" s="23"/>
      <c r="D39" s="489" t="s">
        <v>45</v>
      </c>
      <c r="E39" s="24"/>
    </row>
    <row r="40" spans="2:5">
      <c r="B40" s="487"/>
      <c r="C40" s="23"/>
      <c r="D40" s="490"/>
      <c r="E40" s="24"/>
    </row>
    <row r="41" spans="2:5">
      <c r="B41" s="487"/>
      <c r="C41" s="23"/>
      <c r="D41" s="490"/>
      <c r="E41" s="24"/>
    </row>
    <row r="42" spans="2:5">
      <c r="B42" s="487"/>
      <c r="C42" s="23"/>
      <c r="D42" s="490"/>
      <c r="E42" s="24"/>
    </row>
    <row r="43" spans="2:5">
      <c r="B43" s="22"/>
      <c r="C43" s="23"/>
      <c r="D43" s="23"/>
      <c r="E43" s="24"/>
    </row>
    <row r="44" spans="2:5">
      <c r="B44" s="486" t="s">
        <v>46</v>
      </c>
      <c r="C44" s="23" t="s">
        <v>47</v>
      </c>
      <c r="D44" s="489" t="s">
        <v>48</v>
      </c>
      <c r="E44" s="25" t="s">
        <v>49</v>
      </c>
    </row>
    <row r="45" spans="2:5">
      <c r="B45" s="487"/>
      <c r="C45" s="26" t="s">
        <v>50</v>
      </c>
      <c r="D45" s="490"/>
      <c r="E45" s="25" t="s">
        <v>51</v>
      </c>
    </row>
    <row r="46" spans="2:5">
      <c r="B46" s="487"/>
      <c r="C46" s="26" t="s">
        <v>52</v>
      </c>
      <c r="D46" s="490"/>
      <c r="E46" s="25" t="s">
        <v>53</v>
      </c>
    </row>
    <row r="47" spans="2:5">
      <c r="B47" s="487"/>
      <c r="C47" s="26" t="s">
        <v>54</v>
      </c>
      <c r="D47" s="490"/>
      <c r="E47" s="25" t="s">
        <v>55</v>
      </c>
    </row>
    <row r="48" spans="2:5">
      <c r="B48" s="22"/>
      <c r="C48" s="23"/>
      <c r="D48" s="23"/>
      <c r="E48" s="24"/>
    </row>
    <row r="49" spans="2:5">
      <c r="B49" s="486" t="s">
        <v>56</v>
      </c>
      <c r="C49" s="23"/>
      <c r="D49" s="23"/>
      <c r="E49" s="24"/>
    </row>
    <row r="50" spans="2:5">
      <c r="B50" s="487"/>
      <c r="C50" s="23"/>
      <c r="D50" s="23"/>
      <c r="E50" s="24"/>
    </row>
    <row r="51" spans="2:5">
      <c r="B51" s="487"/>
      <c r="C51" s="23"/>
      <c r="D51" s="23"/>
      <c r="E51" s="24"/>
    </row>
    <row r="52" spans="2:5">
      <c r="B52" s="488"/>
      <c r="C52" s="27"/>
      <c r="D52" s="27"/>
      <c r="E52" s="28"/>
    </row>
    <row r="53" spans="2:5" ht="23.25">
      <c r="B53" s="495" t="s">
        <v>57</v>
      </c>
      <c r="C53" s="481"/>
      <c r="D53" s="481"/>
      <c r="E53" s="482"/>
    </row>
    <row r="54" spans="2:5">
      <c r="B54" s="486" t="s">
        <v>58</v>
      </c>
      <c r="C54" s="26" t="s">
        <v>52</v>
      </c>
      <c r="D54" s="489" t="s">
        <v>59</v>
      </c>
      <c r="E54" s="25" t="s">
        <v>49</v>
      </c>
    </row>
    <row r="55" spans="2:5">
      <c r="B55" s="487"/>
      <c r="C55" s="26" t="s">
        <v>54</v>
      </c>
      <c r="D55" s="490"/>
      <c r="E55" s="25" t="s">
        <v>60</v>
      </c>
    </row>
    <row r="56" spans="2:5">
      <c r="B56" s="487"/>
      <c r="C56" s="26" t="s">
        <v>61</v>
      </c>
      <c r="D56" s="490"/>
      <c r="E56" s="25" t="s">
        <v>62</v>
      </c>
    </row>
    <row r="57" spans="2:5">
      <c r="B57" s="487"/>
      <c r="C57" s="26" t="s">
        <v>63</v>
      </c>
      <c r="D57" s="490"/>
      <c r="E57" s="25" t="s">
        <v>51</v>
      </c>
    </row>
    <row r="58" spans="2:5">
      <c r="B58" s="22"/>
      <c r="C58" s="23"/>
      <c r="D58" s="23"/>
      <c r="E58" s="24"/>
    </row>
    <row r="59" spans="2:5">
      <c r="B59" s="486" t="s">
        <v>64</v>
      </c>
      <c r="C59" s="26" t="s">
        <v>65</v>
      </c>
      <c r="D59" s="489" t="s">
        <v>66</v>
      </c>
      <c r="E59" s="25" t="s">
        <v>67</v>
      </c>
    </row>
    <row r="60" spans="2:5">
      <c r="B60" s="487"/>
      <c r="C60" s="26" t="s">
        <v>68</v>
      </c>
      <c r="D60" s="490"/>
      <c r="E60" s="25" t="s">
        <v>69</v>
      </c>
    </row>
    <row r="61" spans="2:5">
      <c r="B61" s="487"/>
      <c r="C61" s="26" t="s">
        <v>52</v>
      </c>
      <c r="D61" s="490"/>
      <c r="E61" s="25" t="s">
        <v>70</v>
      </c>
    </row>
    <row r="62" spans="2:5">
      <c r="B62" s="488"/>
      <c r="C62" s="29" t="s">
        <v>71</v>
      </c>
      <c r="D62" s="481"/>
      <c r="E62" s="28" t="s">
        <v>47</v>
      </c>
    </row>
  </sheetData>
  <mergeCells count="21">
    <mergeCell ref="B59:B62"/>
    <mergeCell ref="D44:D47"/>
    <mergeCell ref="D54:D57"/>
    <mergeCell ref="D59:D62"/>
    <mergeCell ref="B32:E32"/>
    <mergeCell ref="B33:E33"/>
    <mergeCell ref="B34:B37"/>
    <mergeCell ref="D34:D37"/>
    <mergeCell ref="B39:B42"/>
    <mergeCell ref="D39:D42"/>
    <mergeCell ref="B53:E53"/>
    <mergeCell ref="B7:E7"/>
    <mergeCell ref="B14:E14"/>
    <mergeCell ref="B44:B47"/>
    <mergeCell ref="B49:B52"/>
    <mergeCell ref="B54:B57"/>
    <mergeCell ref="B2:E2"/>
    <mergeCell ref="B3:E3"/>
    <mergeCell ref="C4:E4"/>
    <mergeCell ref="C5:E5"/>
    <mergeCell ref="C6:E6"/>
  </mergeCells>
  <hyperlinks>
    <hyperlink ref="E19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V25"/>
  <sheetViews>
    <sheetView workbookViewId="0">
      <pane xSplit="5" topLeftCell="F1" activePane="topRight" state="frozen"/>
      <selection pane="topRight" activeCell="G2" sqref="G2"/>
    </sheetView>
  </sheetViews>
  <sheetFormatPr defaultColWidth="14.42578125" defaultRowHeight="15" customHeight="1"/>
  <cols>
    <col min="4" max="4" width="36" customWidth="1"/>
    <col min="6" max="6" width="19.42578125" customWidth="1"/>
    <col min="7" max="7" width="11.42578125" customWidth="1"/>
    <col min="69" max="69" width="17.140625" customWidth="1"/>
  </cols>
  <sheetData>
    <row r="1" spans="1:74">
      <c r="E1" s="38"/>
      <c r="F1" s="38"/>
    </row>
    <row r="2" spans="1:74">
      <c r="A2" s="502" t="s">
        <v>72</v>
      </c>
      <c r="B2" s="490"/>
      <c r="C2" s="490"/>
      <c r="D2" s="30" t="s">
        <v>73</v>
      </c>
      <c r="F2" s="568" t="s">
        <v>16</v>
      </c>
      <c r="G2" s="479"/>
    </row>
    <row r="3" spans="1:74">
      <c r="A3" s="502" t="s">
        <v>74</v>
      </c>
      <c r="B3" s="490"/>
      <c r="C3" s="490"/>
      <c r="D3" s="30" t="s">
        <v>492</v>
      </c>
      <c r="F3" s="405" t="s">
        <v>76</v>
      </c>
      <c r="G3" s="406" t="s">
        <v>77</v>
      </c>
    </row>
    <row r="4" spans="1:74">
      <c r="A4" s="502" t="s">
        <v>80</v>
      </c>
      <c r="B4" s="490"/>
      <c r="C4" s="490"/>
      <c r="D4" s="30" t="s">
        <v>81</v>
      </c>
      <c r="F4" s="407">
        <v>2100018165</v>
      </c>
      <c r="G4" s="408" t="s">
        <v>47</v>
      </c>
    </row>
    <row r="5" spans="1:74">
      <c r="A5" s="502" t="s">
        <v>84</v>
      </c>
      <c r="B5" s="490"/>
      <c r="C5" s="490"/>
      <c r="D5" s="30" t="s">
        <v>17</v>
      </c>
      <c r="F5" s="409"/>
      <c r="G5" s="410" t="s">
        <v>52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>
      <c r="A6" s="504" t="s">
        <v>87</v>
      </c>
      <c r="B6" s="490"/>
      <c r="C6" s="490"/>
      <c r="D6" s="30">
        <v>13</v>
      </c>
      <c r="F6" s="405"/>
      <c r="G6" s="410" t="s">
        <v>53</v>
      </c>
    </row>
    <row r="7" spans="1:74">
      <c r="F7" s="405"/>
      <c r="G7" s="410" t="s">
        <v>493</v>
      </c>
    </row>
    <row r="9" spans="1:74">
      <c r="A9" s="160"/>
      <c r="B9" s="160"/>
      <c r="C9" s="160"/>
      <c r="D9" s="161" t="s">
        <v>91</v>
      </c>
      <c r="E9" s="160"/>
      <c r="F9" s="523"/>
      <c r="G9" s="524"/>
      <c r="H9" s="525"/>
      <c r="I9" s="544" t="s">
        <v>92</v>
      </c>
      <c r="J9" s="524"/>
      <c r="K9" s="544" t="s">
        <v>93</v>
      </c>
      <c r="L9" s="524"/>
      <c r="M9" s="544" t="s">
        <v>94</v>
      </c>
      <c r="N9" s="525"/>
      <c r="O9" s="544" t="s">
        <v>92</v>
      </c>
      <c r="P9" s="524"/>
      <c r="Q9" s="544" t="s">
        <v>93</v>
      </c>
      <c r="R9" s="524"/>
      <c r="S9" s="544" t="s">
        <v>94</v>
      </c>
      <c r="T9" s="525"/>
      <c r="U9" s="544" t="s">
        <v>92</v>
      </c>
      <c r="V9" s="524"/>
      <c r="W9" s="544" t="s">
        <v>93</v>
      </c>
      <c r="X9" s="524"/>
      <c r="Y9" s="544" t="s">
        <v>94</v>
      </c>
      <c r="Z9" s="525"/>
      <c r="AA9" s="544" t="s">
        <v>92</v>
      </c>
      <c r="AB9" s="524"/>
      <c r="AC9" s="544" t="s">
        <v>93</v>
      </c>
      <c r="AD9" s="524"/>
      <c r="AE9" s="544" t="s">
        <v>94</v>
      </c>
      <c r="AF9" s="525"/>
      <c r="AG9" s="544" t="s">
        <v>92</v>
      </c>
      <c r="AH9" s="524"/>
      <c r="AI9" s="544" t="s">
        <v>93</v>
      </c>
      <c r="AJ9" s="524"/>
      <c r="AK9" s="544" t="s">
        <v>94</v>
      </c>
      <c r="AL9" s="525"/>
      <c r="AM9" s="544" t="s">
        <v>92</v>
      </c>
      <c r="AN9" s="524"/>
      <c r="AO9" s="544" t="s">
        <v>93</v>
      </c>
      <c r="AP9" s="524"/>
      <c r="AQ9" s="544" t="s">
        <v>94</v>
      </c>
      <c r="AR9" s="525"/>
      <c r="AS9" s="544" t="s">
        <v>92</v>
      </c>
      <c r="AT9" s="524"/>
      <c r="AU9" s="544" t="s">
        <v>93</v>
      </c>
      <c r="AV9" s="524"/>
      <c r="AW9" s="544" t="s">
        <v>94</v>
      </c>
      <c r="AX9" s="525"/>
      <c r="AY9" s="544" t="s">
        <v>92</v>
      </c>
      <c r="AZ9" s="524"/>
      <c r="BA9" s="544" t="s">
        <v>93</v>
      </c>
      <c r="BB9" s="524"/>
      <c r="BC9" s="544" t="s">
        <v>94</v>
      </c>
      <c r="BD9" s="525"/>
      <c r="BE9" s="544" t="s">
        <v>92</v>
      </c>
      <c r="BF9" s="524"/>
      <c r="BG9" s="544" t="s">
        <v>93</v>
      </c>
      <c r="BH9" s="524"/>
      <c r="BI9" s="544" t="s">
        <v>94</v>
      </c>
      <c r="BJ9" s="525"/>
      <c r="BK9" s="546" t="s">
        <v>92</v>
      </c>
      <c r="BL9" s="524"/>
      <c r="BM9" s="544" t="s">
        <v>93</v>
      </c>
      <c r="BN9" s="524"/>
      <c r="BO9" s="544" t="s">
        <v>94</v>
      </c>
      <c r="BP9" s="525"/>
      <c r="BQ9" s="547" t="s">
        <v>95</v>
      </c>
      <c r="BR9" s="548" t="s">
        <v>96</v>
      </c>
      <c r="BS9" s="524"/>
      <c r="BT9" s="524"/>
      <c r="BU9" s="549" t="s">
        <v>97</v>
      </c>
      <c r="BV9" s="550" t="s">
        <v>98</v>
      </c>
    </row>
    <row r="10" spans="1:74">
      <c r="A10" s="160"/>
      <c r="B10" s="160"/>
      <c r="C10" s="160"/>
      <c r="D10" s="161" t="s">
        <v>99</v>
      </c>
      <c r="E10" s="160"/>
      <c r="F10" s="542"/>
      <c r="G10" s="490"/>
      <c r="H10" s="535"/>
      <c r="I10" s="537" t="s">
        <v>100</v>
      </c>
      <c r="J10" s="490"/>
      <c r="K10" s="490"/>
      <c r="L10" s="490"/>
      <c r="M10" s="490"/>
      <c r="N10" s="535"/>
      <c r="O10" s="537" t="s">
        <v>100</v>
      </c>
      <c r="P10" s="490"/>
      <c r="Q10" s="490"/>
      <c r="R10" s="538" t="s">
        <v>101</v>
      </c>
      <c r="S10" s="490"/>
      <c r="T10" s="535"/>
      <c r="U10" s="537" t="s">
        <v>100</v>
      </c>
      <c r="V10" s="490"/>
      <c r="W10" s="490"/>
      <c r="X10" s="538" t="s">
        <v>101</v>
      </c>
      <c r="Y10" s="490"/>
      <c r="Z10" s="535"/>
      <c r="AA10" s="537" t="s">
        <v>100</v>
      </c>
      <c r="AB10" s="490"/>
      <c r="AC10" s="490"/>
      <c r="AD10" s="538" t="s">
        <v>101</v>
      </c>
      <c r="AE10" s="490"/>
      <c r="AF10" s="535"/>
      <c r="AG10" s="537" t="s">
        <v>100</v>
      </c>
      <c r="AH10" s="490"/>
      <c r="AI10" s="490"/>
      <c r="AJ10" s="538" t="s">
        <v>101</v>
      </c>
      <c r="AK10" s="490"/>
      <c r="AL10" s="535"/>
      <c r="AM10" s="537" t="s">
        <v>100</v>
      </c>
      <c r="AN10" s="490"/>
      <c r="AO10" s="539" t="s">
        <v>102</v>
      </c>
      <c r="AP10" s="490"/>
      <c r="AQ10" s="540" t="s">
        <v>103</v>
      </c>
      <c r="AR10" s="535"/>
      <c r="AS10" s="537" t="s">
        <v>100</v>
      </c>
      <c r="AT10" s="490"/>
      <c r="AU10" s="539" t="s">
        <v>102</v>
      </c>
      <c r="AV10" s="490"/>
      <c r="AW10" s="536" t="s">
        <v>104</v>
      </c>
      <c r="AX10" s="535"/>
      <c r="AY10" s="537" t="s">
        <v>100</v>
      </c>
      <c r="AZ10" s="490"/>
      <c r="BA10" s="490"/>
      <c r="BB10" s="539" t="s">
        <v>102</v>
      </c>
      <c r="BC10" s="490"/>
      <c r="BD10" s="535"/>
      <c r="BE10" s="537" t="s">
        <v>100</v>
      </c>
      <c r="BF10" s="490"/>
      <c r="BG10" s="490"/>
      <c r="BH10" s="539" t="s">
        <v>102</v>
      </c>
      <c r="BI10" s="490"/>
      <c r="BJ10" s="535"/>
      <c r="BK10" s="545" t="s">
        <v>100</v>
      </c>
      <c r="BL10" s="490"/>
      <c r="BM10" s="490"/>
      <c r="BN10" s="539" t="s">
        <v>102</v>
      </c>
      <c r="BO10" s="490"/>
      <c r="BP10" s="535"/>
      <c r="BQ10" s="490"/>
      <c r="BR10" s="490"/>
      <c r="BS10" s="490"/>
      <c r="BT10" s="490"/>
      <c r="BU10" s="490"/>
      <c r="BV10" s="535"/>
    </row>
    <row r="11" spans="1:74">
      <c r="A11" s="160"/>
      <c r="B11" s="160"/>
      <c r="C11" s="160"/>
      <c r="D11" s="162" t="s">
        <v>105</v>
      </c>
      <c r="E11" s="160"/>
      <c r="F11" s="543">
        <v>0</v>
      </c>
      <c r="G11" s="490"/>
      <c r="H11" s="535"/>
      <c r="I11" s="534">
        <v>1</v>
      </c>
      <c r="J11" s="490"/>
      <c r="K11" s="490"/>
      <c r="L11" s="490"/>
      <c r="M11" s="490"/>
      <c r="N11" s="535"/>
      <c r="O11" s="534">
        <v>2</v>
      </c>
      <c r="P11" s="490"/>
      <c r="Q11" s="490"/>
      <c r="R11" s="490"/>
      <c r="S11" s="490"/>
      <c r="T11" s="535"/>
      <c r="U11" s="534">
        <v>3</v>
      </c>
      <c r="V11" s="490"/>
      <c r="W11" s="490"/>
      <c r="X11" s="490"/>
      <c r="Y11" s="490"/>
      <c r="Z11" s="535"/>
      <c r="AA11" s="534">
        <v>4</v>
      </c>
      <c r="AB11" s="490"/>
      <c r="AC11" s="490"/>
      <c r="AD11" s="490"/>
      <c r="AE11" s="490"/>
      <c r="AF11" s="535"/>
      <c r="AG11" s="534">
        <v>5</v>
      </c>
      <c r="AH11" s="490"/>
      <c r="AI11" s="490"/>
      <c r="AJ11" s="490"/>
      <c r="AK11" s="490"/>
      <c r="AL11" s="535"/>
      <c r="AM11" s="534">
        <v>6</v>
      </c>
      <c r="AN11" s="490"/>
      <c r="AO11" s="490"/>
      <c r="AP11" s="490"/>
      <c r="AQ11" s="490"/>
      <c r="AR11" s="535"/>
      <c r="AS11" s="534">
        <v>7</v>
      </c>
      <c r="AT11" s="490"/>
      <c r="AU11" s="490"/>
      <c r="AV11" s="490"/>
      <c r="AW11" s="490"/>
      <c r="AX11" s="535"/>
      <c r="AY11" s="534">
        <v>8</v>
      </c>
      <c r="AZ11" s="490"/>
      <c r="BA11" s="490"/>
      <c r="BB11" s="490"/>
      <c r="BC11" s="490"/>
      <c r="BD11" s="535"/>
      <c r="BE11" s="534">
        <v>9</v>
      </c>
      <c r="BF11" s="490"/>
      <c r="BG11" s="490"/>
      <c r="BH11" s="490"/>
      <c r="BI11" s="490"/>
      <c r="BJ11" s="535"/>
      <c r="BK11" s="541">
        <v>10</v>
      </c>
      <c r="BL11" s="490"/>
      <c r="BM11" s="490"/>
      <c r="BN11" s="490"/>
      <c r="BO11" s="490"/>
      <c r="BP11" s="535"/>
      <c r="BQ11" s="490"/>
      <c r="BR11" s="490"/>
      <c r="BS11" s="490"/>
      <c r="BT11" s="490"/>
      <c r="BU11" s="490"/>
      <c r="BV11" s="535"/>
    </row>
    <row r="12" spans="1:74">
      <c r="A12" s="160"/>
      <c r="B12" s="160"/>
      <c r="C12" s="160"/>
      <c r="D12" s="164" t="s">
        <v>106</v>
      </c>
      <c r="E12" s="160"/>
      <c r="F12" s="165" t="s">
        <v>107</v>
      </c>
      <c r="G12" s="49" t="s">
        <v>108</v>
      </c>
      <c r="H12" s="166" t="s">
        <v>109</v>
      </c>
      <c r="I12" s="167" t="s">
        <v>110</v>
      </c>
      <c r="J12" s="167" t="s">
        <v>111</v>
      </c>
      <c r="K12" s="167" t="s">
        <v>108</v>
      </c>
      <c r="L12" s="167" t="s">
        <v>112</v>
      </c>
      <c r="M12" s="534" t="s">
        <v>109</v>
      </c>
      <c r="N12" s="535"/>
      <c r="O12" s="167" t="s">
        <v>110</v>
      </c>
      <c r="P12" s="167" t="s">
        <v>111</v>
      </c>
      <c r="Q12" s="167" t="s">
        <v>108</v>
      </c>
      <c r="R12" s="167" t="s">
        <v>112</v>
      </c>
      <c r="S12" s="534" t="s">
        <v>109</v>
      </c>
      <c r="T12" s="535"/>
      <c r="U12" s="167" t="s">
        <v>110</v>
      </c>
      <c r="V12" s="167" t="s">
        <v>111</v>
      </c>
      <c r="W12" s="167" t="s">
        <v>108</v>
      </c>
      <c r="X12" s="167" t="s">
        <v>112</v>
      </c>
      <c r="Y12" s="534" t="s">
        <v>109</v>
      </c>
      <c r="Z12" s="535"/>
      <c r="AA12" s="167" t="s">
        <v>110</v>
      </c>
      <c r="AB12" s="167" t="s">
        <v>111</v>
      </c>
      <c r="AC12" s="167" t="s">
        <v>108</v>
      </c>
      <c r="AD12" s="167" t="s">
        <v>112</v>
      </c>
      <c r="AE12" s="534" t="s">
        <v>109</v>
      </c>
      <c r="AF12" s="535"/>
      <c r="AG12" s="167" t="s">
        <v>110</v>
      </c>
      <c r="AH12" s="167" t="s">
        <v>111</v>
      </c>
      <c r="AI12" s="167" t="s">
        <v>108</v>
      </c>
      <c r="AJ12" s="167" t="s">
        <v>112</v>
      </c>
      <c r="AK12" s="534" t="s">
        <v>109</v>
      </c>
      <c r="AL12" s="535"/>
      <c r="AM12" s="167" t="s">
        <v>110</v>
      </c>
      <c r="AN12" s="167" t="s">
        <v>111</v>
      </c>
      <c r="AO12" s="167" t="s">
        <v>108</v>
      </c>
      <c r="AP12" s="167" t="s">
        <v>112</v>
      </c>
      <c r="AQ12" s="534" t="s">
        <v>109</v>
      </c>
      <c r="AR12" s="535"/>
      <c r="AS12" s="167" t="s">
        <v>110</v>
      </c>
      <c r="AT12" s="167" t="s">
        <v>111</v>
      </c>
      <c r="AU12" s="167" t="s">
        <v>108</v>
      </c>
      <c r="AV12" s="167" t="s">
        <v>112</v>
      </c>
      <c r="AW12" s="534" t="s">
        <v>109</v>
      </c>
      <c r="AX12" s="535"/>
      <c r="AY12" s="167" t="s">
        <v>110</v>
      </c>
      <c r="AZ12" s="167" t="s">
        <v>111</v>
      </c>
      <c r="BA12" s="167" t="s">
        <v>108</v>
      </c>
      <c r="BB12" s="167" t="s">
        <v>112</v>
      </c>
      <c r="BC12" s="534" t="s">
        <v>109</v>
      </c>
      <c r="BD12" s="535"/>
      <c r="BE12" s="167" t="s">
        <v>110</v>
      </c>
      <c r="BF12" s="167" t="s">
        <v>111</v>
      </c>
      <c r="BG12" s="167" t="s">
        <v>108</v>
      </c>
      <c r="BH12" s="167" t="s">
        <v>112</v>
      </c>
      <c r="BI12" s="534" t="s">
        <v>109</v>
      </c>
      <c r="BJ12" s="535"/>
      <c r="BK12" s="168" t="s">
        <v>110</v>
      </c>
      <c r="BL12" s="167" t="s">
        <v>111</v>
      </c>
      <c r="BM12" s="167" t="s">
        <v>108</v>
      </c>
      <c r="BN12" s="167" t="s">
        <v>112</v>
      </c>
      <c r="BO12" s="534" t="s">
        <v>109</v>
      </c>
      <c r="BP12" s="535"/>
      <c r="BQ12" s="490"/>
      <c r="BR12" s="490"/>
      <c r="BS12" s="490"/>
      <c r="BT12" s="490"/>
      <c r="BU12" s="490"/>
      <c r="BV12" s="535"/>
    </row>
    <row r="13" spans="1:74">
      <c r="A13" s="160"/>
      <c r="B13" s="160"/>
      <c r="C13" s="160"/>
      <c r="D13" s="164" t="s">
        <v>113</v>
      </c>
      <c r="E13" s="160"/>
      <c r="F13" s="165">
        <v>50</v>
      </c>
      <c r="G13" s="49">
        <v>50</v>
      </c>
      <c r="H13" s="166">
        <v>100</v>
      </c>
      <c r="I13" s="49">
        <v>15</v>
      </c>
      <c r="J13" s="49">
        <v>15</v>
      </c>
      <c r="K13" s="49">
        <v>50</v>
      </c>
      <c r="L13" s="49">
        <v>20</v>
      </c>
      <c r="M13" s="534">
        <v>100</v>
      </c>
      <c r="N13" s="535"/>
      <c r="O13" s="49">
        <v>15</v>
      </c>
      <c r="P13" s="49">
        <v>15</v>
      </c>
      <c r="Q13" s="49">
        <v>50</v>
      </c>
      <c r="R13" s="49">
        <v>20</v>
      </c>
      <c r="S13" s="534">
        <v>100</v>
      </c>
      <c r="T13" s="535"/>
      <c r="U13" s="49">
        <v>15</v>
      </c>
      <c r="V13" s="49">
        <v>15</v>
      </c>
      <c r="W13" s="49">
        <v>50</v>
      </c>
      <c r="X13" s="49">
        <v>20</v>
      </c>
      <c r="Y13" s="534">
        <v>100</v>
      </c>
      <c r="Z13" s="535"/>
      <c r="AA13" s="49">
        <v>15</v>
      </c>
      <c r="AB13" s="49">
        <v>15</v>
      </c>
      <c r="AC13" s="49">
        <v>50</v>
      </c>
      <c r="AD13" s="49">
        <v>20</v>
      </c>
      <c r="AE13" s="534">
        <v>100</v>
      </c>
      <c r="AF13" s="535"/>
      <c r="AG13" s="49">
        <v>15</v>
      </c>
      <c r="AH13" s="49">
        <v>15</v>
      </c>
      <c r="AI13" s="49">
        <v>50</v>
      </c>
      <c r="AJ13" s="49">
        <v>20</v>
      </c>
      <c r="AK13" s="534">
        <v>100</v>
      </c>
      <c r="AL13" s="535"/>
      <c r="AM13" s="49">
        <v>15</v>
      </c>
      <c r="AN13" s="49">
        <v>15</v>
      </c>
      <c r="AO13" s="49">
        <v>50</v>
      </c>
      <c r="AP13" s="49">
        <v>20</v>
      </c>
      <c r="AQ13" s="534">
        <v>100</v>
      </c>
      <c r="AR13" s="535"/>
      <c r="AS13" s="49">
        <v>15</v>
      </c>
      <c r="AT13" s="49">
        <v>15</v>
      </c>
      <c r="AU13" s="49">
        <v>50</v>
      </c>
      <c r="AV13" s="49">
        <v>20</v>
      </c>
      <c r="AW13" s="534">
        <v>100</v>
      </c>
      <c r="AX13" s="535"/>
      <c r="AY13" s="49">
        <v>15</v>
      </c>
      <c r="AZ13" s="49">
        <v>15</v>
      </c>
      <c r="BA13" s="49">
        <v>50</v>
      </c>
      <c r="BB13" s="49">
        <v>20</v>
      </c>
      <c r="BC13" s="534">
        <v>100</v>
      </c>
      <c r="BD13" s="535"/>
      <c r="BE13" s="49">
        <v>15</v>
      </c>
      <c r="BF13" s="49">
        <v>15</v>
      </c>
      <c r="BG13" s="49">
        <v>50</v>
      </c>
      <c r="BH13" s="49">
        <v>20</v>
      </c>
      <c r="BI13" s="534">
        <v>100</v>
      </c>
      <c r="BJ13" s="535"/>
      <c r="BK13" s="165">
        <v>15</v>
      </c>
      <c r="BL13" s="49">
        <v>15</v>
      </c>
      <c r="BM13" s="49">
        <v>50</v>
      </c>
      <c r="BN13" s="49">
        <v>20</v>
      </c>
      <c r="BO13" s="534">
        <v>100</v>
      </c>
      <c r="BP13" s="535"/>
      <c r="BQ13" s="490"/>
      <c r="BR13" s="490"/>
      <c r="BS13" s="490"/>
      <c r="BT13" s="490"/>
      <c r="BU13" s="169"/>
      <c r="BV13" s="170"/>
    </row>
    <row r="14" spans="1:74">
      <c r="A14" s="49" t="s">
        <v>114</v>
      </c>
      <c r="B14" s="55"/>
      <c r="C14" s="49" t="s">
        <v>76</v>
      </c>
      <c r="D14" s="49" t="s">
        <v>115</v>
      </c>
      <c r="E14" s="49" t="s">
        <v>116</v>
      </c>
      <c r="F14" s="171"/>
      <c r="G14" s="55"/>
      <c r="H14" s="172"/>
      <c r="I14" s="55"/>
      <c r="J14" s="55"/>
      <c r="K14" s="55"/>
      <c r="L14" s="55"/>
      <c r="M14" s="534"/>
      <c r="N14" s="535"/>
      <c r="O14" s="55"/>
      <c r="P14" s="55"/>
      <c r="Q14" s="55"/>
      <c r="R14" s="55"/>
      <c r="S14" s="534"/>
      <c r="T14" s="535"/>
      <c r="U14" s="55"/>
      <c r="V14" s="55"/>
      <c r="W14" s="55"/>
      <c r="X14" s="55"/>
      <c r="Y14" s="534"/>
      <c r="Z14" s="535"/>
      <c r="AA14" s="55"/>
      <c r="AB14" s="55"/>
      <c r="AC14" s="55"/>
      <c r="AD14" s="55"/>
      <c r="AE14" s="534"/>
      <c r="AF14" s="535"/>
      <c r="AG14" s="55"/>
      <c r="AH14" s="55"/>
      <c r="AI14" s="55"/>
      <c r="AJ14" s="55"/>
      <c r="AK14" s="534"/>
      <c r="AL14" s="535"/>
      <c r="AM14" s="55"/>
      <c r="AN14" s="55"/>
      <c r="AO14" s="55"/>
      <c r="AP14" s="55"/>
      <c r="AQ14" s="534"/>
      <c r="AR14" s="535"/>
      <c r="AS14" s="55"/>
      <c r="AT14" s="55"/>
      <c r="AU14" s="55"/>
      <c r="AV14" s="55"/>
      <c r="AW14" s="534"/>
      <c r="AX14" s="535"/>
      <c r="AY14" s="55"/>
      <c r="AZ14" s="55"/>
      <c r="BA14" s="55"/>
      <c r="BB14" s="55"/>
      <c r="BC14" s="534"/>
      <c r="BD14" s="535"/>
      <c r="BE14" s="55"/>
      <c r="BF14" s="55"/>
      <c r="BG14" s="55"/>
      <c r="BH14" s="55"/>
      <c r="BI14" s="534"/>
      <c r="BJ14" s="535"/>
      <c r="BK14" s="171"/>
      <c r="BL14" s="55"/>
      <c r="BM14" s="55"/>
      <c r="BN14" s="55"/>
      <c r="BO14" s="534"/>
      <c r="BP14" s="535"/>
      <c r="BQ14" s="42"/>
      <c r="BR14" s="49" t="s">
        <v>117</v>
      </c>
      <c r="BS14" s="49" t="s">
        <v>118</v>
      </c>
      <c r="BT14" s="163" t="s">
        <v>109</v>
      </c>
      <c r="BU14" s="173"/>
      <c r="BV14" s="174"/>
    </row>
    <row r="15" spans="1:74">
      <c r="A15" s="42"/>
      <c r="B15" s="42"/>
      <c r="C15" s="55"/>
      <c r="D15" s="49" t="s">
        <v>119</v>
      </c>
      <c r="E15" s="55"/>
      <c r="F15" s="165">
        <v>100</v>
      </c>
      <c r="G15" s="49">
        <v>100</v>
      </c>
      <c r="H15" s="166">
        <v>100</v>
      </c>
      <c r="I15" s="49">
        <v>100</v>
      </c>
      <c r="J15" s="49">
        <v>100</v>
      </c>
      <c r="K15" s="49">
        <v>100</v>
      </c>
      <c r="L15" s="49">
        <v>100</v>
      </c>
      <c r="M15" s="534">
        <v>100</v>
      </c>
      <c r="N15" s="535"/>
      <c r="O15" s="49">
        <v>100</v>
      </c>
      <c r="P15" s="49">
        <v>100</v>
      </c>
      <c r="Q15" s="49">
        <v>100</v>
      </c>
      <c r="R15" s="49">
        <v>100</v>
      </c>
      <c r="S15" s="534">
        <v>100</v>
      </c>
      <c r="T15" s="535"/>
      <c r="U15" s="49">
        <v>100</v>
      </c>
      <c r="V15" s="49">
        <v>100</v>
      </c>
      <c r="W15" s="49">
        <v>100</v>
      </c>
      <c r="X15" s="49">
        <v>100</v>
      </c>
      <c r="Y15" s="534">
        <v>100</v>
      </c>
      <c r="Z15" s="535"/>
      <c r="AA15" s="49">
        <v>100</v>
      </c>
      <c r="AB15" s="49">
        <v>100</v>
      </c>
      <c r="AC15" s="49">
        <v>100</v>
      </c>
      <c r="AD15" s="49">
        <v>100</v>
      </c>
      <c r="AE15" s="534">
        <v>100</v>
      </c>
      <c r="AF15" s="535"/>
      <c r="AG15" s="49">
        <v>100</v>
      </c>
      <c r="AH15" s="49">
        <v>100</v>
      </c>
      <c r="AI15" s="49">
        <v>100</v>
      </c>
      <c r="AJ15" s="49">
        <v>100</v>
      </c>
      <c r="AK15" s="534">
        <v>100</v>
      </c>
      <c r="AL15" s="535"/>
      <c r="AM15" s="49">
        <v>100</v>
      </c>
      <c r="AN15" s="49">
        <v>100</v>
      </c>
      <c r="AO15" s="49">
        <v>100</v>
      </c>
      <c r="AP15" s="49">
        <v>100</v>
      </c>
      <c r="AQ15" s="534">
        <v>100</v>
      </c>
      <c r="AR15" s="535"/>
      <c r="AS15" s="49">
        <v>100</v>
      </c>
      <c r="AT15" s="49">
        <v>100</v>
      </c>
      <c r="AU15" s="49">
        <v>100</v>
      </c>
      <c r="AV15" s="49">
        <v>100</v>
      </c>
      <c r="AW15" s="534">
        <v>100</v>
      </c>
      <c r="AX15" s="535"/>
      <c r="AY15" s="49">
        <v>100</v>
      </c>
      <c r="AZ15" s="49">
        <v>100</v>
      </c>
      <c r="BA15" s="49">
        <v>100</v>
      </c>
      <c r="BB15" s="49">
        <v>100</v>
      </c>
      <c r="BC15" s="534">
        <v>100</v>
      </c>
      <c r="BD15" s="535"/>
      <c r="BE15" s="49">
        <v>100</v>
      </c>
      <c r="BF15" s="49">
        <v>100</v>
      </c>
      <c r="BG15" s="49">
        <v>100</v>
      </c>
      <c r="BH15" s="49">
        <v>100</v>
      </c>
      <c r="BI15" s="534">
        <v>100</v>
      </c>
      <c r="BJ15" s="535"/>
      <c r="BK15" s="165">
        <v>100</v>
      </c>
      <c r="BL15" s="49">
        <v>100</v>
      </c>
      <c r="BM15" s="49">
        <v>100</v>
      </c>
      <c r="BN15" s="49">
        <v>100</v>
      </c>
      <c r="BO15" s="534">
        <v>100</v>
      </c>
      <c r="BP15" s="535"/>
      <c r="BQ15" s="175">
        <f t="shared" ref="BQ15:BQ25" si="0">((H15+M15+S15+Y15+AE15+AK15+AQ15+AW15+BC15+BI15+BO15)/11) * 60/100</f>
        <v>60</v>
      </c>
      <c r="BR15" s="49">
        <v>100</v>
      </c>
      <c r="BS15" s="49">
        <v>100</v>
      </c>
      <c r="BT15" s="163">
        <f t="shared" ref="BT15:BT25" si="1">((BR15+BS15)/2) * 40/100</f>
        <v>40</v>
      </c>
      <c r="BU15" s="169">
        <f t="shared" ref="BU15:BU25" si="2">BT15+BQ15</f>
        <v>100</v>
      </c>
      <c r="BV15" s="176" t="str">
        <f t="shared" ref="BV15:BV25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>
      <c r="A16" s="551">
        <v>1</v>
      </c>
      <c r="B16" s="552" t="s">
        <v>86</v>
      </c>
      <c r="C16" s="98">
        <v>2200018331</v>
      </c>
      <c r="D16" s="99" t="s">
        <v>494</v>
      </c>
      <c r="E16" s="75" t="s">
        <v>495</v>
      </c>
      <c r="F16" s="180">
        <v>39</v>
      </c>
      <c r="G16" s="75">
        <v>100</v>
      </c>
      <c r="H16" s="172">
        <f t="shared" ref="H16:H25" si="4">(F$13/100*F16)+(G$13/100*G16)</f>
        <v>69.5</v>
      </c>
      <c r="I16" s="181">
        <v>95</v>
      </c>
      <c r="J16" s="181">
        <v>90</v>
      </c>
      <c r="K16" s="181">
        <v>100</v>
      </c>
      <c r="L16" s="181">
        <v>100</v>
      </c>
      <c r="M16" s="534">
        <f t="shared" ref="M16:M25" si="5">(I$13/100*I16)+(J$13/100*J16)+(K$13/100*K16)+(L$13/100*L16)</f>
        <v>97.75</v>
      </c>
      <c r="N16" s="535"/>
      <c r="O16" s="75">
        <v>100</v>
      </c>
      <c r="P16" s="75">
        <v>90</v>
      </c>
      <c r="Q16" s="75">
        <v>75</v>
      </c>
      <c r="R16" s="75">
        <v>100</v>
      </c>
      <c r="S16" s="534">
        <f t="shared" ref="S16:S25" si="6">(O$13/100*O16)+(P$13/100*P16)+(Q$13/100*Q16)+(R$13/100*R16)</f>
        <v>86</v>
      </c>
      <c r="T16" s="535"/>
      <c r="U16" s="75">
        <v>100</v>
      </c>
      <c r="V16" s="75">
        <v>90</v>
      </c>
      <c r="W16" s="75">
        <v>75</v>
      </c>
      <c r="X16" s="75">
        <v>100</v>
      </c>
      <c r="Y16" s="534">
        <f t="shared" ref="Y16:Y25" si="7">(U$13/100*U16)+(V$13/100*V16)+(W$13/100*W16)+(X$13/100*X16)</f>
        <v>86</v>
      </c>
      <c r="Z16" s="535"/>
      <c r="AA16" s="75">
        <v>80</v>
      </c>
      <c r="AB16" s="75">
        <v>80</v>
      </c>
      <c r="AC16" s="75">
        <v>80</v>
      </c>
      <c r="AD16" s="75">
        <v>100</v>
      </c>
      <c r="AE16" s="534">
        <f t="shared" ref="AE16:AE25" si="8">(AA$13/100*AA16)+(AB$13/100*AB16)+(AC$13/100*AC16)+(AD$13/100*AD16)</f>
        <v>84</v>
      </c>
      <c r="AF16" s="535"/>
      <c r="AG16" s="75">
        <v>85</v>
      </c>
      <c r="AH16" s="75">
        <v>90</v>
      </c>
      <c r="AI16" s="75">
        <v>100</v>
      </c>
      <c r="AJ16" s="75">
        <v>80</v>
      </c>
      <c r="AK16" s="534">
        <f t="shared" ref="AK16:AK25" si="9">(AG$13/100*AG16)+(AH$13/100*AH16)+(AI$13/100*AI16)+(AJ$13/100*AJ16)</f>
        <v>92.25</v>
      </c>
      <c r="AL16" s="535"/>
      <c r="AM16" s="160">
        <f t="shared" ref="AM16:AM24" ca="1" si="10">RANDBETWEEN(85,100)</f>
        <v>88</v>
      </c>
      <c r="AN16" s="75">
        <v>100</v>
      </c>
      <c r="AO16" s="75">
        <v>80</v>
      </c>
      <c r="AP16" s="75">
        <v>100</v>
      </c>
      <c r="AQ16" s="534">
        <f t="shared" ref="AQ16:AQ25" ca="1" si="11">(AM$13/100*AM16)+(AN$13/100*AN16)+(AO$13/100*AO16)+(AP$13/100*AP16)</f>
        <v>88.2</v>
      </c>
      <c r="AR16" s="535"/>
      <c r="AS16" s="75">
        <v>100</v>
      </c>
      <c r="AT16" s="75">
        <v>90</v>
      </c>
      <c r="AU16" s="75">
        <v>85</v>
      </c>
      <c r="AV16" s="75">
        <v>70</v>
      </c>
      <c r="AW16" s="534">
        <f t="shared" ref="AW16:AW25" si="12">(AS$13/100*AS16)+(AT$13/100*AT16)+(AU$13/100*AU16)+(AV$13/100*AV16)</f>
        <v>85</v>
      </c>
      <c r="AX16" s="535"/>
      <c r="AY16" s="75">
        <v>90</v>
      </c>
      <c r="AZ16" s="75">
        <v>90</v>
      </c>
      <c r="BA16" s="75">
        <v>80</v>
      </c>
      <c r="BB16" s="75">
        <v>75</v>
      </c>
      <c r="BC16" s="534">
        <f t="shared" ref="BC16:BC25" si="13">(AY$13/100*AY16)+(AZ$13/100*AZ16)+(BA$13/100*BA16)+(BB$13/100*BB16)</f>
        <v>82</v>
      </c>
      <c r="BD16" s="535"/>
      <c r="BE16" s="160">
        <v>93</v>
      </c>
      <c r="BF16" s="75">
        <v>70</v>
      </c>
      <c r="BG16" s="75">
        <v>80</v>
      </c>
      <c r="BH16" s="160">
        <v>86</v>
      </c>
      <c r="BI16" s="534">
        <f t="shared" ref="BI16:BI25" si="14">(BE$13/100*BE16)+(BF$13/100*BF16)+(BG$13/100*BG16)+(BH$13/100*BH16)</f>
        <v>81.650000000000006</v>
      </c>
      <c r="BJ16" s="535"/>
      <c r="BK16" s="180">
        <v>85</v>
      </c>
      <c r="BL16" s="75">
        <v>100</v>
      </c>
      <c r="BM16" s="75">
        <v>100</v>
      </c>
      <c r="BN16" s="75">
        <v>95</v>
      </c>
      <c r="BO16" s="534">
        <f t="shared" ref="BO16:BO25" si="15">(BK$13/100*BK16)+(BL$13/100*BL16)+(BM$13/100*BM16)+(BN$13/100*BN16)</f>
        <v>96.75</v>
      </c>
      <c r="BP16" s="535"/>
      <c r="BQ16" s="182">
        <f t="shared" ca="1" si="0"/>
        <v>51.769090909090913</v>
      </c>
      <c r="BR16" s="183">
        <v>76</v>
      </c>
      <c r="BS16" s="183">
        <v>90</v>
      </c>
      <c r="BT16" s="184">
        <f t="shared" si="1"/>
        <v>33.200000000000003</v>
      </c>
      <c r="BU16" s="185">
        <f t="shared" ca="1" si="2"/>
        <v>84.969090909090909</v>
      </c>
      <c r="BV16" s="176" t="str">
        <f t="shared" ca="1" si="3"/>
        <v>A</v>
      </c>
    </row>
    <row r="17" spans="1:74">
      <c r="A17" s="490"/>
      <c r="B17" s="490"/>
      <c r="C17" s="98">
        <v>2200018336</v>
      </c>
      <c r="D17" s="99" t="s">
        <v>496</v>
      </c>
      <c r="E17" s="75" t="s">
        <v>495</v>
      </c>
      <c r="F17" s="180">
        <v>43</v>
      </c>
      <c r="G17" s="75">
        <v>100</v>
      </c>
      <c r="H17" s="172">
        <f t="shared" si="4"/>
        <v>71.5</v>
      </c>
      <c r="I17" s="75">
        <v>90</v>
      </c>
      <c r="J17" s="75">
        <v>90</v>
      </c>
      <c r="K17" s="75">
        <v>100</v>
      </c>
      <c r="L17" s="75">
        <v>100</v>
      </c>
      <c r="M17" s="534">
        <f t="shared" si="5"/>
        <v>97</v>
      </c>
      <c r="N17" s="535"/>
      <c r="O17" s="75">
        <v>100</v>
      </c>
      <c r="P17" s="75">
        <v>100</v>
      </c>
      <c r="Q17" s="75">
        <v>75</v>
      </c>
      <c r="R17" s="75">
        <v>100</v>
      </c>
      <c r="S17" s="534">
        <f t="shared" si="6"/>
        <v>87.5</v>
      </c>
      <c r="T17" s="535"/>
      <c r="U17" s="75">
        <v>100</v>
      </c>
      <c r="V17" s="75">
        <v>90</v>
      </c>
      <c r="W17" s="75">
        <v>75</v>
      </c>
      <c r="X17" s="75">
        <v>100</v>
      </c>
      <c r="Y17" s="534">
        <f t="shared" si="7"/>
        <v>86</v>
      </c>
      <c r="Z17" s="535"/>
      <c r="AA17" s="75">
        <v>100</v>
      </c>
      <c r="AB17" s="75">
        <v>80</v>
      </c>
      <c r="AC17" s="75">
        <v>80</v>
      </c>
      <c r="AD17" s="75">
        <v>100</v>
      </c>
      <c r="AE17" s="534">
        <f t="shared" si="8"/>
        <v>87</v>
      </c>
      <c r="AF17" s="535"/>
      <c r="AG17" s="75">
        <v>85</v>
      </c>
      <c r="AH17" s="75">
        <v>90</v>
      </c>
      <c r="AI17" s="75">
        <v>100</v>
      </c>
      <c r="AJ17" s="75">
        <v>80</v>
      </c>
      <c r="AK17" s="534">
        <f t="shared" si="9"/>
        <v>92.25</v>
      </c>
      <c r="AL17" s="535"/>
      <c r="AM17" s="160">
        <f t="shared" ca="1" si="10"/>
        <v>88</v>
      </c>
      <c r="AN17" s="75">
        <v>100</v>
      </c>
      <c r="AO17" s="75">
        <v>80</v>
      </c>
      <c r="AP17" s="75">
        <v>100</v>
      </c>
      <c r="AQ17" s="534">
        <f t="shared" ca="1" si="11"/>
        <v>88.2</v>
      </c>
      <c r="AR17" s="535"/>
      <c r="AS17" s="75">
        <v>100</v>
      </c>
      <c r="AT17" s="75">
        <v>90</v>
      </c>
      <c r="AU17" s="75">
        <v>85</v>
      </c>
      <c r="AV17" s="75">
        <v>70</v>
      </c>
      <c r="AW17" s="534">
        <f t="shared" si="12"/>
        <v>85</v>
      </c>
      <c r="AX17" s="535"/>
      <c r="AY17" s="75">
        <v>85</v>
      </c>
      <c r="AZ17" s="75">
        <v>90</v>
      </c>
      <c r="BA17" s="75">
        <v>80</v>
      </c>
      <c r="BB17" s="75">
        <v>75</v>
      </c>
      <c r="BC17" s="534">
        <f t="shared" si="13"/>
        <v>81.25</v>
      </c>
      <c r="BD17" s="535"/>
      <c r="BE17" s="160">
        <v>96</v>
      </c>
      <c r="BF17" s="75">
        <v>70</v>
      </c>
      <c r="BG17" s="75">
        <v>80</v>
      </c>
      <c r="BH17" s="160">
        <v>92</v>
      </c>
      <c r="BI17" s="534">
        <f t="shared" si="14"/>
        <v>83.300000000000011</v>
      </c>
      <c r="BJ17" s="535"/>
      <c r="BK17" s="180">
        <v>83</v>
      </c>
      <c r="BL17" s="75">
        <v>100</v>
      </c>
      <c r="BM17" s="75">
        <v>100</v>
      </c>
      <c r="BN17" s="75">
        <v>95</v>
      </c>
      <c r="BO17" s="534">
        <f t="shared" si="15"/>
        <v>96.45</v>
      </c>
      <c r="BP17" s="535"/>
      <c r="BQ17" s="182">
        <f t="shared" ca="1" si="0"/>
        <v>52.115454545454547</v>
      </c>
      <c r="BR17" s="183">
        <v>86</v>
      </c>
      <c r="BS17" s="183">
        <v>90</v>
      </c>
      <c r="BT17" s="184">
        <f t="shared" si="1"/>
        <v>35.200000000000003</v>
      </c>
      <c r="BU17" s="185">
        <f t="shared" ca="1" si="2"/>
        <v>87.315454545454543</v>
      </c>
      <c r="BV17" s="176" t="str">
        <f t="shared" ca="1" si="3"/>
        <v>A</v>
      </c>
    </row>
    <row r="18" spans="1:74">
      <c r="A18" s="490"/>
      <c r="B18" s="490"/>
      <c r="C18" s="98">
        <v>2200018298</v>
      </c>
      <c r="D18" s="102" t="s">
        <v>497</v>
      </c>
      <c r="E18" s="75" t="s">
        <v>495</v>
      </c>
      <c r="F18" s="180">
        <v>73</v>
      </c>
      <c r="G18" s="75">
        <v>100</v>
      </c>
      <c r="H18" s="400">
        <f t="shared" si="4"/>
        <v>86.5</v>
      </c>
      <c r="I18" s="192">
        <v>90</v>
      </c>
      <c r="J18" s="181">
        <v>90</v>
      </c>
      <c r="K18" s="181">
        <v>100</v>
      </c>
      <c r="L18" s="181"/>
      <c r="M18" s="534">
        <f t="shared" si="5"/>
        <v>77</v>
      </c>
      <c r="N18" s="535"/>
      <c r="O18" s="192">
        <v>80</v>
      </c>
      <c r="P18" s="181">
        <v>80</v>
      </c>
      <c r="Q18" s="181">
        <v>100</v>
      </c>
      <c r="R18" s="181">
        <v>80</v>
      </c>
      <c r="S18" s="534">
        <f t="shared" si="6"/>
        <v>90</v>
      </c>
      <c r="T18" s="535"/>
      <c r="U18" s="180">
        <v>100</v>
      </c>
      <c r="V18" s="75">
        <v>100</v>
      </c>
      <c r="W18" s="75">
        <v>75</v>
      </c>
      <c r="X18" s="75">
        <v>100</v>
      </c>
      <c r="Y18" s="534">
        <f t="shared" si="7"/>
        <v>87.5</v>
      </c>
      <c r="Z18" s="535"/>
      <c r="AA18" s="192">
        <v>80</v>
      </c>
      <c r="AB18" s="181">
        <v>100</v>
      </c>
      <c r="AC18" s="181">
        <v>80</v>
      </c>
      <c r="AD18" s="181">
        <v>90</v>
      </c>
      <c r="AE18" s="534">
        <f t="shared" si="8"/>
        <v>85</v>
      </c>
      <c r="AF18" s="535"/>
      <c r="AG18" s="180">
        <v>85</v>
      </c>
      <c r="AH18" s="75">
        <v>90</v>
      </c>
      <c r="AI18" s="75">
        <v>100</v>
      </c>
      <c r="AJ18" s="75">
        <v>80</v>
      </c>
      <c r="AK18" s="534">
        <f t="shared" si="9"/>
        <v>92.25</v>
      </c>
      <c r="AL18" s="535"/>
      <c r="AM18" s="160">
        <f t="shared" ca="1" si="10"/>
        <v>92</v>
      </c>
      <c r="AN18" s="75">
        <v>100</v>
      </c>
      <c r="AO18" s="75">
        <v>80</v>
      </c>
      <c r="AP18" s="75">
        <v>100</v>
      </c>
      <c r="AQ18" s="534">
        <f t="shared" ca="1" si="11"/>
        <v>88.8</v>
      </c>
      <c r="AR18" s="535"/>
      <c r="AS18" s="75">
        <v>100</v>
      </c>
      <c r="AT18" s="75">
        <v>90</v>
      </c>
      <c r="AU18" s="75">
        <v>85</v>
      </c>
      <c r="AV18" s="75">
        <v>70</v>
      </c>
      <c r="AW18" s="534">
        <f t="shared" si="12"/>
        <v>85</v>
      </c>
      <c r="AX18" s="535"/>
      <c r="AY18" s="180">
        <v>88</v>
      </c>
      <c r="AZ18" s="75">
        <v>90</v>
      </c>
      <c r="BA18" s="75">
        <v>80</v>
      </c>
      <c r="BB18" s="75">
        <v>75</v>
      </c>
      <c r="BC18" s="534">
        <f t="shared" si="13"/>
        <v>81.7</v>
      </c>
      <c r="BD18" s="535"/>
      <c r="BE18" s="160">
        <v>100</v>
      </c>
      <c r="BF18" s="75">
        <v>70</v>
      </c>
      <c r="BG18" s="75">
        <v>80</v>
      </c>
      <c r="BH18" s="160">
        <v>99</v>
      </c>
      <c r="BI18" s="534">
        <f t="shared" si="14"/>
        <v>85.3</v>
      </c>
      <c r="BJ18" s="535"/>
      <c r="BK18" s="180">
        <v>88</v>
      </c>
      <c r="BL18" s="75">
        <v>100</v>
      </c>
      <c r="BM18" s="75">
        <v>100</v>
      </c>
      <c r="BN18" s="75">
        <v>95</v>
      </c>
      <c r="BO18" s="534">
        <f t="shared" si="15"/>
        <v>97.2</v>
      </c>
      <c r="BP18" s="535"/>
      <c r="BQ18" s="411">
        <f t="shared" ca="1" si="0"/>
        <v>52.159090909090907</v>
      </c>
      <c r="BR18" s="183">
        <v>66</v>
      </c>
      <c r="BS18" s="183">
        <v>90</v>
      </c>
      <c r="BT18" s="184">
        <f t="shared" si="1"/>
        <v>31.2</v>
      </c>
      <c r="BU18" s="185">
        <f t="shared" ca="1" si="2"/>
        <v>83.359090909090909</v>
      </c>
      <c r="BV18" s="176" t="str">
        <f t="shared" ca="1" si="3"/>
        <v>A</v>
      </c>
    </row>
    <row r="19" spans="1:74">
      <c r="A19" s="552">
        <v>2</v>
      </c>
      <c r="B19" s="552" t="s">
        <v>498</v>
      </c>
      <c r="C19" s="98">
        <v>2200018317</v>
      </c>
      <c r="D19" s="99" t="s">
        <v>499</v>
      </c>
      <c r="E19" s="75" t="s">
        <v>495</v>
      </c>
      <c r="F19" s="180">
        <v>20</v>
      </c>
      <c r="G19" s="75">
        <v>100</v>
      </c>
      <c r="H19" s="172">
        <f t="shared" si="4"/>
        <v>60</v>
      </c>
      <c r="I19" s="75">
        <v>100</v>
      </c>
      <c r="J19" s="75">
        <v>90</v>
      </c>
      <c r="K19" s="75">
        <v>90</v>
      </c>
      <c r="L19" s="75">
        <v>100</v>
      </c>
      <c r="M19" s="534">
        <f t="shared" si="5"/>
        <v>93.5</v>
      </c>
      <c r="N19" s="535"/>
      <c r="O19" s="75">
        <v>90</v>
      </c>
      <c r="P19" s="75">
        <v>100</v>
      </c>
      <c r="Q19" s="75">
        <v>100</v>
      </c>
      <c r="R19" s="75">
        <v>100</v>
      </c>
      <c r="S19" s="534">
        <f t="shared" si="6"/>
        <v>98.5</v>
      </c>
      <c r="T19" s="535"/>
      <c r="U19" s="75">
        <v>90</v>
      </c>
      <c r="V19" s="75">
        <v>90</v>
      </c>
      <c r="W19" s="75">
        <v>100</v>
      </c>
      <c r="X19" s="75">
        <v>100</v>
      </c>
      <c r="Y19" s="534">
        <f t="shared" si="7"/>
        <v>97</v>
      </c>
      <c r="Z19" s="535"/>
      <c r="AA19" s="181">
        <v>100</v>
      </c>
      <c r="AB19" s="181">
        <v>80</v>
      </c>
      <c r="AC19" s="181">
        <v>100</v>
      </c>
      <c r="AD19" s="181">
        <v>80</v>
      </c>
      <c r="AE19" s="534">
        <f t="shared" si="8"/>
        <v>93</v>
      </c>
      <c r="AF19" s="535"/>
      <c r="AG19" s="75">
        <v>100</v>
      </c>
      <c r="AH19" s="75">
        <v>100</v>
      </c>
      <c r="AI19" s="75">
        <v>100</v>
      </c>
      <c r="AJ19" s="75">
        <v>100</v>
      </c>
      <c r="AK19" s="534">
        <f t="shared" si="9"/>
        <v>100</v>
      </c>
      <c r="AL19" s="535"/>
      <c r="AM19" s="160">
        <f t="shared" ca="1" si="10"/>
        <v>93</v>
      </c>
      <c r="AN19" s="75">
        <v>100</v>
      </c>
      <c r="AO19" s="75">
        <v>80</v>
      </c>
      <c r="AP19" s="75">
        <v>100</v>
      </c>
      <c r="AQ19" s="534">
        <f t="shared" ca="1" si="11"/>
        <v>88.95</v>
      </c>
      <c r="AR19" s="535"/>
      <c r="AS19" s="75">
        <v>100</v>
      </c>
      <c r="AT19" s="75">
        <v>90</v>
      </c>
      <c r="AU19" s="75">
        <v>90</v>
      </c>
      <c r="AV19" s="75">
        <v>70</v>
      </c>
      <c r="AW19" s="534">
        <f t="shared" si="12"/>
        <v>87.5</v>
      </c>
      <c r="AX19" s="535"/>
      <c r="AY19" s="75">
        <v>100</v>
      </c>
      <c r="AZ19" s="75">
        <v>90</v>
      </c>
      <c r="BA19" s="75">
        <v>85</v>
      </c>
      <c r="BB19" s="75">
        <v>75</v>
      </c>
      <c r="BC19" s="534">
        <f t="shared" si="13"/>
        <v>86</v>
      </c>
      <c r="BD19" s="535"/>
      <c r="BE19" s="412">
        <v>90</v>
      </c>
      <c r="BF19" s="75">
        <v>70</v>
      </c>
      <c r="BG19" s="75">
        <v>90</v>
      </c>
      <c r="BH19" s="160">
        <v>95</v>
      </c>
      <c r="BI19" s="534">
        <f t="shared" si="14"/>
        <v>88</v>
      </c>
      <c r="BJ19" s="535"/>
      <c r="BK19" s="180">
        <v>90</v>
      </c>
      <c r="BL19" s="75">
        <v>100</v>
      </c>
      <c r="BM19" s="75">
        <v>100</v>
      </c>
      <c r="BN19" s="75">
        <v>93</v>
      </c>
      <c r="BO19" s="534">
        <f t="shared" si="15"/>
        <v>97.1</v>
      </c>
      <c r="BP19" s="535"/>
      <c r="BQ19" s="182">
        <f t="shared" ca="1" si="0"/>
        <v>53.975454545454546</v>
      </c>
      <c r="BR19" s="183">
        <v>55</v>
      </c>
      <c r="BS19" s="183">
        <v>80</v>
      </c>
      <c r="BT19" s="184">
        <f t="shared" si="1"/>
        <v>27</v>
      </c>
      <c r="BU19" s="185">
        <f t="shared" ca="1" si="2"/>
        <v>80.975454545454539</v>
      </c>
      <c r="BV19" s="176" t="str">
        <f t="shared" ca="1" si="3"/>
        <v>A</v>
      </c>
    </row>
    <row r="20" spans="1:74">
      <c r="A20" s="490"/>
      <c r="B20" s="490"/>
      <c r="C20" s="98">
        <v>2200018324</v>
      </c>
      <c r="D20" s="99" t="s">
        <v>500</v>
      </c>
      <c r="E20" s="75" t="s">
        <v>495</v>
      </c>
      <c r="F20" s="180">
        <v>39</v>
      </c>
      <c r="G20" s="75">
        <v>100</v>
      </c>
      <c r="H20" s="172">
        <f t="shared" si="4"/>
        <v>69.5</v>
      </c>
      <c r="I20" s="75">
        <v>100</v>
      </c>
      <c r="J20" s="75">
        <v>90</v>
      </c>
      <c r="K20" s="75">
        <v>90</v>
      </c>
      <c r="L20" s="75">
        <v>100</v>
      </c>
      <c r="M20" s="534">
        <f t="shared" si="5"/>
        <v>93.5</v>
      </c>
      <c r="N20" s="535"/>
      <c r="O20" s="75">
        <v>100</v>
      </c>
      <c r="P20" s="75">
        <v>90</v>
      </c>
      <c r="Q20" s="75">
        <v>100</v>
      </c>
      <c r="R20" s="75">
        <v>100</v>
      </c>
      <c r="S20" s="534">
        <f t="shared" si="6"/>
        <v>98.5</v>
      </c>
      <c r="T20" s="535"/>
      <c r="U20" s="75">
        <v>90</v>
      </c>
      <c r="V20" s="75">
        <v>90</v>
      </c>
      <c r="W20" s="75">
        <v>100</v>
      </c>
      <c r="X20" s="75">
        <v>100</v>
      </c>
      <c r="Y20" s="534">
        <f t="shared" si="7"/>
        <v>97</v>
      </c>
      <c r="Z20" s="535"/>
      <c r="AA20" s="75">
        <v>100</v>
      </c>
      <c r="AB20" s="75">
        <v>80</v>
      </c>
      <c r="AC20" s="75">
        <v>85</v>
      </c>
      <c r="AD20" s="75">
        <v>80</v>
      </c>
      <c r="AE20" s="534">
        <f t="shared" si="8"/>
        <v>85.5</v>
      </c>
      <c r="AF20" s="535"/>
      <c r="AG20" s="75">
        <v>100</v>
      </c>
      <c r="AH20" s="75">
        <v>100</v>
      </c>
      <c r="AI20" s="75">
        <v>100</v>
      </c>
      <c r="AJ20" s="75">
        <v>80</v>
      </c>
      <c r="AK20" s="534">
        <f t="shared" si="9"/>
        <v>96</v>
      </c>
      <c r="AL20" s="535"/>
      <c r="AM20" s="160">
        <f t="shared" ca="1" si="10"/>
        <v>89</v>
      </c>
      <c r="AN20" s="75">
        <v>100</v>
      </c>
      <c r="AO20" s="75">
        <v>80</v>
      </c>
      <c r="AP20" s="75">
        <v>100</v>
      </c>
      <c r="AQ20" s="534">
        <f t="shared" ca="1" si="11"/>
        <v>88.35</v>
      </c>
      <c r="AR20" s="535"/>
      <c r="AS20" s="75">
        <v>100</v>
      </c>
      <c r="AT20" s="75">
        <v>90</v>
      </c>
      <c r="AU20" s="75">
        <v>90</v>
      </c>
      <c r="AV20" s="75">
        <v>70</v>
      </c>
      <c r="AW20" s="534">
        <f t="shared" si="12"/>
        <v>87.5</v>
      </c>
      <c r="AX20" s="535"/>
      <c r="AY20" s="75">
        <v>100</v>
      </c>
      <c r="AZ20" s="75">
        <v>100</v>
      </c>
      <c r="BA20" s="75">
        <v>85</v>
      </c>
      <c r="BB20" s="75">
        <v>75</v>
      </c>
      <c r="BC20" s="534">
        <f t="shared" si="13"/>
        <v>87.5</v>
      </c>
      <c r="BD20" s="535"/>
      <c r="BE20" s="412">
        <v>96</v>
      </c>
      <c r="BF20" s="75">
        <v>100</v>
      </c>
      <c r="BG20" s="75">
        <v>90</v>
      </c>
      <c r="BH20" s="160">
        <v>95</v>
      </c>
      <c r="BI20" s="534">
        <f t="shared" si="14"/>
        <v>93.4</v>
      </c>
      <c r="BJ20" s="535"/>
      <c r="BK20" s="180">
        <v>90</v>
      </c>
      <c r="BL20" s="75">
        <v>100</v>
      </c>
      <c r="BM20" s="75">
        <v>100</v>
      </c>
      <c r="BN20" s="75">
        <v>93</v>
      </c>
      <c r="BO20" s="534">
        <f t="shared" si="15"/>
        <v>97.1</v>
      </c>
      <c r="BP20" s="535"/>
      <c r="BQ20" s="182">
        <f t="shared" ca="1" si="0"/>
        <v>54.210000000000008</v>
      </c>
      <c r="BR20" s="183">
        <v>66</v>
      </c>
      <c r="BS20" s="183">
        <v>80</v>
      </c>
      <c r="BT20" s="184">
        <f t="shared" si="1"/>
        <v>29.2</v>
      </c>
      <c r="BU20" s="185">
        <f t="shared" ca="1" si="2"/>
        <v>83.410000000000011</v>
      </c>
      <c r="BV20" s="176" t="str">
        <f t="shared" ca="1" si="3"/>
        <v>A</v>
      </c>
    </row>
    <row r="21" spans="1:74">
      <c r="A21" s="551">
        <v>3</v>
      </c>
      <c r="B21" s="552" t="s">
        <v>212</v>
      </c>
      <c r="C21" s="98">
        <v>2200018307</v>
      </c>
      <c r="D21" s="102" t="s">
        <v>501</v>
      </c>
      <c r="E21" s="75" t="s">
        <v>495</v>
      </c>
      <c r="F21" s="180">
        <v>32</v>
      </c>
      <c r="G21" s="75">
        <v>100</v>
      </c>
      <c r="H21" s="172">
        <f t="shared" si="4"/>
        <v>66</v>
      </c>
      <c r="I21" s="75">
        <v>100</v>
      </c>
      <c r="J21" s="75">
        <v>90</v>
      </c>
      <c r="K21" s="75">
        <v>85</v>
      </c>
      <c r="L21" s="75">
        <v>100</v>
      </c>
      <c r="M21" s="534">
        <f t="shared" si="5"/>
        <v>91</v>
      </c>
      <c r="N21" s="535"/>
      <c r="O21" s="75">
        <v>100</v>
      </c>
      <c r="P21" s="75">
        <v>90</v>
      </c>
      <c r="Q21" s="75">
        <v>85</v>
      </c>
      <c r="R21" s="75">
        <v>100</v>
      </c>
      <c r="S21" s="534">
        <f t="shared" si="6"/>
        <v>91</v>
      </c>
      <c r="T21" s="535"/>
      <c r="U21" s="75">
        <v>90</v>
      </c>
      <c r="V21" s="75">
        <v>90</v>
      </c>
      <c r="W21" s="75">
        <v>75</v>
      </c>
      <c r="X21" s="75">
        <v>100</v>
      </c>
      <c r="Y21" s="534">
        <f t="shared" si="7"/>
        <v>84.5</v>
      </c>
      <c r="Z21" s="535"/>
      <c r="AA21" s="75">
        <v>80</v>
      </c>
      <c r="AB21" s="75">
        <v>80</v>
      </c>
      <c r="AC21" s="75">
        <v>80</v>
      </c>
      <c r="AD21" s="75">
        <v>80</v>
      </c>
      <c r="AE21" s="534">
        <f t="shared" si="8"/>
        <v>80</v>
      </c>
      <c r="AF21" s="535"/>
      <c r="AG21" s="75">
        <v>100</v>
      </c>
      <c r="AH21" s="75">
        <v>90</v>
      </c>
      <c r="AI21" s="75">
        <v>100</v>
      </c>
      <c r="AJ21" s="75">
        <v>80</v>
      </c>
      <c r="AK21" s="534">
        <f t="shared" si="9"/>
        <v>94.5</v>
      </c>
      <c r="AL21" s="535"/>
      <c r="AM21" s="160">
        <f t="shared" ca="1" si="10"/>
        <v>96</v>
      </c>
      <c r="AN21" s="75">
        <v>100</v>
      </c>
      <c r="AO21" s="75">
        <v>80</v>
      </c>
      <c r="AP21" s="75">
        <v>100</v>
      </c>
      <c r="AQ21" s="534">
        <f t="shared" ca="1" si="11"/>
        <v>89.4</v>
      </c>
      <c r="AR21" s="535"/>
      <c r="AS21" s="75">
        <v>100</v>
      </c>
      <c r="AT21" s="75">
        <v>90</v>
      </c>
      <c r="AU21" s="75">
        <v>85</v>
      </c>
      <c r="AV21" s="75">
        <v>70</v>
      </c>
      <c r="AW21" s="534">
        <f t="shared" si="12"/>
        <v>85</v>
      </c>
      <c r="AX21" s="535"/>
      <c r="AY21" s="181">
        <v>100</v>
      </c>
      <c r="AZ21" s="181">
        <v>100</v>
      </c>
      <c r="BA21" s="181">
        <v>100</v>
      </c>
      <c r="BB21" s="181">
        <v>80</v>
      </c>
      <c r="BC21" s="534">
        <f t="shared" si="13"/>
        <v>96</v>
      </c>
      <c r="BD21" s="535"/>
      <c r="BE21" s="412">
        <v>93</v>
      </c>
      <c r="BF21" s="75">
        <v>70</v>
      </c>
      <c r="BG21" s="75">
        <v>90</v>
      </c>
      <c r="BH21" s="160">
        <v>87</v>
      </c>
      <c r="BI21" s="534">
        <f t="shared" si="14"/>
        <v>86.850000000000009</v>
      </c>
      <c r="BJ21" s="535"/>
      <c r="BK21" s="180">
        <v>80</v>
      </c>
      <c r="BL21" s="75">
        <v>100</v>
      </c>
      <c r="BM21" s="75">
        <v>100</v>
      </c>
      <c r="BN21" s="75">
        <v>100</v>
      </c>
      <c r="BO21" s="534">
        <f t="shared" si="15"/>
        <v>97</v>
      </c>
      <c r="BP21" s="535"/>
      <c r="BQ21" s="182">
        <f t="shared" ca="1" si="0"/>
        <v>52.43181818181818</v>
      </c>
      <c r="BR21" s="183">
        <v>58</v>
      </c>
      <c r="BS21" s="183">
        <v>80</v>
      </c>
      <c r="BT21" s="184">
        <f t="shared" si="1"/>
        <v>27.6</v>
      </c>
      <c r="BU21" s="185">
        <f t="shared" ca="1" si="2"/>
        <v>80.031818181818181</v>
      </c>
      <c r="BV21" s="176" t="str">
        <f t="shared" ca="1" si="3"/>
        <v>A</v>
      </c>
    </row>
    <row r="22" spans="1:74">
      <c r="A22" s="490"/>
      <c r="B22" s="490"/>
      <c r="C22" s="98">
        <v>2200018327</v>
      </c>
      <c r="D22" s="102" t="s">
        <v>502</v>
      </c>
      <c r="E22" s="75" t="s">
        <v>495</v>
      </c>
      <c r="F22" s="180">
        <v>41</v>
      </c>
      <c r="G22" s="75">
        <v>100</v>
      </c>
      <c r="H22" s="172">
        <f t="shared" si="4"/>
        <v>70.5</v>
      </c>
      <c r="I22" s="75">
        <v>100</v>
      </c>
      <c r="J22" s="75">
        <v>90</v>
      </c>
      <c r="K22" s="75">
        <v>85</v>
      </c>
      <c r="L22" s="75">
        <v>100</v>
      </c>
      <c r="M22" s="534">
        <f t="shared" si="5"/>
        <v>91</v>
      </c>
      <c r="N22" s="535"/>
      <c r="O22" s="75">
        <v>100</v>
      </c>
      <c r="P22" s="75">
        <v>90</v>
      </c>
      <c r="Q22" s="75">
        <v>85</v>
      </c>
      <c r="R22" s="75">
        <v>100</v>
      </c>
      <c r="S22" s="534">
        <f t="shared" si="6"/>
        <v>91</v>
      </c>
      <c r="T22" s="535"/>
      <c r="U22" s="75">
        <v>90</v>
      </c>
      <c r="V22" s="75">
        <v>90</v>
      </c>
      <c r="W22" s="75">
        <v>75</v>
      </c>
      <c r="X22" s="75">
        <v>100</v>
      </c>
      <c r="Y22" s="534">
        <f t="shared" si="7"/>
        <v>84.5</v>
      </c>
      <c r="Z22" s="535"/>
      <c r="AA22" s="75">
        <v>100</v>
      </c>
      <c r="AB22" s="75">
        <v>80</v>
      </c>
      <c r="AC22" s="75">
        <v>80</v>
      </c>
      <c r="AD22" s="75">
        <v>80</v>
      </c>
      <c r="AE22" s="534">
        <f t="shared" si="8"/>
        <v>83</v>
      </c>
      <c r="AF22" s="535"/>
      <c r="AG22" s="75">
        <v>90</v>
      </c>
      <c r="AH22" s="75">
        <v>90</v>
      </c>
      <c r="AI22" s="75">
        <v>100</v>
      </c>
      <c r="AJ22" s="75">
        <v>80</v>
      </c>
      <c r="AK22" s="534">
        <f t="shared" si="9"/>
        <v>93</v>
      </c>
      <c r="AL22" s="535"/>
      <c r="AM22" s="160">
        <f t="shared" ca="1" si="10"/>
        <v>88</v>
      </c>
      <c r="AN22" s="75">
        <v>100</v>
      </c>
      <c r="AO22" s="75">
        <v>80</v>
      </c>
      <c r="AP22" s="75">
        <v>100</v>
      </c>
      <c r="AQ22" s="534">
        <f t="shared" ca="1" si="11"/>
        <v>88.2</v>
      </c>
      <c r="AR22" s="535"/>
      <c r="AS22" s="75">
        <v>100</v>
      </c>
      <c r="AT22" s="75">
        <v>90</v>
      </c>
      <c r="AU22" s="75">
        <v>85</v>
      </c>
      <c r="AV22" s="75">
        <v>70</v>
      </c>
      <c r="AW22" s="534">
        <f t="shared" si="12"/>
        <v>85</v>
      </c>
      <c r="AX22" s="535"/>
      <c r="AY22" s="75">
        <v>100</v>
      </c>
      <c r="AZ22" s="75">
        <v>90</v>
      </c>
      <c r="BA22" s="75">
        <v>100</v>
      </c>
      <c r="BB22" s="75">
        <v>75</v>
      </c>
      <c r="BC22" s="534">
        <f t="shared" si="13"/>
        <v>93.5</v>
      </c>
      <c r="BD22" s="535"/>
      <c r="BE22" s="412">
        <v>98</v>
      </c>
      <c r="BF22" s="75">
        <v>70</v>
      </c>
      <c r="BG22" s="75">
        <v>90</v>
      </c>
      <c r="BH22" s="160">
        <v>97</v>
      </c>
      <c r="BI22" s="534">
        <f t="shared" si="14"/>
        <v>89.600000000000009</v>
      </c>
      <c r="BJ22" s="535"/>
      <c r="BK22" s="180">
        <v>89</v>
      </c>
      <c r="BL22" s="75">
        <v>100</v>
      </c>
      <c r="BM22" s="75">
        <v>100</v>
      </c>
      <c r="BN22" s="75">
        <v>100</v>
      </c>
      <c r="BO22" s="534">
        <f t="shared" si="15"/>
        <v>98.35</v>
      </c>
      <c r="BP22" s="535"/>
      <c r="BQ22" s="182">
        <f t="shared" ca="1" si="0"/>
        <v>52.780909090909098</v>
      </c>
      <c r="BR22" s="183">
        <v>58</v>
      </c>
      <c r="BS22" s="183">
        <v>80</v>
      </c>
      <c r="BT22" s="184">
        <f t="shared" si="1"/>
        <v>27.6</v>
      </c>
      <c r="BU22" s="185">
        <f t="shared" ca="1" si="2"/>
        <v>80.3809090909091</v>
      </c>
      <c r="BV22" s="176" t="str">
        <f t="shared" ca="1" si="3"/>
        <v>A</v>
      </c>
    </row>
    <row r="23" spans="1:74">
      <c r="A23" s="551">
        <v>4</v>
      </c>
      <c r="B23" s="552" t="s">
        <v>89</v>
      </c>
      <c r="C23" s="413">
        <v>2100018492</v>
      </c>
      <c r="D23" s="413" t="s">
        <v>491</v>
      </c>
      <c r="E23" s="75" t="s">
        <v>495</v>
      </c>
      <c r="F23" s="180">
        <v>58</v>
      </c>
      <c r="G23" s="75">
        <v>100</v>
      </c>
      <c r="H23" s="172">
        <f t="shared" si="4"/>
        <v>79</v>
      </c>
      <c r="I23" s="75">
        <v>100</v>
      </c>
      <c r="J23" s="75">
        <v>100</v>
      </c>
      <c r="K23" s="75">
        <v>100</v>
      </c>
      <c r="L23" s="75">
        <v>100</v>
      </c>
      <c r="M23" s="534">
        <f t="shared" si="5"/>
        <v>100</v>
      </c>
      <c r="N23" s="535"/>
      <c r="O23" s="75">
        <v>100</v>
      </c>
      <c r="P23" s="75">
        <v>90</v>
      </c>
      <c r="Q23" s="75">
        <v>95</v>
      </c>
      <c r="R23" s="75">
        <v>100</v>
      </c>
      <c r="S23" s="534">
        <f t="shared" si="6"/>
        <v>96</v>
      </c>
      <c r="T23" s="535"/>
      <c r="U23" s="414">
        <v>86</v>
      </c>
      <c r="V23" s="414">
        <v>90</v>
      </c>
      <c r="W23" s="414">
        <v>100</v>
      </c>
      <c r="X23" s="414">
        <v>90</v>
      </c>
      <c r="Y23" s="534">
        <f t="shared" si="7"/>
        <v>94.4</v>
      </c>
      <c r="Z23" s="535"/>
      <c r="AA23" s="75">
        <v>100</v>
      </c>
      <c r="AB23" s="75">
        <v>80</v>
      </c>
      <c r="AC23" s="75">
        <v>100</v>
      </c>
      <c r="AD23" s="75">
        <v>100</v>
      </c>
      <c r="AE23" s="534">
        <f t="shared" si="8"/>
        <v>97</v>
      </c>
      <c r="AF23" s="535"/>
      <c r="AG23" s="75">
        <v>90</v>
      </c>
      <c r="AH23" s="75">
        <v>100</v>
      </c>
      <c r="AI23" s="75">
        <v>100</v>
      </c>
      <c r="AJ23" s="75">
        <v>100</v>
      </c>
      <c r="AK23" s="534">
        <f t="shared" si="9"/>
        <v>98.5</v>
      </c>
      <c r="AL23" s="535"/>
      <c r="AM23" s="160">
        <f t="shared" ca="1" si="10"/>
        <v>95</v>
      </c>
      <c r="AN23" s="75">
        <v>100</v>
      </c>
      <c r="AO23" s="75">
        <v>80</v>
      </c>
      <c r="AP23" s="75">
        <v>100</v>
      </c>
      <c r="AQ23" s="534">
        <f t="shared" ca="1" si="11"/>
        <v>89.25</v>
      </c>
      <c r="AR23" s="535"/>
      <c r="AS23" s="75">
        <v>100</v>
      </c>
      <c r="AT23" s="75">
        <v>90</v>
      </c>
      <c r="AU23" s="75">
        <v>90</v>
      </c>
      <c r="AV23" s="75">
        <v>70</v>
      </c>
      <c r="AW23" s="534">
        <f t="shared" si="12"/>
        <v>87.5</v>
      </c>
      <c r="AX23" s="535"/>
      <c r="AY23" s="414">
        <v>100</v>
      </c>
      <c r="AZ23" s="414">
        <v>90</v>
      </c>
      <c r="BA23" s="414">
        <v>100</v>
      </c>
      <c r="BB23" s="414">
        <v>75</v>
      </c>
      <c r="BC23" s="534">
        <f t="shared" si="13"/>
        <v>93.5</v>
      </c>
      <c r="BD23" s="535"/>
      <c r="BE23" s="415">
        <v>99</v>
      </c>
      <c r="BF23" s="75">
        <v>100</v>
      </c>
      <c r="BG23" s="75">
        <v>100</v>
      </c>
      <c r="BH23" s="75">
        <v>99</v>
      </c>
      <c r="BI23" s="534">
        <f t="shared" si="14"/>
        <v>99.649999999999991</v>
      </c>
      <c r="BJ23" s="535"/>
      <c r="BK23" s="180">
        <v>90</v>
      </c>
      <c r="BL23" s="75">
        <v>95</v>
      </c>
      <c r="BM23" s="75">
        <v>95</v>
      </c>
      <c r="BN23" s="75">
        <v>100</v>
      </c>
      <c r="BO23" s="534">
        <f t="shared" si="15"/>
        <v>95.25</v>
      </c>
      <c r="BP23" s="535"/>
      <c r="BQ23" s="182">
        <f t="shared" ca="1" si="0"/>
        <v>56.18454545454545</v>
      </c>
      <c r="BR23" s="183">
        <v>94</v>
      </c>
      <c r="BS23" s="183">
        <v>90</v>
      </c>
      <c r="BT23" s="184">
        <f t="shared" si="1"/>
        <v>36.799999999999997</v>
      </c>
      <c r="BU23" s="185">
        <f t="shared" ca="1" si="2"/>
        <v>92.98454545454544</v>
      </c>
      <c r="BV23" s="176" t="str">
        <f t="shared" ca="1" si="3"/>
        <v>A</v>
      </c>
    </row>
    <row r="24" spans="1:74">
      <c r="A24" s="490"/>
      <c r="B24" s="490"/>
      <c r="C24" s="98">
        <v>2100018228</v>
      </c>
      <c r="D24" s="99" t="s">
        <v>503</v>
      </c>
      <c r="E24" s="75" t="s">
        <v>495</v>
      </c>
      <c r="F24" s="192">
        <v>44</v>
      </c>
      <c r="G24" s="181">
        <v>90</v>
      </c>
      <c r="H24" s="172">
        <f t="shared" si="4"/>
        <v>67</v>
      </c>
      <c r="I24" s="75">
        <v>100</v>
      </c>
      <c r="J24" s="75">
        <v>100</v>
      </c>
      <c r="K24" s="75">
        <v>100</v>
      </c>
      <c r="L24" s="75">
        <v>100</v>
      </c>
      <c r="M24" s="534">
        <f t="shared" si="5"/>
        <v>100</v>
      </c>
      <c r="N24" s="535"/>
      <c r="O24" s="75">
        <v>100</v>
      </c>
      <c r="P24" s="75">
        <v>100</v>
      </c>
      <c r="Q24" s="75">
        <v>95</v>
      </c>
      <c r="R24" s="75">
        <v>100</v>
      </c>
      <c r="S24" s="534">
        <f t="shared" si="6"/>
        <v>97.5</v>
      </c>
      <c r="T24" s="535"/>
      <c r="U24" s="75">
        <v>100</v>
      </c>
      <c r="V24" s="75">
        <v>90</v>
      </c>
      <c r="W24" s="75">
        <v>100</v>
      </c>
      <c r="X24" s="75">
        <v>100</v>
      </c>
      <c r="Y24" s="534">
        <f t="shared" si="7"/>
        <v>98.5</v>
      </c>
      <c r="Z24" s="535"/>
      <c r="AA24" s="75">
        <v>100</v>
      </c>
      <c r="AB24" s="75">
        <v>85</v>
      </c>
      <c r="AC24" s="75">
        <v>100</v>
      </c>
      <c r="AD24" s="75">
        <v>100</v>
      </c>
      <c r="AE24" s="534">
        <f t="shared" si="8"/>
        <v>97.75</v>
      </c>
      <c r="AF24" s="535"/>
      <c r="AG24" s="212"/>
      <c r="AH24" s="212"/>
      <c r="AI24" s="212"/>
      <c r="AJ24" s="212"/>
      <c r="AK24" s="534">
        <f t="shared" si="9"/>
        <v>0</v>
      </c>
      <c r="AL24" s="535"/>
      <c r="AM24" s="160">
        <f t="shared" ca="1" si="10"/>
        <v>89</v>
      </c>
      <c r="AN24" s="75">
        <v>100</v>
      </c>
      <c r="AO24" s="75">
        <v>80</v>
      </c>
      <c r="AP24" s="75">
        <v>100</v>
      </c>
      <c r="AQ24" s="534">
        <f t="shared" ca="1" si="11"/>
        <v>88.35</v>
      </c>
      <c r="AR24" s="535"/>
      <c r="AS24" s="75">
        <v>100</v>
      </c>
      <c r="AT24" s="75">
        <v>100</v>
      </c>
      <c r="AU24" s="75">
        <v>90</v>
      </c>
      <c r="AV24" s="75">
        <v>70</v>
      </c>
      <c r="AW24" s="534">
        <f t="shared" si="12"/>
        <v>89</v>
      </c>
      <c r="AX24" s="535"/>
      <c r="AY24" s="75">
        <v>100</v>
      </c>
      <c r="AZ24" s="75">
        <v>90</v>
      </c>
      <c r="BA24" s="75">
        <v>100</v>
      </c>
      <c r="BB24" s="75">
        <v>75</v>
      </c>
      <c r="BC24" s="534">
        <f t="shared" si="13"/>
        <v>93.5</v>
      </c>
      <c r="BD24" s="535"/>
      <c r="BE24" s="412">
        <v>99</v>
      </c>
      <c r="BF24" s="75">
        <v>70</v>
      </c>
      <c r="BG24" s="75">
        <v>100</v>
      </c>
      <c r="BH24" s="160">
        <v>96</v>
      </c>
      <c r="BI24" s="534">
        <f t="shared" si="14"/>
        <v>94.55</v>
      </c>
      <c r="BJ24" s="535"/>
      <c r="BK24" s="180">
        <v>90</v>
      </c>
      <c r="BL24" s="75">
        <v>95</v>
      </c>
      <c r="BM24" s="75">
        <v>95</v>
      </c>
      <c r="BN24" s="75">
        <v>100</v>
      </c>
      <c r="BO24" s="534">
        <f t="shared" si="15"/>
        <v>95.25</v>
      </c>
      <c r="BP24" s="535"/>
      <c r="BQ24" s="182">
        <f t="shared" ca="1" si="0"/>
        <v>50.258181818181818</v>
      </c>
      <c r="BR24" s="183">
        <v>84</v>
      </c>
      <c r="BS24" s="183">
        <v>90</v>
      </c>
      <c r="BT24" s="184">
        <f t="shared" si="1"/>
        <v>34.799999999999997</v>
      </c>
      <c r="BU24" s="185">
        <f t="shared" ca="1" si="2"/>
        <v>85.058181818181822</v>
      </c>
      <c r="BV24" s="176" t="str">
        <f t="shared" ca="1" si="3"/>
        <v>A</v>
      </c>
    </row>
    <row r="25" spans="1:74">
      <c r="A25" s="490"/>
      <c r="B25" s="490"/>
      <c r="C25" s="98">
        <v>2100018233</v>
      </c>
      <c r="D25" s="99" t="s">
        <v>504</v>
      </c>
      <c r="E25" s="75" t="s">
        <v>495</v>
      </c>
      <c r="F25" s="416">
        <v>30</v>
      </c>
      <c r="G25" s="417">
        <v>90</v>
      </c>
      <c r="H25" s="392">
        <f t="shared" si="4"/>
        <v>60</v>
      </c>
      <c r="I25" s="393">
        <v>100</v>
      </c>
      <c r="J25" s="393">
        <v>100</v>
      </c>
      <c r="K25" s="393">
        <v>100</v>
      </c>
      <c r="L25" s="393">
        <v>100</v>
      </c>
      <c r="M25" s="581">
        <f t="shared" si="5"/>
        <v>100</v>
      </c>
      <c r="N25" s="558"/>
      <c r="O25" s="393">
        <v>100</v>
      </c>
      <c r="P25" s="393">
        <v>90</v>
      </c>
      <c r="Q25" s="393">
        <v>95</v>
      </c>
      <c r="R25" s="393">
        <v>100</v>
      </c>
      <c r="S25" s="581">
        <f t="shared" si="6"/>
        <v>96</v>
      </c>
      <c r="T25" s="558"/>
      <c r="U25" s="393">
        <v>100</v>
      </c>
      <c r="V25" s="393">
        <v>90</v>
      </c>
      <c r="W25" s="393">
        <v>100</v>
      </c>
      <c r="X25" s="393">
        <v>80</v>
      </c>
      <c r="Y25" s="581">
        <f t="shared" si="7"/>
        <v>94.5</v>
      </c>
      <c r="Z25" s="558"/>
      <c r="AA25" s="393">
        <v>100</v>
      </c>
      <c r="AB25" s="393">
        <v>80</v>
      </c>
      <c r="AC25" s="393">
        <v>100</v>
      </c>
      <c r="AD25" s="393">
        <v>100</v>
      </c>
      <c r="AE25" s="581">
        <f t="shared" si="8"/>
        <v>97</v>
      </c>
      <c r="AF25" s="558"/>
      <c r="AG25" s="391"/>
      <c r="AH25" s="391"/>
      <c r="AI25" s="391"/>
      <c r="AJ25" s="391"/>
      <c r="AK25" s="581">
        <f t="shared" si="9"/>
        <v>0</v>
      </c>
      <c r="AL25" s="558"/>
      <c r="AM25" s="393">
        <v>90</v>
      </c>
      <c r="AN25" s="393">
        <v>100</v>
      </c>
      <c r="AO25" s="393">
        <v>80</v>
      </c>
      <c r="AP25" s="393">
        <v>100</v>
      </c>
      <c r="AQ25" s="581">
        <f t="shared" si="11"/>
        <v>88.5</v>
      </c>
      <c r="AR25" s="558"/>
      <c r="AS25" s="393">
        <v>100</v>
      </c>
      <c r="AT25" s="393">
        <v>90</v>
      </c>
      <c r="AU25" s="393">
        <v>90</v>
      </c>
      <c r="AV25" s="393">
        <v>70</v>
      </c>
      <c r="AW25" s="581">
        <f t="shared" si="12"/>
        <v>87.5</v>
      </c>
      <c r="AX25" s="558"/>
      <c r="AY25" s="393">
        <v>100</v>
      </c>
      <c r="AZ25" s="393">
        <v>90</v>
      </c>
      <c r="BA25" s="393">
        <v>100</v>
      </c>
      <c r="BB25" s="393">
        <v>75</v>
      </c>
      <c r="BC25" s="581">
        <f t="shared" si="13"/>
        <v>93.5</v>
      </c>
      <c r="BD25" s="558"/>
      <c r="BE25" s="393">
        <v>95</v>
      </c>
      <c r="BF25" s="393">
        <v>70</v>
      </c>
      <c r="BG25" s="393">
        <v>100</v>
      </c>
      <c r="BH25" s="418">
        <v>87</v>
      </c>
      <c r="BI25" s="581">
        <f t="shared" si="14"/>
        <v>92.15</v>
      </c>
      <c r="BJ25" s="558"/>
      <c r="BK25" s="394">
        <v>90</v>
      </c>
      <c r="BL25" s="393">
        <v>95</v>
      </c>
      <c r="BM25" s="393">
        <v>95</v>
      </c>
      <c r="BN25" s="393">
        <v>100</v>
      </c>
      <c r="BO25" s="581">
        <f t="shared" si="15"/>
        <v>95.25</v>
      </c>
      <c r="BP25" s="558"/>
      <c r="BQ25" s="293">
        <f t="shared" si="0"/>
        <v>49.330909090909088</v>
      </c>
      <c r="BR25" s="287">
        <v>78</v>
      </c>
      <c r="BS25" s="287">
        <v>90</v>
      </c>
      <c r="BT25" s="289">
        <f t="shared" si="1"/>
        <v>33.6</v>
      </c>
      <c r="BU25" s="395">
        <f t="shared" si="2"/>
        <v>82.930909090909097</v>
      </c>
      <c r="BV25" s="396" t="str">
        <f t="shared" si="3"/>
        <v>A</v>
      </c>
    </row>
  </sheetData>
  <mergeCells count="221">
    <mergeCell ref="AK15:AL15"/>
    <mergeCell ref="AK17:AL17"/>
    <mergeCell ref="AK18:AL18"/>
    <mergeCell ref="BC16:BD16"/>
    <mergeCell ref="BC17:BD17"/>
    <mergeCell ref="BC18:BD18"/>
    <mergeCell ref="Y18:Z18"/>
    <mergeCell ref="AE18:AF18"/>
    <mergeCell ref="AQ18:AR18"/>
    <mergeCell ref="AW18:AX18"/>
    <mergeCell ref="AW15:AX15"/>
    <mergeCell ref="BC15:BD15"/>
    <mergeCell ref="BI15:BJ15"/>
    <mergeCell ref="BO15:BP15"/>
    <mergeCell ref="BI16:BJ16"/>
    <mergeCell ref="BO16:BP16"/>
    <mergeCell ref="BI17:BJ17"/>
    <mergeCell ref="BO17:BP17"/>
    <mergeCell ref="BI18:BJ18"/>
    <mergeCell ref="BO18:BP18"/>
    <mergeCell ref="AQ13:AR13"/>
    <mergeCell ref="AQ14:AR14"/>
    <mergeCell ref="AW14:AX14"/>
    <mergeCell ref="BC14:BD14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BO12:BP12"/>
    <mergeCell ref="BO13:BP13"/>
    <mergeCell ref="BM9:BN9"/>
    <mergeCell ref="BO9:BP9"/>
    <mergeCell ref="BQ9:BQ13"/>
    <mergeCell ref="BR9:BT13"/>
    <mergeCell ref="BU9:BU12"/>
    <mergeCell ref="BV9:BV12"/>
    <mergeCell ref="BN10:BP10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F2:G2"/>
    <mergeCell ref="A3:C3"/>
    <mergeCell ref="A4:C4"/>
    <mergeCell ref="A5:C5"/>
    <mergeCell ref="A6:C6"/>
    <mergeCell ref="F9:H10"/>
    <mergeCell ref="F11:H11"/>
    <mergeCell ref="W9:X9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I9:J9"/>
    <mergeCell ref="K9:L9"/>
    <mergeCell ref="M9:N9"/>
    <mergeCell ref="O9:P9"/>
    <mergeCell ref="Q9:R9"/>
    <mergeCell ref="S9:T9"/>
    <mergeCell ref="U9:V9"/>
    <mergeCell ref="I10:N10"/>
    <mergeCell ref="O10:Q10"/>
    <mergeCell ref="R10:T10"/>
    <mergeCell ref="U10:W10"/>
    <mergeCell ref="S25:T25"/>
    <mergeCell ref="Y25:Z25"/>
    <mergeCell ref="AE25:AF25"/>
    <mergeCell ref="AK25:AL25"/>
    <mergeCell ref="AQ25:AR25"/>
    <mergeCell ref="AW25:AX25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  <mergeCell ref="X10:Z10"/>
    <mergeCell ref="AA10:AC10"/>
    <mergeCell ref="AD10:AF10"/>
    <mergeCell ref="AY11:BD11"/>
    <mergeCell ref="BC12:BD12"/>
    <mergeCell ref="BC13:BD13"/>
    <mergeCell ref="AE12:AF12"/>
    <mergeCell ref="AE13:AF13"/>
    <mergeCell ref="AE14:AF14"/>
    <mergeCell ref="AQ21:AR21"/>
    <mergeCell ref="AQ22:AR22"/>
    <mergeCell ref="AW22:AX22"/>
    <mergeCell ref="BC22:BD22"/>
    <mergeCell ref="BI22:BJ22"/>
    <mergeCell ref="BO22:BP22"/>
    <mergeCell ref="BI23:BJ23"/>
    <mergeCell ref="BI24:BJ24"/>
    <mergeCell ref="BI25:BJ25"/>
    <mergeCell ref="AQ23:AR23"/>
    <mergeCell ref="AW23:AX23"/>
    <mergeCell ref="BC23:BD23"/>
    <mergeCell ref="BO23:BP23"/>
    <mergeCell ref="AQ24:AR24"/>
    <mergeCell ref="AW24:AX24"/>
    <mergeCell ref="BC24:BD24"/>
    <mergeCell ref="BO24:BP24"/>
    <mergeCell ref="BC25:BD25"/>
    <mergeCell ref="BO25:BP25"/>
    <mergeCell ref="A19:A20"/>
    <mergeCell ref="B19:B20"/>
    <mergeCell ref="A21:A22"/>
    <mergeCell ref="B21:B22"/>
    <mergeCell ref="A23:A25"/>
    <mergeCell ref="B23:B25"/>
    <mergeCell ref="M15:N15"/>
    <mergeCell ref="A16:A18"/>
    <mergeCell ref="B16:B18"/>
    <mergeCell ref="M16:N16"/>
    <mergeCell ref="M17:N17"/>
    <mergeCell ref="M18:N18"/>
    <mergeCell ref="M19:N19"/>
    <mergeCell ref="M25:N25"/>
    <mergeCell ref="M20:N20"/>
    <mergeCell ref="M21:N21"/>
    <mergeCell ref="M22:N22"/>
    <mergeCell ref="S24:T24"/>
    <mergeCell ref="AE23:AF23"/>
    <mergeCell ref="AE24:AF24"/>
    <mergeCell ref="S21:T21"/>
    <mergeCell ref="S22:T22"/>
    <mergeCell ref="M23:N23"/>
    <mergeCell ref="Y23:Z23"/>
    <mergeCell ref="AK23:AL23"/>
    <mergeCell ref="M24:N24"/>
    <mergeCell ref="Y24:Z24"/>
    <mergeCell ref="AK24:AL24"/>
    <mergeCell ref="AE21:AF21"/>
    <mergeCell ref="AE22:AF22"/>
    <mergeCell ref="Y21:Z21"/>
    <mergeCell ref="AK21:AL21"/>
    <mergeCell ref="Y22:Z22"/>
    <mergeCell ref="AK22:AL22"/>
    <mergeCell ref="BO19:BP19"/>
    <mergeCell ref="S17:T17"/>
    <mergeCell ref="Y17:Z17"/>
    <mergeCell ref="Y19:Z19"/>
    <mergeCell ref="AE19:AF19"/>
    <mergeCell ref="AK19:AL19"/>
    <mergeCell ref="AQ19:AR19"/>
    <mergeCell ref="AW19:AX19"/>
    <mergeCell ref="S23:T23"/>
    <mergeCell ref="AW20:AX20"/>
    <mergeCell ref="BC20:BD20"/>
    <mergeCell ref="BI20:BJ20"/>
    <mergeCell ref="BO20:BP20"/>
    <mergeCell ref="S18:T18"/>
    <mergeCell ref="S19:T19"/>
    <mergeCell ref="S20:T20"/>
    <mergeCell ref="Y20:Z20"/>
    <mergeCell ref="AE20:AF20"/>
    <mergeCell ref="AK20:AL20"/>
    <mergeCell ref="AQ20:AR20"/>
    <mergeCell ref="AW21:AX21"/>
    <mergeCell ref="BC21:BD21"/>
    <mergeCell ref="BI21:BJ21"/>
    <mergeCell ref="BO21:BP21"/>
    <mergeCell ref="S12:T12"/>
    <mergeCell ref="S13:T13"/>
    <mergeCell ref="M14:N14"/>
    <mergeCell ref="S14:T14"/>
    <mergeCell ref="Y14:Z14"/>
    <mergeCell ref="S15:T15"/>
    <mergeCell ref="S16:T16"/>
    <mergeCell ref="BC19:BD19"/>
    <mergeCell ref="BI19:BJ19"/>
    <mergeCell ref="BI12:BJ12"/>
    <mergeCell ref="BI13:BJ13"/>
    <mergeCell ref="AK14:AL14"/>
    <mergeCell ref="AE15:AF15"/>
    <mergeCell ref="AQ15:AR15"/>
    <mergeCell ref="AE17:AF17"/>
    <mergeCell ref="AQ17:AR17"/>
    <mergeCell ref="Y15:Z15"/>
    <mergeCell ref="Y16:Z16"/>
    <mergeCell ref="AE16:AF16"/>
    <mergeCell ref="AK16:AL16"/>
    <mergeCell ref="AQ16:AR16"/>
    <mergeCell ref="AW16:AX16"/>
    <mergeCell ref="AW17:AX17"/>
    <mergeCell ref="AQ12:AR12"/>
  </mergeCells>
  <dataValidations count="1">
    <dataValidation type="decimal" operator="lessThanOrEqual" allowBlank="1" showDropDown="1" showInputMessage="1" showErrorMessage="1" prompt="Nilai Maksimal 100" sqref="BQ16:BT25" xr:uid="{00000000-0002-0000-0900-000000000000}">
      <formula1>100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V57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" customHeight="1"/>
  <cols>
    <col min="4" max="4" width="33.85546875" customWidth="1"/>
    <col min="6" max="6" width="21.28515625" customWidth="1"/>
    <col min="7" max="7" width="11.42578125" customWidth="1"/>
    <col min="69" max="69" width="17.140625" customWidth="1"/>
  </cols>
  <sheetData>
    <row r="1" spans="1:74">
      <c r="E1" s="148"/>
      <c r="F1" s="148"/>
    </row>
    <row r="2" spans="1:74">
      <c r="A2" s="502" t="s">
        <v>72</v>
      </c>
      <c r="B2" s="490"/>
      <c r="C2" s="490"/>
      <c r="D2" s="30" t="s">
        <v>73</v>
      </c>
      <c r="E2" s="582" t="s">
        <v>16</v>
      </c>
      <c r="F2" s="482"/>
    </row>
    <row r="3" spans="1:74">
      <c r="A3" s="502" t="s">
        <v>74</v>
      </c>
      <c r="B3" s="490"/>
      <c r="C3" s="490"/>
      <c r="D3" s="30" t="s">
        <v>505</v>
      </c>
      <c r="E3" s="140" t="s">
        <v>76</v>
      </c>
      <c r="F3" s="141" t="s">
        <v>77</v>
      </c>
    </row>
    <row r="4" spans="1:74">
      <c r="A4" s="502" t="s">
        <v>80</v>
      </c>
      <c r="B4" s="490"/>
      <c r="C4" s="490"/>
      <c r="D4" s="30" t="s">
        <v>81</v>
      </c>
      <c r="E4" s="419">
        <v>2100018484</v>
      </c>
      <c r="F4" s="420" t="s">
        <v>506</v>
      </c>
    </row>
    <row r="5" spans="1:74">
      <c r="A5" s="502" t="s">
        <v>84</v>
      </c>
      <c r="B5" s="490"/>
      <c r="C5" s="490"/>
      <c r="D5" s="30" t="s">
        <v>17</v>
      </c>
      <c r="E5" s="421">
        <v>2100018118</v>
      </c>
      <c r="F5" s="422" t="s">
        <v>29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>
      <c r="A6" s="504" t="s">
        <v>87</v>
      </c>
      <c r="B6" s="490"/>
      <c r="C6" s="490"/>
      <c r="D6" s="30">
        <v>13</v>
      </c>
      <c r="E6" s="423">
        <v>2000018415</v>
      </c>
      <c r="F6" s="424" t="s">
        <v>258</v>
      </c>
    </row>
    <row r="7" spans="1:74">
      <c r="E7" s="425">
        <v>2000018436</v>
      </c>
      <c r="F7" s="426" t="s">
        <v>261</v>
      </c>
    </row>
    <row r="9" spans="1:74">
      <c r="A9" s="160"/>
      <c r="B9" s="160"/>
      <c r="C9" s="160"/>
      <c r="D9" s="161" t="s">
        <v>91</v>
      </c>
      <c r="E9" s="160"/>
      <c r="F9" s="523"/>
      <c r="G9" s="524"/>
      <c r="H9" s="525"/>
      <c r="I9" s="544" t="s">
        <v>92</v>
      </c>
      <c r="J9" s="524"/>
      <c r="K9" s="544" t="s">
        <v>93</v>
      </c>
      <c r="L9" s="524"/>
      <c r="M9" s="544" t="s">
        <v>94</v>
      </c>
      <c r="N9" s="525"/>
      <c r="O9" s="544" t="s">
        <v>92</v>
      </c>
      <c r="P9" s="524"/>
      <c r="Q9" s="544" t="s">
        <v>93</v>
      </c>
      <c r="R9" s="524"/>
      <c r="S9" s="544" t="s">
        <v>94</v>
      </c>
      <c r="T9" s="525"/>
      <c r="U9" s="544" t="s">
        <v>92</v>
      </c>
      <c r="V9" s="524"/>
      <c r="W9" s="544" t="s">
        <v>93</v>
      </c>
      <c r="X9" s="524"/>
      <c r="Y9" s="544" t="s">
        <v>94</v>
      </c>
      <c r="Z9" s="525"/>
      <c r="AA9" s="544" t="s">
        <v>92</v>
      </c>
      <c r="AB9" s="524"/>
      <c r="AC9" s="544" t="s">
        <v>93</v>
      </c>
      <c r="AD9" s="524"/>
      <c r="AE9" s="544" t="s">
        <v>94</v>
      </c>
      <c r="AF9" s="525"/>
      <c r="AG9" s="544" t="s">
        <v>92</v>
      </c>
      <c r="AH9" s="524"/>
      <c r="AI9" s="544" t="s">
        <v>93</v>
      </c>
      <c r="AJ9" s="524"/>
      <c r="AK9" s="544" t="s">
        <v>94</v>
      </c>
      <c r="AL9" s="525"/>
      <c r="AM9" s="544" t="s">
        <v>92</v>
      </c>
      <c r="AN9" s="524"/>
      <c r="AO9" s="544" t="s">
        <v>93</v>
      </c>
      <c r="AP9" s="524"/>
      <c r="AQ9" s="544" t="s">
        <v>94</v>
      </c>
      <c r="AR9" s="525"/>
      <c r="AS9" s="544" t="s">
        <v>92</v>
      </c>
      <c r="AT9" s="524"/>
      <c r="AU9" s="544" t="s">
        <v>93</v>
      </c>
      <c r="AV9" s="524"/>
      <c r="AW9" s="544" t="s">
        <v>94</v>
      </c>
      <c r="AX9" s="525"/>
      <c r="AY9" s="544" t="s">
        <v>92</v>
      </c>
      <c r="AZ9" s="524"/>
      <c r="BA9" s="544" t="s">
        <v>93</v>
      </c>
      <c r="BB9" s="524"/>
      <c r="BC9" s="544" t="s">
        <v>94</v>
      </c>
      <c r="BD9" s="525"/>
      <c r="BE9" s="544" t="s">
        <v>92</v>
      </c>
      <c r="BF9" s="524"/>
      <c r="BG9" s="544" t="s">
        <v>93</v>
      </c>
      <c r="BH9" s="524"/>
      <c r="BI9" s="544" t="s">
        <v>94</v>
      </c>
      <c r="BJ9" s="525"/>
      <c r="BK9" s="546" t="s">
        <v>92</v>
      </c>
      <c r="BL9" s="524"/>
      <c r="BM9" s="544" t="s">
        <v>93</v>
      </c>
      <c r="BN9" s="524"/>
      <c r="BO9" s="544" t="s">
        <v>94</v>
      </c>
      <c r="BP9" s="525"/>
      <c r="BQ9" s="547" t="s">
        <v>95</v>
      </c>
      <c r="BR9" s="548" t="s">
        <v>96</v>
      </c>
      <c r="BS9" s="524"/>
      <c r="BT9" s="524"/>
      <c r="BU9" s="549" t="s">
        <v>97</v>
      </c>
      <c r="BV9" s="550" t="s">
        <v>98</v>
      </c>
    </row>
    <row r="10" spans="1:74">
      <c r="A10" s="160"/>
      <c r="B10" s="160"/>
      <c r="C10" s="160"/>
      <c r="D10" s="161" t="s">
        <v>99</v>
      </c>
      <c r="E10" s="160"/>
      <c r="F10" s="542"/>
      <c r="G10" s="490"/>
      <c r="H10" s="535"/>
      <c r="I10" s="537" t="s">
        <v>100</v>
      </c>
      <c r="J10" s="490"/>
      <c r="K10" s="490"/>
      <c r="L10" s="490"/>
      <c r="M10" s="490"/>
      <c r="N10" s="535"/>
      <c r="O10" s="537" t="s">
        <v>100</v>
      </c>
      <c r="P10" s="490"/>
      <c r="Q10" s="490"/>
      <c r="R10" s="538" t="s">
        <v>101</v>
      </c>
      <c r="S10" s="490"/>
      <c r="T10" s="535"/>
      <c r="U10" s="537" t="s">
        <v>100</v>
      </c>
      <c r="V10" s="490"/>
      <c r="W10" s="490"/>
      <c r="X10" s="538" t="s">
        <v>101</v>
      </c>
      <c r="Y10" s="490"/>
      <c r="Z10" s="535"/>
      <c r="AA10" s="537" t="s">
        <v>100</v>
      </c>
      <c r="AB10" s="490"/>
      <c r="AC10" s="490"/>
      <c r="AD10" s="538" t="s">
        <v>101</v>
      </c>
      <c r="AE10" s="490"/>
      <c r="AF10" s="535"/>
      <c r="AG10" s="537" t="s">
        <v>100</v>
      </c>
      <c r="AH10" s="490"/>
      <c r="AI10" s="490"/>
      <c r="AJ10" s="538" t="s">
        <v>101</v>
      </c>
      <c r="AK10" s="490"/>
      <c r="AL10" s="535"/>
      <c r="AM10" s="537" t="s">
        <v>100</v>
      </c>
      <c r="AN10" s="490"/>
      <c r="AO10" s="539" t="s">
        <v>102</v>
      </c>
      <c r="AP10" s="490"/>
      <c r="AQ10" s="540" t="s">
        <v>103</v>
      </c>
      <c r="AR10" s="535"/>
      <c r="AS10" s="537" t="s">
        <v>100</v>
      </c>
      <c r="AT10" s="490"/>
      <c r="AU10" s="539" t="s">
        <v>102</v>
      </c>
      <c r="AV10" s="490"/>
      <c r="AW10" s="536" t="s">
        <v>104</v>
      </c>
      <c r="AX10" s="535"/>
      <c r="AY10" s="537" t="s">
        <v>100</v>
      </c>
      <c r="AZ10" s="490"/>
      <c r="BA10" s="490"/>
      <c r="BB10" s="539" t="s">
        <v>102</v>
      </c>
      <c r="BC10" s="490"/>
      <c r="BD10" s="535"/>
      <c r="BE10" s="537" t="s">
        <v>100</v>
      </c>
      <c r="BF10" s="490"/>
      <c r="BG10" s="490"/>
      <c r="BH10" s="539" t="s">
        <v>102</v>
      </c>
      <c r="BI10" s="490"/>
      <c r="BJ10" s="535"/>
      <c r="BK10" s="545" t="s">
        <v>100</v>
      </c>
      <c r="BL10" s="490"/>
      <c r="BM10" s="490"/>
      <c r="BN10" s="539" t="s">
        <v>102</v>
      </c>
      <c r="BO10" s="490"/>
      <c r="BP10" s="535"/>
      <c r="BQ10" s="490"/>
      <c r="BR10" s="490"/>
      <c r="BS10" s="490"/>
      <c r="BT10" s="490"/>
      <c r="BU10" s="490"/>
      <c r="BV10" s="535"/>
    </row>
    <row r="11" spans="1:74">
      <c r="A11" s="160"/>
      <c r="B11" s="160"/>
      <c r="C11" s="160"/>
      <c r="D11" s="162" t="s">
        <v>105</v>
      </c>
      <c r="E11" s="160"/>
      <c r="F11" s="543">
        <v>0</v>
      </c>
      <c r="G11" s="490"/>
      <c r="H11" s="535"/>
      <c r="I11" s="534">
        <v>1</v>
      </c>
      <c r="J11" s="490"/>
      <c r="K11" s="490"/>
      <c r="L11" s="490"/>
      <c r="M11" s="490"/>
      <c r="N11" s="535"/>
      <c r="O11" s="534">
        <v>2</v>
      </c>
      <c r="P11" s="490"/>
      <c r="Q11" s="490"/>
      <c r="R11" s="490"/>
      <c r="S11" s="490"/>
      <c r="T11" s="535"/>
      <c r="U11" s="534">
        <v>3</v>
      </c>
      <c r="V11" s="490"/>
      <c r="W11" s="490"/>
      <c r="X11" s="490"/>
      <c r="Y11" s="490"/>
      <c r="Z11" s="535"/>
      <c r="AA11" s="534">
        <v>4</v>
      </c>
      <c r="AB11" s="490"/>
      <c r="AC11" s="490"/>
      <c r="AD11" s="490"/>
      <c r="AE11" s="490"/>
      <c r="AF11" s="535"/>
      <c r="AG11" s="534">
        <v>5</v>
      </c>
      <c r="AH11" s="490"/>
      <c r="AI11" s="490"/>
      <c r="AJ11" s="490"/>
      <c r="AK11" s="490"/>
      <c r="AL11" s="535"/>
      <c r="AM11" s="534">
        <v>6</v>
      </c>
      <c r="AN11" s="490"/>
      <c r="AO11" s="490"/>
      <c r="AP11" s="490"/>
      <c r="AQ11" s="490"/>
      <c r="AR11" s="535"/>
      <c r="AS11" s="534">
        <v>7</v>
      </c>
      <c r="AT11" s="490"/>
      <c r="AU11" s="490"/>
      <c r="AV11" s="490"/>
      <c r="AW11" s="490"/>
      <c r="AX11" s="535"/>
      <c r="AY11" s="534">
        <v>8</v>
      </c>
      <c r="AZ11" s="490"/>
      <c r="BA11" s="490"/>
      <c r="BB11" s="490"/>
      <c r="BC11" s="490"/>
      <c r="BD11" s="535"/>
      <c r="BE11" s="534">
        <v>9</v>
      </c>
      <c r="BF11" s="490"/>
      <c r="BG11" s="490"/>
      <c r="BH11" s="490"/>
      <c r="BI11" s="490"/>
      <c r="BJ11" s="535"/>
      <c r="BK11" s="541">
        <v>10</v>
      </c>
      <c r="BL11" s="490"/>
      <c r="BM11" s="490"/>
      <c r="BN11" s="490"/>
      <c r="BO11" s="490"/>
      <c r="BP11" s="535"/>
      <c r="BQ11" s="490"/>
      <c r="BR11" s="490"/>
      <c r="BS11" s="490"/>
      <c r="BT11" s="490"/>
      <c r="BU11" s="490"/>
      <c r="BV11" s="535"/>
    </row>
    <row r="12" spans="1:74">
      <c r="A12" s="160"/>
      <c r="B12" s="160"/>
      <c r="C12" s="160"/>
      <c r="D12" s="164" t="s">
        <v>106</v>
      </c>
      <c r="E12" s="160"/>
      <c r="F12" s="165" t="s">
        <v>107</v>
      </c>
      <c r="G12" s="49" t="s">
        <v>108</v>
      </c>
      <c r="H12" s="166" t="s">
        <v>109</v>
      </c>
      <c r="I12" s="167" t="s">
        <v>110</v>
      </c>
      <c r="J12" s="167" t="s">
        <v>111</v>
      </c>
      <c r="K12" s="167" t="s">
        <v>108</v>
      </c>
      <c r="L12" s="167" t="s">
        <v>112</v>
      </c>
      <c r="M12" s="534" t="s">
        <v>109</v>
      </c>
      <c r="N12" s="535"/>
      <c r="O12" s="167" t="s">
        <v>110</v>
      </c>
      <c r="P12" s="167" t="s">
        <v>111</v>
      </c>
      <c r="Q12" s="167" t="s">
        <v>108</v>
      </c>
      <c r="R12" s="167" t="s">
        <v>112</v>
      </c>
      <c r="S12" s="534" t="s">
        <v>109</v>
      </c>
      <c r="T12" s="535"/>
      <c r="U12" s="167" t="s">
        <v>110</v>
      </c>
      <c r="V12" s="167" t="s">
        <v>111</v>
      </c>
      <c r="W12" s="167" t="s">
        <v>108</v>
      </c>
      <c r="X12" s="167" t="s">
        <v>112</v>
      </c>
      <c r="Y12" s="534" t="s">
        <v>109</v>
      </c>
      <c r="Z12" s="535"/>
      <c r="AA12" s="167" t="s">
        <v>110</v>
      </c>
      <c r="AB12" s="167" t="s">
        <v>111</v>
      </c>
      <c r="AC12" s="167" t="s">
        <v>108</v>
      </c>
      <c r="AD12" s="167" t="s">
        <v>112</v>
      </c>
      <c r="AE12" s="534" t="s">
        <v>109</v>
      </c>
      <c r="AF12" s="535"/>
      <c r="AG12" s="167" t="s">
        <v>110</v>
      </c>
      <c r="AH12" s="167" t="s">
        <v>111</v>
      </c>
      <c r="AI12" s="167" t="s">
        <v>108</v>
      </c>
      <c r="AJ12" s="167" t="s">
        <v>112</v>
      </c>
      <c r="AK12" s="534" t="s">
        <v>109</v>
      </c>
      <c r="AL12" s="535"/>
      <c r="AM12" s="167" t="s">
        <v>110</v>
      </c>
      <c r="AN12" s="167" t="s">
        <v>111</v>
      </c>
      <c r="AO12" s="167" t="s">
        <v>108</v>
      </c>
      <c r="AP12" s="167" t="s">
        <v>112</v>
      </c>
      <c r="AQ12" s="534" t="s">
        <v>109</v>
      </c>
      <c r="AR12" s="535"/>
      <c r="AS12" s="167" t="s">
        <v>110</v>
      </c>
      <c r="AT12" s="167" t="s">
        <v>111</v>
      </c>
      <c r="AU12" s="167" t="s">
        <v>108</v>
      </c>
      <c r="AV12" s="167" t="s">
        <v>112</v>
      </c>
      <c r="AW12" s="534" t="s">
        <v>109</v>
      </c>
      <c r="AX12" s="535"/>
      <c r="AY12" s="167" t="s">
        <v>110</v>
      </c>
      <c r="AZ12" s="167" t="s">
        <v>111</v>
      </c>
      <c r="BA12" s="167" t="s">
        <v>108</v>
      </c>
      <c r="BB12" s="167" t="s">
        <v>112</v>
      </c>
      <c r="BC12" s="534" t="s">
        <v>109</v>
      </c>
      <c r="BD12" s="535"/>
      <c r="BE12" s="167" t="s">
        <v>110</v>
      </c>
      <c r="BF12" s="167" t="s">
        <v>111</v>
      </c>
      <c r="BG12" s="167" t="s">
        <v>108</v>
      </c>
      <c r="BH12" s="167" t="s">
        <v>112</v>
      </c>
      <c r="BI12" s="534" t="s">
        <v>109</v>
      </c>
      <c r="BJ12" s="535"/>
      <c r="BK12" s="168" t="s">
        <v>110</v>
      </c>
      <c r="BL12" s="167" t="s">
        <v>111</v>
      </c>
      <c r="BM12" s="167" t="s">
        <v>108</v>
      </c>
      <c r="BN12" s="167" t="s">
        <v>112</v>
      </c>
      <c r="BO12" s="534" t="s">
        <v>109</v>
      </c>
      <c r="BP12" s="535"/>
      <c r="BQ12" s="490"/>
      <c r="BR12" s="490"/>
      <c r="BS12" s="490"/>
      <c r="BT12" s="490"/>
      <c r="BU12" s="490"/>
      <c r="BV12" s="535"/>
    </row>
    <row r="13" spans="1:74">
      <c r="A13" s="160"/>
      <c r="B13" s="160"/>
      <c r="C13" s="160"/>
      <c r="D13" s="164" t="s">
        <v>113</v>
      </c>
      <c r="E13" s="160"/>
      <c r="F13" s="165">
        <v>50</v>
      </c>
      <c r="G13" s="49">
        <v>50</v>
      </c>
      <c r="H13" s="166">
        <v>100</v>
      </c>
      <c r="I13" s="49">
        <v>15</v>
      </c>
      <c r="J13" s="49">
        <v>15</v>
      </c>
      <c r="K13" s="49">
        <v>50</v>
      </c>
      <c r="L13" s="49">
        <v>20</v>
      </c>
      <c r="M13" s="534">
        <v>100</v>
      </c>
      <c r="N13" s="535"/>
      <c r="O13" s="49">
        <v>15</v>
      </c>
      <c r="P13" s="49">
        <v>15</v>
      </c>
      <c r="Q13" s="49">
        <v>50</v>
      </c>
      <c r="R13" s="49">
        <v>20</v>
      </c>
      <c r="S13" s="534">
        <v>100</v>
      </c>
      <c r="T13" s="535"/>
      <c r="U13" s="49">
        <v>15</v>
      </c>
      <c r="V13" s="49">
        <v>15</v>
      </c>
      <c r="W13" s="49">
        <v>50</v>
      </c>
      <c r="X13" s="49">
        <v>20</v>
      </c>
      <c r="Y13" s="534">
        <v>100</v>
      </c>
      <c r="Z13" s="535"/>
      <c r="AA13" s="49">
        <v>15</v>
      </c>
      <c r="AB13" s="49">
        <v>15</v>
      </c>
      <c r="AC13" s="49">
        <v>50</v>
      </c>
      <c r="AD13" s="49">
        <v>20</v>
      </c>
      <c r="AE13" s="534">
        <v>100</v>
      </c>
      <c r="AF13" s="535"/>
      <c r="AG13" s="49">
        <v>15</v>
      </c>
      <c r="AH13" s="49">
        <v>15</v>
      </c>
      <c r="AI13" s="49">
        <v>50</v>
      </c>
      <c r="AJ13" s="49">
        <v>20</v>
      </c>
      <c r="AK13" s="534">
        <v>100</v>
      </c>
      <c r="AL13" s="535"/>
      <c r="AM13" s="49">
        <v>15</v>
      </c>
      <c r="AN13" s="49">
        <v>15</v>
      </c>
      <c r="AO13" s="49">
        <v>50</v>
      </c>
      <c r="AP13" s="49">
        <v>20</v>
      </c>
      <c r="AQ13" s="534">
        <v>100</v>
      </c>
      <c r="AR13" s="535"/>
      <c r="AS13" s="49">
        <v>15</v>
      </c>
      <c r="AT13" s="49">
        <v>15</v>
      </c>
      <c r="AU13" s="49">
        <v>50</v>
      </c>
      <c r="AV13" s="49">
        <v>20</v>
      </c>
      <c r="AW13" s="534">
        <v>100</v>
      </c>
      <c r="AX13" s="535"/>
      <c r="AY13" s="49">
        <v>15</v>
      </c>
      <c r="AZ13" s="49">
        <v>15</v>
      </c>
      <c r="BA13" s="49">
        <v>50</v>
      </c>
      <c r="BB13" s="49">
        <v>20</v>
      </c>
      <c r="BC13" s="534">
        <v>100</v>
      </c>
      <c r="BD13" s="535"/>
      <c r="BE13" s="49">
        <v>15</v>
      </c>
      <c r="BF13" s="49">
        <v>15</v>
      </c>
      <c r="BG13" s="49">
        <v>50</v>
      </c>
      <c r="BH13" s="49">
        <v>20</v>
      </c>
      <c r="BI13" s="534">
        <v>100</v>
      </c>
      <c r="BJ13" s="535"/>
      <c r="BK13" s="165">
        <v>15</v>
      </c>
      <c r="BL13" s="49">
        <v>15</v>
      </c>
      <c r="BM13" s="49">
        <v>50</v>
      </c>
      <c r="BN13" s="49">
        <v>20</v>
      </c>
      <c r="BO13" s="534">
        <v>100</v>
      </c>
      <c r="BP13" s="535"/>
      <c r="BQ13" s="490"/>
      <c r="BR13" s="490"/>
      <c r="BS13" s="490"/>
      <c r="BT13" s="490"/>
      <c r="BU13" s="169"/>
      <c r="BV13" s="170"/>
    </row>
    <row r="14" spans="1:74">
      <c r="A14" s="49" t="s">
        <v>114</v>
      </c>
      <c r="B14" s="55"/>
      <c r="C14" s="49" t="s">
        <v>76</v>
      </c>
      <c r="D14" s="49" t="s">
        <v>115</v>
      </c>
      <c r="E14" s="49" t="s">
        <v>116</v>
      </c>
      <c r="F14" s="171"/>
      <c r="G14" s="55"/>
      <c r="H14" s="172"/>
      <c r="I14" s="55"/>
      <c r="J14" s="55"/>
      <c r="K14" s="55"/>
      <c r="L14" s="55"/>
      <c r="M14" s="534"/>
      <c r="N14" s="535"/>
      <c r="O14" s="55"/>
      <c r="P14" s="55"/>
      <c r="Q14" s="55"/>
      <c r="R14" s="55"/>
      <c r="S14" s="534"/>
      <c r="T14" s="535"/>
      <c r="U14" s="55"/>
      <c r="V14" s="55"/>
      <c r="W14" s="55"/>
      <c r="X14" s="55"/>
      <c r="Y14" s="534"/>
      <c r="Z14" s="535"/>
      <c r="AA14" s="55"/>
      <c r="AB14" s="55"/>
      <c r="AC14" s="55"/>
      <c r="AD14" s="55"/>
      <c r="AE14" s="534"/>
      <c r="AF14" s="535"/>
      <c r="AG14" s="55"/>
      <c r="AH14" s="55"/>
      <c r="AI14" s="55"/>
      <c r="AJ14" s="55"/>
      <c r="AK14" s="534"/>
      <c r="AL14" s="535"/>
      <c r="AM14" s="55"/>
      <c r="AN14" s="55"/>
      <c r="AO14" s="55"/>
      <c r="AP14" s="55"/>
      <c r="AQ14" s="534"/>
      <c r="AR14" s="535"/>
      <c r="AS14" s="55"/>
      <c r="AT14" s="55"/>
      <c r="AU14" s="55"/>
      <c r="AV14" s="55"/>
      <c r="AW14" s="534"/>
      <c r="AX14" s="535"/>
      <c r="AY14" s="55"/>
      <c r="AZ14" s="55"/>
      <c r="BA14" s="55"/>
      <c r="BB14" s="55"/>
      <c r="BC14" s="534"/>
      <c r="BD14" s="535"/>
      <c r="BE14" s="55"/>
      <c r="BF14" s="55"/>
      <c r="BG14" s="55"/>
      <c r="BH14" s="55"/>
      <c r="BI14" s="534"/>
      <c r="BJ14" s="535"/>
      <c r="BK14" s="171"/>
      <c r="BL14" s="55"/>
      <c r="BM14" s="55"/>
      <c r="BN14" s="55"/>
      <c r="BO14" s="534"/>
      <c r="BP14" s="535"/>
      <c r="BQ14" s="42"/>
      <c r="BR14" s="49" t="s">
        <v>117</v>
      </c>
      <c r="BS14" s="49" t="s">
        <v>118</v>
      </c>
      <c r="BT14" s="163" t="s">
        <v>109</v>
      </c>
      <c r="BU14" s="173"/>
      <c r="BV14" s="174"/>
    </row>
    <row r="15" spans="1:74">
      <c r="A15" s="42"/>
      <c r="B15" s="42"/>
      <c r="C15" s="55"/>
      <c r="D15" s="49" t="s">
        <v>119</v>
      </c>
      <c r="E15" s="55"/>
      <c r="F15" s="165">
        <v>100</v>
      </c>
      <c r="G15" s="49">
        <v>100</v>
      </c>
      <c r="H15" s="166">
        <v>100</v>
      </c>
      <c r="I15" s="49">
        <v>100</v>
      </c>
      <c r="J15" s="49">
        <v>100</v>
      </c>
      <c r="K15" s="49">
        <v>100</v>
      </c>
      <c r="L15" s="49">
        <v>100</v>
      </c>
      <c r="M15" s="534">
        <v>100</v>
      </c>
      <c r="N15" s="535"/>
      <c r="O15" s="49">
        <v>100</v>
      </c>
      <c r="P15" s="49">
        <v>100</v>
      </c>
      <c r="Q15" s="49">
        <v>100</v>
      </c>
      <c r="R15" s="49">
        <v>100</v>
      </c>
      <c r="S15" s="534">
        <v>100</v>
      </c>
      <c r="T15" s="535"/>
      <c r="U15" s="49">
        <v>100</v>
      </c>
      <c r="V15" s="49">
        <v>100</v>
      </c>
      <c r="W15" s="49">
        <v>100</v>
      </c>
      <c r="X15" s="49">
        <v>100</v>
      </c>
      <c r="Y15" s="534">
        <v>100</v>
      </c>
      <c r="Z15" s="535"/>
      <c r="AA15" s="49">
        <v>100</v>
      </c>
      <c r="AB15" s="49">
        <v>100</v>
      </c>
      <c r="AC15" s="49">
        <v>100</v>
      </c>
      <c r="AD15" s="49">
        <v>100</v>
      </c>
      <c r="AE15" s="534">
        <v>100</v>
      </c>
      <c r="AF15" s="535"/>
      <c r="AG15" s="49">
        <v>100</v>
      </c>
      <c r="AH15" s="49">
        <v>100</v>
      </c>
      <c r="AI15" s="49">
        <v>100</v>
      </c>
      <c r="AJ15" s="49">
        <v>100</v>
      </c>
      <c r="AK15" s="534">
        <v>100</v>
      </c>
      <c r="AL15" s="535"/>
      <c r="AM15" s="49">
        <v>100</v>
      </c>
      <c r="AN15" s="49">
        <v>100</v>
      </c>
      <c r="AO15" s="49">
        <v>100</v>
      </c>
      <c r="AP15" s="49">
        <v>100</v>
      </c>
      <c r="AQ15" s="534">
        <v>100</v>
      </c>
      <c r="AR15" s="535"/>
      <c r="AS15" s="49">
        <v>100</v>
      </c>
      <c r="AT15" s="49">
        <v>100</v>
      </c>
      <c r="AU15" s="49">
        <v>100</v>
      </c>
      <c r="AV15" s="49">
        <v>100</v>
      </c>
      <c r="AW15" s="534">
        <v>100</v>
      </c>
      <c r="AX15" s="535"/>
      <c r="AY15" s="49">
        <v>100</v>
      </c>
      <c r="AZ15" s="49">
        <v>100</v>
      </c>
      <c r="BA15" s="49">
        <v>100</v>
      </c>
      <c r="BB15" s="49">
        <v>100</v>
      </c>
      <c r="BC15" s="534">
        <v>100</v>
      </c>
      <c r="BD15" s="535"/>
      <c r="BE15" s="49">
        <v>100</v>
      </c>
      <c r="BF15" s="49">
        <v>100</v>
      </c>
      <c r="BG15" s="49">
        <v>100</v>
      </c>
      <c r="BH15" s="49">
        <v>100</v>
      </c>
      <c r="BI15" s="534">
        <v>100</v>
      </c>
      <c r="BJ15" s="535"/>
      <c r="BK15" s="165">
        <v>100</v>
      </c>
      <c r="BL15" s="49">
        <v>100</v>
      </c>
      <c r="BM15" s="49">
        <v>100</v>
      </c>
      <c r="BN15" s="49">
        <v>100</v>
      </c>
      <c r="BO15" s="534">
        <v>100</v>
      </c>
      <c r="BP15" s="535"/>
      <c r="BQ15" s="175">
        <f>((H15+M15+S15+Y15+AE15+AK15+AQ15+AW15+BC15+BI15+BO15)/11) * 60/100</f>
        <v>60</v>
      </c>
      <c r="BR15" s="49">
        <v>100</v>
      </c>
      <c r="BS15" s="49">
        <v>100</v>
      </c>
      <c r="BT15" s="163">
        <f t="shared" ref="BT15:BT57" si="0">((BR15+BS15)/2) * 40/100</f>
        <v>40</v>
      </c>
      <c r="BU15" s="169">
        <f t="shared" ref="BU15:BU57" si="1">BT15+BQ15</f>
        <v>100</v>
      </c>
      <c r="BV15" s="176" t="str">
        <f t="shared" ref="BV15:BV57" si="2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>
      <c r="A16" s="551">
        <v>1</v>
      </c>
      <c r="B16" s="584" t="s">
        <v>507</v>
      </c>
      <c r="C16" s="427">
        <v>2200018286</v>
      </c>
      <c r="D16" s="428" t="s">
        <v>508</v>
      </c>
      <c r="E16" s="75" t="s">
        <v>495</v>
      </c>
      <c r="F16" s="180">
        <v>47</v>
      </c>
      <c r="G16" s="75">
        <v>100</v>
      </c>
      <c r="H16" s="172">
        <f t="shared" ref="H16:H57" si="3">(F$13/100*F16)+(G$13/100*G16)</f>
        <v>73.5</v>
      </c>
      <c r="I16" s="75">
        <v>90</v>
      </c>
      <c r="J16" s="75">
        <v>100</v>
      </c>
      <c r="K16" s="75">
        <v>100</v>
      </c>
      <c r="L16" s="75">
        <v>90</v>
      </c>
      <c r="M16" s="534">
        <f t="shared" ref="M16:M57" si="4">(I$13/100*I16)+(J$13/100*J16)+(K$13/100*K16)+(L$13/100*L16)</f>
        <v>96.5</v>
      </c>
      <c r="N16" s="535"/>
      <c r="O16" s="75">
        <v>100</v>
      </c>
      <c r="P16" s="75">
        <v>80</v>
      </c>
      <c r="Q16" s="75">
        <v>100</v>
      </c>
      <c r="R16" s="75">
        <v>100</v>
      </c>
      <c r="S16" s="534">
        <f t="shared" ref="S16:S57" si="5">(O$13/100*O16)+(P$13/100*P16)+(Q$13/100*Q16)+(R$13/100*R16)</f>
        <v>97</v>
      </c>
      <c r="T16" s="535"/>
      <c r="U16" s="75">
        <v>90</v>
      </c>
      <c r="V16" s="75">
        <v>100</v>
      </c>
      <c r="W16" s="75">
        <v>100</v>
      </c>
      <c r="X16" s="75">
        <v>100</v>
      </c>
      <c r="Y16" s="534">
        <f t="shared" ref="Y16:Y57" si="6">(U$13/100*U16)+(V$13/100*V16)+(W$13/100*W16)+(X$13/100*X16)</f>
        <v>98.5</v>
      </c>
      <c r="Z16" s="535"/>
      <c r="AA16" s="75">
        <v>80</v>
      </c>
      <c r="AB16" s="75">
        <v>100</v>
      </c>
      <c r="AC16" s="75">
        <v>100</v>
      </c>
      <c r="AD16" s="75">
        <v>90</v>
      </c>
      <c r="AE16" s="534">
        <f t="shared" ref="AE16:AE57" si="7">(AA$13/100*AA16)+(AB$13/100*AB16)+(AC$13/100*AC16)+(AD$13/100*AD16)</f>
        <v>95</v>
      </c>
      <c r="AF16" s="535"/>
      <c r="AG16" s="75">
        <v>80</v>
      </c>
      <c r="AH16" s="75">
        <v>80</v>
      </c>
      <c r="AI16" s="75">
        <v>100</v>
      </c>
      <c r="AJ16" s="75">
        <v>80</v>
      </c>
      <c r="AK16" s="534">
        <f t="shared" ref="AK16:AK57" si="8">(AG$13/100*AG16)+(AH$13/100*AH16)+(AI$13/100*AI16)+(AJ$13/100*AJ16)</f>
        <v>90</v>
      </c>
      <c r="AL16" s="535"/>
      <c r="AM16" s="75">
        <v>85</v>
      </c>
      <c r="AN16" s="75">
        <v>80</v>
      </c>
      <c r="AO16" s="75">
        <v>80</v>
      </c>
      <c r="AP16" s="75">
        <v>90</v>
      </c>
      <c r="AQ16" s="534">
        <f t="shared" ref="AQ16:AQ57" si="9">(AM$13/100*AM16)+(AN$13/100*AN16)+(AO$13/100*AO16)+(AP$13/100*AP16)</f>
        <v>82.75</v>
      </c>
      <c r="AR16" s="535"/>
      <c r="AS16" s="75">
        <v>100</v>
      </c>
      <c r="AT16" s="75">
        <v>100</v>
      </c>
      <c r="AU16" s="75">
        <v>90</v>
      </c>
      <c r="AV16" s="75">
        <v>100</v>
      </c>
      <c r="AW16" s="534">
        <f t="shared" ref="AW16:AW57" si="10">(AS$13/100*AS16)+(AT$13/100*AT16)+(AU$13/100*AU16)+(AV$13/100*AV16)</f>
        <v>95</v>
      </c>
      <c r="AX16" s="535"/>
      <c r="AY16" s="75">
        <v>90</v>
      </c>
      <c r="AZ16" s="75">
        <v>90</v>
      </c>
      <c r="BA16" s="75">
        <v>80</v>
      </c>
      <c r="BB16" s="75">
        <v>100</v>
      </c>
      <c r="BC16" s="534">
        <f t="shared" ref="BC16:BC57" si="11">(AY$13/100*AY16)+(AZ$13/100*AZ16)+(BA$13/100*BA16)+(BB$13/100*BB16)</f>
        <v>87</v>
      </c>
      <c r="BD16" s="535"/>
      <c r="BE16" s="75">
        <v>80</v>
      </c>
      <c r="BF16" s="75">
        <v>90</v>
      </c>
      <c r="BG16" s="75">
        <v>80</v>
      </c>
      <c r="BH16" s="75">
        <v>80</v>
      </c>
      <c r="BI16" s="534">
        <f t="shared" ref="BI16:BI57" si="12">(BE$13/100*BE16)+(BF$13/100*BF16)+(BG$13/100*BG16)+(BH$13/100*BH16)</f>
        <v>81.5</v>
      </c>
      <c r="BJ16" s="535"/>
      <c r="BK16" s="180">
        <v>80</v>
      </c>
      <c r="BL16" s="75">
        <v>90</v>
      </c>
      <c r="BM16" s="75">
        <v>80</v>
      </c>
      <c r="BN16" s="75">
        <v>80</v>
      </c>
      <c r="BO16" s="534">
        <f t="shared" ref="BO16:BO57" si="13">(BK$13/100*BK16)+(BL$13/100*BL16)+(BM$13/100*BM16)+(BN$13/100*BN16)</f>
        <v>81.5</v>
      </c>
      <c r="BP16" s="535"/>
      <c r="BQ16" s="182">
        <f>((H32+M32+S16+Y16+AE16+AK16+AQ16+AW16+BC16+BI16+BO16)/11) * 60/100</f>
        <v>53.195454545454538</v>
      </c>
      <c r="BR16" s="183">
        <v>92</v>
      </c>
      <c r="BS16" s="183">
        <v>92</v>
      </c>
      <c r="BT16" s="184">
        <f t="shared" si="0"/>
        <v>36.799999999999997</v>
      </c>
      <c r="BU16" s="185">
        <f t="shared" si="1"/>
        <v>89.995454545454535</v>
      </c>
      <c r="BV16" s="176" t="str">
        <f t="shared" si="2"/>
        <v>A</v>
      </c>
    </row>
    <row r="17" spans="1:74">
      <c r="A17" s="490"/>
      <c r="B17" s="490"/>
      <c r="C17" s="427">
        <v>2200018287</v>
      </c>
      <c r="D17" s="428" t="s">
        <v>509</v>
      </c>
      <c r="E17" s="75" t="s">
        <v>495</v>
      </c>
      <c r="F17" s="201">
        <v>53</v>
      </c>
      <c r="G17" s="75">
        <v>100</v>
      </c>
      <c r="H17" s="172">
        <f t="shared" si="3"/>
        <v>76.5</v>
      </c>
      <c r="I17" s="75">
        <v>90</v>
      </c>
      <c r="J17" s="75">
        <v>100</v>
      </c>
      <c r="K17" s="75">
        <v>100</v>
      </c>
      <c r="L17" s="75">
        <v>90</v>
      </c>
      <c r="M17" s="534">
        <f t="shared" si="4"/>
        <v>96.5</v>
      </c>
      <c r="N17" s="535"/>
      <c r="O17" s="75">
        <v>90</v>
      </c>
      <c r="P17" s="75">
        <v>100</v>
      </c>
      <c r="Q17" s="75">
        <v>100</v>
      </c>
      <c r="R17" s="75">
        <v>100</v>
      </c>
      <c r="S17" s="534">
        <f t="shared" si="5"/>
        <v>98.5</v>
      </c>
      <c r="T17" s="535"/>
      <c r="U17" s="75">
        <v>90</v>
      </c>
      <c r="V17" s="75">
        <v>100</v>
      </c>
      <c r="W17" s="75">
        <v>100</v>
      </c>
      <c r="X17" s="75">
        <v>95</v>
      </c>
      <c r="Y17" s="534">
        <f t="shared" si="6"/>
        <v>97.5</v>
      </c>
      <c r="Z17" s="535"/>
      <c r="AA17" s="75">
        <v>90</v>
      </c>
      <c r="AB17" s="75">
        <v>100</v>
      </c>
      <c r="AC17" s="75">
        <v>100</v>
      </c>
      <c r="AD17" s="75">
        <v>90</v>
      </c>
      <c r="AE17" s="534">
        <f t="shared" si="7"/>
        <v>96.5</v>
      </c>
      <c r="AF17" s="535"/>
      <c r="AG17" s="75">
        <v>85</v>
      </c>
      <c r="AH17" s="75">
        <v>90</v>
      </c>
      <c r="AI17" s="75">
        <v>100</v>
      </c>
      <c r="AJ17" s="75">
        <v>80</v>
      </c>
      <c r="AK17" s="534">
        <f t="shared" si="8"/>
        <v>92.25</v>
      </c>
      <c r="AL17" s="535"/>
      <c r="AM17" s="75">
        <v>90</v>
      </c>
      <c r="AN17" s="75">
        <v>85</v>
      </c>
      <c r="AO17" s="75">
        <v>80</v>
      </c>
      <c r="AP17" s="75">
        <v>90</v>
      </c>
      <c r="AQ17" s="534">
        <f t="shared" si="9"/>
        <v>84.25</v>
      </c>
      <c r="AR17" s="535"/>
      <c r="AS17" s="75">
        <v>100</v>
      </c>
      <c r="AT17" s="75">
        <v>100</v>
      </c>
      <c r="AU17" s="75">
        <v>90</v>
      </c>
      <c r="AV17" s="75">
        <v>100</v>
      </c>
      <c r="AW17" s="534">
        <f t="shared" si="10"/>
        <v>95</v>
      </c>
      <c r="AX17" s="535"/>
      <c r="AY17" s="75">
        <v>80</v>
      </c>
      <c r="AZ17" s="75">
        <v>100</v>
      </c>
      <c r="BA17" s="75">
        <v>80</v>
      </c>
      <c r="BB17" s="75">
        <v>100</v>
      </c>
      <c r="BC17" s="534">
        <f t="shared" si="11"/>
        <v>87</v>
      </c>
      <c r="BD17" s="535"/>
      <c r="BE17" s="75">
        <v>80</v>
      </c>
      <c r="BF17" s="75">
        <v>90</v>
      </c>
      <c r="BG17" s="75">
        <v>80</v>
      </c>
      <c r="BH17" s="75">
        <v>80</v>
      </c>
      <c r="BI17" s="534">
        <f t="shared" si="12"/>
        <v>81.5</v>
      </c>
      <c r="BJ17" s="535"/>
      <c r="BK17" s="180">
        <v>80</v>
      </c>
      <c r="BL17" s="75">
        <v>90</v>
      </c>
      <c r="BM17" s="75">
        <v>80</v>
      </c>
      <c r="BN17" s="75">
        <v>80</v>
      </c>
      <c r="BO17" s="534">
        <f t="shared" si="13"/>
        <v>81.5</v>
      </c>
      <c r="BP17" s="535"/>
      <c r="BQ17" s="182">
        <f t="shared" ref="BQ17:BQ24" si="14">((H16+M16+S17+Y17+AE17+AK17+AQ17+AW17+BC17+BI17+BO17)/11) * 60/100</f>
        <v>53.672727272727272</v>
      </c>
      <c r="BR17" s="183">
        <v>70</v>
      </c>
      <c r="BS17" s="183">
        <v>92</v>
      </c>
      <c r="BT17" s="184">
        <f t="shared" si="0"/>
        <v>32.4</v>
      </c>
      <c r="BU17" s="185">
        <f t="shared" si="1"/>
        <v>86.072727272727263</v>
      </c>
      <c r="BV17" s="176" t="str">
        <f t="shared" si="2"/>
        <v>A</v>
      </c>
    </row>
    <row r="18" spans="1:74">
      <c r="A18" s="490"/>
      <c r="B18" s="490"/>
      <c r="C18" s="427">
        <v>2200018291</v>
      </c>
      <c r="D18" s="428" t="s">
        <v>510</v>
      </c>
      <c r="E18" s="75" t="s">
        <v>495</v>
      </c>
      <c r="F18" s="180">
        <v>48</v>
      </c>
      <c r="G18" s="75">
        <v>100</v>
      </c>
      <c r="H18" s="172">
        <f t="shared" si="3"/>
        <v>74</v>
      </c>
      <c r="I18" s="75">
        <v>100</v>
      </c>
      <c r="J18" s="75">
        <v>100</v>
      </c>
      <c r="K18" s="75">
        <v>100</v>
      </c>
      <c r="L18" s="75">
        <v>90</v>
      </c>
      <c r="M18" s="534">
        <f t="shared" si="4"/>
        <v>98</v>
      </c>
      <c r="N18" s="535"/>
      <c r="O18" s="75">
        <v>85</v>
      </c>
      <c r="P18" s="75">
        <v>100</v>
      </c>
      <c r="Q18" s="75">
        <v>100</v>
      </c>
      <c r="R18" s="75">
        <v>100</v>
      </c>
      <c r="S18" s="534">
        <f t="shared" si="5"/>
        <v>97.75</v>
      </c>
      <c r="T18" s="535"/>
      <c r="U18" s="75">
        <v>100</v>
      </c>
      <c r="V18" s="75">
        <v>100</v>
      </c>
      <c r="W18" s="75">
        <v>100</v>
      </c>
      <c r="X18" s="75">
        <v>95</v>
      </c>
      <c r="Y18" s="534">
        <f t="shared" si="6"/>
        <v>99</v>
      </c>
      <c r="Z18" s="535"/>
      <c r="AA18" s="75">
        <v>80</v>
      </c>
      <c r="AB18" s="75">
        <v>100</v>
      </c>
      <c r="AC18" s="75">
        <v>100</v>
      </c>
      <c r="AD18" s="75">
        <v>90</v>
      </c>
      <c r="AE18" s="534">
        <f t="shared" si="7"/>
        <v>95</v>
      </c>
      <c r="AF18" s="535"/>
      <c r="AG18" s="75">
        <v>85</v>
      </c>
      <c r="AH18" s="75">
        <v>80</v>
      </c>
      <c r="AI18" s="75">
        <v>100</v>
      </c>
      <c r="AJ18" s="75">
        <v>80</v>
      </c>
      <c r="AK18" s="534">
        <f t="shared" si="8"/>
        <v>90.75</v>
      </c>
      <c r="AL18" s="535"/>
      <c r="AM18" s="75">
        <v>80</v>
      </c>
      <c r="AN18" s="75">
        <v>80</v>
      </c>
      <c r="AO18" s="75">
        <v>80</v>
      </c>
      <c r="AP18" s="75">
        <v>90</v>
      </c>
      <c r="AQ18" s="534">
        <f t="shared" si="9"/>
        <v>82</v>
      </c>
      <c r="AR18" s="535"/>
      <c r="AS18" s="75">
        <v>90</v>
      </c>
      <c r="AT18" s="75">
        <v>100</v>
      </c>
      <c r="AU18" s="75">
        <v>90</v>
      </c>
      <c r="AV18" s="75">
        <v>100</v>
      </c>
      <c r="AW18" s="534">
        <f t="shared" si="10"/>
        <v>93.5</v>
      </c>
      <c r="AX18" s="535"/>
      <c r="AY18" s="75">
        <v>80</v>
      </c>
      <c r="AZ18" s="75">
        <v>100</v>
      </c>
      <c r="BA18" s="75">
        <v>80</v>
      </c>
      <c r="BB18" s="75">
        <v>100</v>
      </c>
      <c r="BC18" s="534">
        <f t="shared" si="11"/>
        <v>87</v>
      </c>
      <c r="BD18" s="535"/>
      <c r="BE18" s="75">
        <v>90</v>
      </c>
      <c r="BF18" s="75">
        <v>90</v>
      </c>
      <c r="BG18" s="75">
        <v>80</v>
      </c>
      <c r="BH18" s="75">
        <v>80</v>
      </c>
      <c r="BI18" s="534">
        <f t="shared" si="12"/>
        <v>83</v>
      </c>
      <c r="BJ18" s="535"/>
      <c r="BK18" s="180">
        <v>80</v>
      </c>
      <c r="BL18" s="75">
        <v>90</v>
      </c>
      <c r="BM18" s="75">
        <v>80</v>
      </c>
      <c r="BN18" s="75">
        <v>80</v>
      </c>
      <c r="BO18" s="534">
        <f t="shared" si="13"/>
        <v>81.5</v>
      </c>
      <c r="BP18" s="535"/>
      <c r="BQ18" s="182">
        <f t="shared" si="14"/>
        <v>53.590909090909093</v>
      </c>
      <c r="BR18" s="183">
        <v>70</v>
      </c>
      <c r="BS18" s="183">
        <v>92</v>
      </c>
      <c r="BT18" s="184">
        <f t="shared" si="0"/>
        <v>32.4</v>
      </c>
      <c r="BU18" s="185">
        <f t="shared" si="1"/>
        <v>85.990909090909099</v>
      </c>
      <c r="BV18" s="176" t="str">
        <f t="shared" si="2"/>
        <v>A</v>
      </c>
    </row>
    <row r="19" spans="1:74">
      <c r="A19" s="551">
        <v>2</v>
      </c>
      <c r="B19" s="490"/>
      <c r="C19" s="427">
        <v>2200018294</v>
      </c>
      <c r="D19" s="428" t="s">
        <v>511</v>
      </c>
      <c r="E19" s="75" t="s">
        <v>495</v>
      </c>
      <c r="F19" s="180">
        <v>49</v>
      </c>
      <c r="G19" s="75">
        <v>100</v>
      </c>
      <c r="H19" s="172">
        <f t="shared" si="3"/>
        <v>74.5</v>
      </c>
      <c r="I19" s="75">
        <v>95</v>
      </c>
      <c r="J19" s="75">
        <v>100</v>
      </c>
      <c r="K19" s="75">
        <v>100</v>
      </c>
      <c r="L19" s="75">
        <v>100</v>
      </c>
      <c r="M19" s="534">
        <f t="shared" si="4"/>
        <v>99.25</v>
      </c>
      <c r="N19" s="535"/>
      <c r="O19" s="75">
        <v>90</v>
      </c>
      <c r="P19" s="75">
        <v>100</v>
      </c>
      <c r="Q19" s="75">
        <v>100</v>
      </c>
      <c r="R19" s="75">
        <v>100</v>
      </c>
      <c r="S19" s="534">
        <f t="shared" si="5"/>
        <v>98.5</v>
      </c>
      <c r="T19" s="535"/>
      <c r="U19" s="75">
        <v>100</v>
      </c>
      <c r="V19" s="75">
        <v>90</v>
      </c>
      <c r="W19" s="75">
        <v>90</v>
      </c>
      <c r="X19" s="75">
        <v>80</v>
      </c>
      <c r="Y19" s="534">
        <f t="shared" si="6"/>
        <v>89.5</v>
      </c>
      <c r="Z19" s="535"/>
      <c r="AA19" s="75">
        <v>80</v>
      </c>
      <c r="AB19" s="75">
        <v>100</v>
      </c>
      <c r="AC19" s="75">
        <v>100</v>
      </c>
      <c r="AD19" s="75">
        <v>100</v>
      </c>
      <c r="AE19" s="534">
        <f t="shared" si="7"/>
        <v>97</v>
      </c>
      <c r="AF19" s="535"/>
      <c r="AG19" s="75">
        <v>90</v>
      </c>
      <c r="AH19" s="75">
        <v>90</v>
      </c>
      <c r="AI19" s="75">
        <v>100</v>
      </c>
      <c r="AJ19" s="75">
        <v>80</v>
      </c>
      <c r="AK19" s="534">
        <f t="shared" si="8"/>
        <v>93</v>
      </c>
      <c r="AL19" s="535"/>
      <c r="AM19" s="75">
        <v>90</v>
      </c>
      <c r="AN19" s="75">
        <v>90</v>
      </c>
      <c r="AO19" s="75">
        <v>80</v>
      </c>
      <c r="AP19" s="75">
        <v>90</v>
      </c>
      <c r="AQ19" s="534">
        <f t="shared" si="9"/>
        <v>85</v>
      </c>
      <c r="AR19" s="535"/>
      <c r="AS19" s="75">
        <v>100</v>
      </c>
      <c r="AT19" s="75">
        <v>100</v>
      </c>
      <c r="AU19" s="75">
        <v>100</v>
      </c>
      <c r="AV19" s="75">
        <v>100</v>
      </c>
      <c r="AW19" s="534">
        <f t="shared" si="10"/>
        <v>100</v>
      </c>
      <c r="AX19" s="535"/>
      <c r="AY19" s="75">
        <v>80</v>
      </c>
      <c r="AZ19" s="75">
        <v>100</v>
      </c>
      <c r="BA19" s="75">
        <v>100</v>
      </c>
      <c r="BB19" s="75">
        <v>100</v>
      </c>
      <c r="BC19" s="534">
        <f t="shared" si="11"/>
        <v>97</v>
      </c>
      <c r="BD19" s="535"/>
      <c r="BE19" s="75">
        <v>80</v>
      </c>
      <c r="BF19" s="75">
        <v>90</v>
      </c>
      <c r="BG19" s="75">
        <v>90</v>
      </c>
      <c r="BH19" s="75">
        <v>80</v>
      </c>
      <c r="BI19" s="534">
        <f t="shared" si="12"/>
        <v>86.5</v>
      </c>
      <c r="BJ19" s="535"/>
      <c r="BK19" s="180">
        <v>80</v>
      </c>
      <c r="BL19" s="75">
        <v>90</v>
      </c>
      <c r="BM19" s="75">
        <v>80</v>
      </c>
      <c r="BN19" s="75">
        <v>80</v>
      </c>
      <c r="BO19" s="534">
        <f t="shared" si="13"/>
        <v>81.5</v>
      </c>
      <c r="BP19" s="535"/>
      <c r="BQ19" s="182">
        <f t="shared" si="14"/>
        <v>54.54545454545454</v>
      </c>
      <c r="BR19" s="183">
        <v>48</v>
      </c>
      <c r="BS19" s="183">
        <v>100</v>
      </c>
      <c r="BT19" s="184">
        <f t="shared" si="0"/>
        <v>29.6</v>
      </c>
      <c r="BU19" s="185">
        <f t="shared" si="1"/>
        <v>84.145454545454541</v>
      </c>
      <c r="BV19" s="176" t="str">
        <f t="shared" si="2"/>
        <v>A</v>
      </c>
    </row>
    <row r="20" spans="1:74">
      <c r="A20" s="490"/>
      <c r="B20" s="490"/>
      <c r="C20" s="427">
        <v>2200018304</v>
      </c>
      <c r="D20" s="428" t="s">
        <v>512</v>
      </c>
      <c r="E20" s="75" t="s">
        <v>495</v>
      </c>
      <c r="F20" s="180">
        <v>42</v>
      </c>
      <c r="G20" s="75">
        <v>100</v>
      </c>
      <c r="H20" s="172">
        <f t="shared" si="3"/>
        <v>71</v>
      </c>
      <c r="I20" s="75">
        <v>100</v>
      </c>
      <c r="J20" s="75">
        <v>100</v>
      </c>
      <c r="K20" s="75">
        <v>100</v>
      </c>
      <c r="L20" s="75">
        <v>100</v>
      </c>
      <c r="M20" s="534">
        <f t="shared" si="4"/>
        <v>100</v>
      </c>
      <c r="N20" s="535"/>
      <c r="O20" s="75">
        <v>100</v>
      </c>
      <c r="P20" s="75">
        <v>100</v>
      </c>
      <c r="Q20" s="75">
        <v>100</v>
      </c>
      <c r="R20" s="75">
        <v>100</v>
      </c>
      <c r="S20" s="534">
        <f t="shared" si="5"/>
        <v>100</v>
      </c>
      <c r="T20" s="535"/>
      <c r="U20" s="75">
        <v>90</v>
      </c>
      <c r="V20" s="75">
        <v>100</v>
      </c>
      <c r="W20" s="75">
        <v>90</v>
      </c>
      <c r="X20" s="75">
        <v>95</v>
      </c>
      <c r="Y20" s="534">
        <f t="shared" si="6"/>
        <v>92.5</v>
      </c>
      <c r="Z20" s="535"/>
      <c r="AA20" s="75">
        <v>90</v>
      </c>
      <c r="AB20" s="75">
        <v>100</v>
      </c>
      <c r="AC20" s="75">
        <v>100</v>
      </c>
      <c r="AD20" s="75">
        <v>100</v>
      </c>
      <c r="AE20" s="534">
        <f t="shared" si="7"/>
        <v>98.5</v>
      </c>
      <c r="AF20" s="535"/>
      <c r="AG20" s="75">
        <v>90</v>
      </c>
      <c r="AH20" s="75">
        <v>90</v>
      </c>
      <c r="AI20" s="75">
        <v>100</v>
      </c>
      <c r="AJ20" s="75">
        <v>80</v>
      </c>
      <c r="AK20" s="534">
        <f t="shared" si="8"/>
        <v>93</v>
      </c>
      <c r="AL20" s="535"/>
      <c r="AM20" s="75">
        <v>90</v>
      </c>
      <c r="AN20" s="75">
        <v>90</v>
      </c>
      <c r="AO20" s="75">
        <v>80</v>
      </c>
      <c r="AP20" s="75">
        <v>90</v>
      </c>
      <c r="AQ20" s="534">
        <f t="shared" si="9"/>
        <v>85</v>
      </c>
      <c r="AR20" s="535"/>
      <c r="AS20" s="75">
        <v>90</v>
      </c>
      <c r="AT20" s="75">
        <v>100</v>
      </c>
      <c r="AU20" s="75">
        <v>100</v>
      </c>
      <c r="AV20" s="75">
        <v>100</v>
      </c>
      <c r="AW20" s="534">
        <f t="shared" si="10"/>
        <v>98.5</v>
      </c>
      <c r="AX20" s="535"/>
      <c r="AY20" s="75">
        <v>90</v>
      </c>
      <c r="AZ20" s="75">
        <v>100</v>
      </c>
      <c r="BA20" s="75">
        <v>100</v>
      </c>
      <c r="BB20" s="75">
        <v>100</v>
      </c>
      <c r="BC20" s="534">
        <f t="shared" si="11"/>
        <v>98.5</v>
      </c>
      <c r="BD20" s="535"/>
      <c r="BE20" s="75">
        <v>90</v>
      </c>
      <c r="BF20" s="75">
        <v>90</v>
      </c>
      <c r="BG20" s="75">
        <v>90</v>
      </c>
      <c r="BH20" s="75">
        <v>80</v>
      </c>
      <c r="BI20" s="534">
        <f t="shared" si="12"/>
        <v>88</v>
      </c>
      <c r="BJ20" s="535"/>
      <c r="BK20" s="180">
        <v>90</v>
      </c>
      <c r="BL20" s="75">
        <v>90</v>
      </c>
      <c r="BM20" s="75">
        <v>80</v>
      </c>
      <c r="BN20" s="75">
        <v>80</v>
      </c>
      <c r="BO20" s="534">
        <f t="shared" si="13"/>
        <v>83</v>
      </c>
      <c r="BP20" s="535"/>
      <c r="BQ20" s="182">
        <f t="shared" si="14"/>
        <v>55.131818181818183</v>
      </c>
      <c r="BR20" s="183">
        <v>80</v>
      </c>
      <c r="BS20" s="183">
        <v>100</v>
      </c>
      <c r="BT20" s="184">
        <f t="shared" si="0"/>
        <v>36</v>
      </c>
      <c r="BU20" s="185">
        <f t="shared" si="1"/>
        <v>91.131818181818176</v>
      </c>
      <c r="BV20" s="176" t="str">
        <f t="shared" si="2"/>
        <v>A</v>
      </c>
    </row>
    <row r="21" spans="1:74">
      <c r="A21" s="490"/>
      <c r="B21" s="490"/>
      <c r="C21" s="427">
        <v>2200018335</v>
      </c>
      <c r="D21" s="428" t="s">
        <v>513</v>
      </c>
      <c r="E21" s="75" t="s">
        <v>495</v>
      </c>
      <c r="F21" s="180">
        <v>45</v>
      </c>
      <c r="G21" s="75">
        <v>100</v>
      </c>
      <c r="H21" s="172">
        <f t="shared" si="3"/>
        <v>72.5</v>
      </c>
      <c r="I21" s="75">
        <v>100</v>
      </c>
      <c r="J21" s="75">
        <v>90</v>
      </c>
      <c r="K21" s="75">
        <v>100</v>
      </c>
      <c r="L21" s="75">
        <v>90</v>
      </c>
      <c r="M21" s="534">
        <f t="shared" si="4"/>
        <v>96.5</v>
      </c>
      <c r="N21" s="535"/>
      <c r="O21" s="75">
        <v>100</v>
      </c>
      <c r="P21" s="75">
        <v>90</v>
      </c>
      <c r="Q21" s="75">
        <v>100</v>
      </c>
      <c r="R21" s="75">
        <v>80</v>
      </c>
      <c r="S21" s="534">
        <f t="shared" si="5"/>
        <v>94.5</v>
      </c>
      <c r="T21" s="535"/>
      <c r="U21" s="75">
        <v>90</v>
      </c>
      <c r="V21" s="75">
        <v>90</v>
      </c>
      <c r="W21" s="75">
        <v>90</v>
      </c>
      <c r="X21" s="75">
        <v>95</v>
      </c>
      <c r="Y21" s="534">
        <f t="shared" si="6"/>
        <v>91</v>
      </c>
      <c r="Z21" s="535"/>
      <c r="AA21" s="75">
        <v>75</v>
      </c>
      <c r="AB21" s="75">
        <v>100</v>
      </c>
      <c r="AC21" s="75">
        <v>100</v>
      </c>
      <c r="AD21" s="75">
        <v>100</v>
      </c>
      <c r="AE21" s="534">
        <f t="shared" si="7"/>
        <v>96.25</v>
      </c>
      <c r="AF21" s="535"/>
      <c r="AG21" s="75">
        <v>85</v>
      </c>
      <c r="AH21" s="75">
        <v>80</v>
      </c>
      <c r="AI21" s="75">
        <v>100</v>
      </c>
      <c r="AJ21" s="75">
        <v>80</v>
      </c>
      <c r="AK21" s="534">
        <f t="shared" si="8"/>
        <v>90.75</v>
      </c>
      <c r="AL21" s="535"/>
      <c r="AM21" s="75">
        <v>80</v>
      </c>
      <c r="AN21" s="75">
        <v>90</v>
      </c>
      <c r="AO21" s="75">
        <v>80</v>
      </c>
      <c r="AP21" s="75">
        <v>90</v>
      </c>
      <c r="AQ21" s="534">
        <f t="shared" si="9"/>
        <v>83.5</v>
      </c>
      <c r="AR21" s="535"/>
      <c r="AS21" s="75">
        <v>90</v>
      </c>
      <c r="AT21" s="75">
        <v>100</v>
      </c>
      <c r="AU21" s="75">
        <v>100</v>
      </c>
      <c r="AV21" s="75">
        <v>90</v>
      </c>
      <c r="AW21" s="534">
        <f t="shared" si="10"/>
        <v>96.5</v>
      </c>
      <c r="AX21" s="535"/>
      <c r="AY21" s="75">
        <v>90</v>
      </c>
      <c r="AZ21" s="75">
        <v>100</v>
      </c>
      <c r="BA21" s="75">
        <v>100</v>
      </c>
      <c r="BB21" s="75">
        <v>100</v>
      </c>
      <c r="BC21" s="534">
        <f t="shared" si="11"/>
        <v>98.5</v>
      </c>
      <c r="BD21" s="535"/>
      <c r="BE21" s="75">
        <v>75</v>
      </c>
      <c r="BF21" s="75">
        <v>90</v>
      </c>
      <c r="BG21" s="75">
        <v>90</v>
      </c>
      <c r="BH21" s="75">
        <v>80</v>
      </c>
      <c r="BI21" s="534">
        <f t="shared" si="12"/>
        <v>85.75</v>
      </c>
      <c r="BJ21" s="535"/>
      <c r="BK21" s="180">
        <v>80</v>
      </c>
      <c r="BL21" s="75">
        <v>80</v>
      </c>
      <c r="BM21" s="75">
        <v>80</v>
      </c>
      <c r="BN21" s="75">
        <v>80</v>
      </c>
      <c r="BO21" s="534">
        <f t="shared" si="13"/>
        <v>80</v>
      </c>
      <c r="BP21" s="535"/>
      <c r="BQ21" s="182">
        <f t="shared" si="14"/>
        <v>53.877272727272732</v>
      </c>
      <c r="BR21" s="183">
        <v>82</v>
      </c>
      <c r="BS21" s="183">
        <v>100</v>
      </c>
      <c r="BT21" s="184">
        <f t="shared" si="0"/>
        <v>36.4</v>
      </c>
      <c r="BU21" s="185">
        <f t="shared" si="1"/>
        <v>90.277272727272731</v>
      </c>
      <c r="BV21" s="176" t="str">
        <f t="shared" si="2"/>
        <v>A</v>
      </c>
    </row>
    <row r="22" spans="1:74">
      <c r="A22" s="551">
        <v>3</v>
      </c>
      <c r="B22" s="490"/>
      <c r="C22" s="427">
        <v>2200018306</v>
      </c>
      <c r="D22" s="428" t="s">
        <v>514</v>
      </c>
      <c r="E22" s="75" t="s">
        <v>495</v>
      </c>
      <c r="F22" s="180">
        <v>31</v>
      </c>
      <c r="G22" s="75">
        <v>100</v>
      </c>
      <c r="H22" s="172">
        <f t="shared" si="3"/>
        <v>65.5</v>
      </c>
      <c r="I22" s="75">
        <v>95</v>
      </c>
      <c r="J22" s="75">
        <v>90</v>
      </c>
      <c r="K22" s="75">
        <v>100</v>
      </c>
      <c r="L22" s="75">
        <v>90</v>
      </c>
      <c r="M22" s="534">
        <f t="shared" si="4"/>
        <v>95.75</v>
      </c>
      <c r="N22" s="535"/>
      <c r="O22" s="212"/>
      <c r="P22" s="212"/>
      <c r="Q22" s="212"/>
      <c r="R22" s="212"/>
      <c r="S22" s="534">
        <f t="shared" si="5"/>
        <v>0</v>
      </c>
      <c r="T22" s="535"/>
      <c r="U22" s="75">
        <v>90</v>
      </c>
      <c r="V22" s="75">
        <v>90</v>
      </c>
      <c r="W22" s="75">
        <v>90</v>
      </c>
      <c r="X22" s="75">
        <v>80</v>
      </c>
      <c r="Y22" s="534">
        <f t="shared" si="6"/>
        <v>88</v>
      </c>
      <c r="Z22" s="535"/>
      <c r="AA22" s="75">
        <v>75</v>
      </c>
      <c r="AB22" s="75">
        <v>80</v>
      </c>
      <c r="AC22" s="75">
        <v>100</v>
      </c>
      <c r="AD22" s="75">
        <v>80</v>
      </c>
      <c r="AE22" s="534">
        <f t="shared" si="7"/>
        <v>89.25</v>
      </c>
      <c r="AF22" s="535"/>
      <c r="AG22" s="75">
        <v>90</v>
      </c>
      <c r="AH22" s="75">
        <v>80</v>
      </c>
      <c r="AI22" s="75">
        <v>100</v>
      </c>
      <c r="AJ22" s="75">
        <v>80</v>
      </c>
      <c r="AK22" s="534">
        <f t="shared" si="8"/>
        <v>91.5</v>
      </c>
      <c r="AL22" s="535"/>
      <c r="AM22" s="75">
        <v>85</v>
      </c>
      <c r="AN22" s="75">
        <v>85</v>
      </c>
      <c r="AO22" s="75">
        <v>80</v>
      </c>
      <c r="AP22" s="75">
        <v>90</v>
      </c>
      <c r="AQ22" s="534">
        <f t="shared" si="9"/>
        <v>83.5</v>
      </c>
      <c r="AR22" s="535"/>
      <c r="AS22" s="75">
        <v>90</v>
      </c>
      <c r="AT22" s="75">
        <v>95</v>
      </c>
      <c r="AU22" s="75">
        <v>100</v>
      </c>
      <c r="AV22" s="75">
        <v>90</v>
      </c>
      <c r="AW22" s="534">
        <f t="shared" si="10"/>
        <v>95.75</v>
      </c>
      <c r="AX22" s="535"/>
      <c r="AY22" s="75">
        <v>80</v>
      </c>
      <c r="AZ22" s="75">
        <v>80</v>
      </c>
      <c r="BA22" s="75">
        <v>90</v>
      </c>
      <c r="BB22" s="75">
        <v>90</v>
      </c>
      <c r="BC22" s="534">
        <f t="shared" si="11"/>
        <v>87</v>
      </c>
      <c r="BD22" s="535"/>
      <c r="BE22" s="75">
        <v>80</v>
      </c>
      <c r="BF22" s="75">
        <v>80</v>
      </c>
      <c r="BG22" s="75">
        <v>80</v>
      </c>
      <c r="BH22" s="75">
        <v>80</v>
      </c>
      <c r="BI22" s="534">
        <f t="shared" si="12"/>
        <v>80</v>
      </c>
      <c r="BJ22" s="535"/>
      <c r="BK22" s="180">
        <v>80</v>
      </c>
      <c r="BL22" s="75">
        <v>0</v>
      </c>
      <c r="BM22" s="75">
        <v>80</v>
      </c>
      <c r="BN22" s="75">
        <v>0</v>
      </c>
      <c r="BO22" s="534">
        <f t="shared" si="13"/>
        <v>52</v>
      </c>
      <c r="BP22" s="535"/>
      <c r="BQ22" s="182">
        <f t="shared" si="14"/>
        <v>45.6</v>
      </c>
      <c r="BR22" s="183">
        <v>58</v>
      </c>
      <c r="BS22" s="183">
        <v>84</v>
      </c>
      <c r="BT22" s="184">
        <f t="shared" si="0"/>
        <v>28.4</v>
      </c>
      <c r="BU22" s="185">
        <f t="shared" si="1"/>
        <v>74</v>
      </c>
      <c r="BV22" s="176" t="str">
        <f t="shared" si="2"/>
        <v>B+</v>
      </c>
    </row>
    <row r="23" spans="1:74">
      <c r="A23" s="490"/>
      <c r="B23" s="490"/>
      <c r="C23" s="427">
        <v>2200018310</v>
      </c>
      <c r="D23" s="428" t="s">
        <v>515</v>
      </c>
      <c r="E23" s="75" t="s">
        <v>495</v>
      </c>
      <c r="F23" s="180">
        <v>30</v>
      </c>
      <c r="G23" s="75">
        <v>100</v>
      </c>
      <c r="H23" s="172">
        <f t="shared" si="3"/>
        <v>65</v>
      </c>
      <c r="I23" s="75">
        <v>95</v>
      </c>
      <c r="J23" s="75">
        <v>90</v>
      </c>
      <c r="K23" s="75">
        <v>100</v>
      </c>
      <c r="L23" s="75">
        <v>90</v>
      </c>
      <c r="M23" s="534">
        <f t="shared" si="4"/>
        <v>95.75</v>
      </c>
      <c r="N23" s="535"/>
      <c r="O23" s="75">
        <v>100</v>
      </c>
      <c r="P23" s="75">
        <v>90</v>
      </c>
      <c r="Q23" s="75">
        <v>80</v>
      </c>
      <c r="R23" s="75">
        <v>80</v>
      </c>
      <c r="S23" s="534">
        <f t="shared" si="5"/>
        <v>84.5</v>
      </c>
      <c r="T23" s="535"/>
      <c r="U23" s="75">
        <v>100</v>
      </c>
      <c r="V23" s="75">
        <v>90</v>
      </c>
      <c r="W23" s="75">
        <v>90</v>
      </c>
      <c r="X23" s="75">
        <v>80</v>
      </c>
      <c r="Y23" s="534">
        <f t="shared" si="6"/>
        <v>89.5</v>
      </c>
      <c r="Z23" s="535"/>
      <c r="AA23" s="75">
        <v>75</v>
      </c>
      <c r="AB23" s="75">
        <v>80</v>
      </c>
      <c r="AC23" s="75">
        <v>100</v>
      </c>
      <c r="AD23" s="75">
        <v>80</v>
      </c>
      <c r="AE23" s="534">
        <f t="shared" si="7"/>
        <v>89.25</v>
      </c>
      <c r="AF23" s="535"/>
      <c r="AG23" s="75">
        <v>90</v>
      </c>
      <c r="AH23" s="75">
        <v>80</v>
      </c>
      <c r="AI23" s="75">
        <v>100</v>
      </c>
      <c r="AJ23" s="75">
        <v>80</v>
      </c>
      <c r="AK23" s="534">
        <f t="shared" si="8"/>
        <v>91.5</v>
      </c>
      <c r="AL23" s="535"/>
      <c r="AM23" s="75">
        <v>90</v>
      </c>
      <c r="AN23" s="75">
        <v>80</v>
      </c>
      <c r="AO23" s="75">
        <v>80</v>
      </c>
      <c r="AP23" s="75">
        <v>90</v>
      </c>
      <c r="AQ23" s="534">
        <f t="shared" si="9"/>
        <v>83.5</v>
      </c>
      <c r="AR23" s="535"/>
      <c r="AS23" s="75">
        <v>100</v>
      </c>
      <c r="AT23" s="75">
        <v>95</v>
      </c>
      <c r="AU23" s="75">
        <v>100</v>
      </c>
      <c r="AV23" s="75">
        <v>100</v>
      </c>
      <c r="AW23" s="534">
        <f t="shared" si="10"/>
        <v>99.25</v>
      </c>
      <c r="AX23" s="535"/>
      <c r="AY23" s="75">
        <v>80</v>
      </c>
      <c r="AZ23" s="75">
        <v>90</v>
      </c>
      <c r="BA23" s="75">
        <v>90</v>
      </c>
      <c r="BB23" s="75">
        <v>90</v>
      </c>
      <c r="BC23" s="534">
        <f t="shared" si="11"/>
        <v>88.5</v>
      </c>
      <c r="BD23" s="535"/>
      <c r="BE23" s="75">
        <v>90</v>
      </c>
      <c r="BF23" s="75">
        <v>80</v>
      </c>
      <c r="BG23" s="75">
        <v>80</v>
      </c>
      <c r="BH23" s="75">
        <v>80</v>
      </c>
      <c r="BI23" s="534">
        <f t="shared" si="12"/>
        <v>81.5</v>
      </c>
      <c r="BJ23" s="535"/>
      <c r="BK23" s="180">
        <v>100</v>
      </c>
      <c r="BL23" s="75">
        <v>75</v>
      </c>
      <c r="BM23" s="75">
        <v>80</v>
      </c>
      <c r="BN23" s="75">
        <v>80</v>
      </c>
      <c r="BO23" s="534">
        <f t="shared" si="13"/>
        <v>82.25</v>
      </c>
      <c r="BP23" s="535"/>
      <c r="BQ23" s="182">
        <f t="shared" si="14"/>
        <v>51.872727272727268</v>
      </c>
      <c r="BR23" s="183">
        <v>58</v>
      </c>
      <c r="BS23" s="183">
        <v>84</v>
      </c>
      <c r="BT23" s="184">
        <f t="shared" si="0"/>
        <v>28.4</v>
      </c>
      <c r="BU23" s="185">
        <f t="shared" si="1"/>
        <v>80.272727272727266</v>
      </c>
      <c r="BV23" s="176" t="str">
        <f t="shared" si="2"/>
        <v>A</v>
      </c>
    </row>
    <row r="24" spans="1:74">
      <c r="A24" s="490"/>
      <c r="B24" s="490"/>
      <c r="C24" s="427">
        <v>2200018332</v>
      </c>
      <c r="D24" s="428" t="s">
        <v>516</v>
      </c>
      <c r="E24" s="75" t="s">
        <v>495</v>
      </c>
      <c r="F24" s="180">
        <v>47</v>
      </c>
      <c r="G24" s="75">
        <v>100</v>
      </c>
      <c r="H24" s="172">
        <f t="shared" si="3"/>
        <v>73.5</v>
      </c>
      <c r="I24" s="75">
        <v>100</v>
      </c>
      <c r="J24" s="75">
        <v>90</v>
      </c>
      <c r="K24" s="75">
        <v>100</v>
      </c>
      <c r="L24" s="75">
        <v>90</v>
      </c>
      <c r="M24" s="534">
        <f t="shared" si="4"/>
        <v>96.5</v>
      </c>
      <c r="N24" s="535"/>
      <c r="O24" s="75">
        <v>80</v>
      </c>
      <c r="P24" s="75">
        <v>90</v>
      </c>
      <c r="Q24" s="75">
        <v>80</v>
      </c>
      <c r="R24" s="75">
        <v>80</v>
      </c>
      <c r="S24" s="534">
        <f t="shared" si="5"/>
        <v>81.5</v>
      </c>
      <c r="T24" s="535"/>
      <c r="U24" s="212"/>
      <c r="V24" s="181"/>
      <c r="W24" s="181"/>
      <c r="X24" s="212"/>
      <c r="Y24" s="534">
        <f t="shared" si="6"/>
        <v>0</v>
      </c>
      <c r="Z24" s="535"/>
      <c r="AA24" s="75">
        <v>75</v>
      </c>
      <c r="AB24" s="75">
        <v>80</v>
      </c>
      <c r="AC24" s="75">
        <v>100</v>
      </c>
      <c r="AD24" s="75">
        <v>85</v>
      </c>
      <c r="AE24" s="534">
        <f t="shared" si="7"/>
        <v>90.25</v>
      </c>
      <c r="AF24" s="535"/>
      <c r="AG24" s="75">
        <v>90</v>
      </c>
      <c r="AH24" s="75">
        <v>80</v>
      </c>
      <c r="AI24" s="75">
        <v>100</v>
      </c>
      <c r="AJ24" s="75">
        <v>80</v>
      </c>
      <c r="AK24" s="534">
        <f t="shared" si="8"/>
        <v>91.5</v>
      </c>
      <c r="AL24" s="535"/>
      <c r="AM24" s="75">
        <v>90</v>
      </c>
      <c r="AN24" s="75">
        <v>85</v>
      </c>
      <c r="AO24" s="75">
        <v>80</v>
      </c>
      <c r="AP24" s="75">
        <v>0</v>
      </c>
      <c r="AQ24" s="534">
        <f t="shared" si="9"/>
        <v>66.25</v>
      </c>
      <c r="AR24" s="535"/>
      <c r="AS24" s="75">
        <v>90</v>
      </c>
      <c r="AT24" s="75">
        <v>95</v>
      </c>
      <c r="AU24" s="75">
        <v>100</v>
      </c>
      <c r="AV24" s="75">
        <v>100</v>
      </c>
      <c r="AW24" s="534">
        <f t="shared" si="10"/>
        <v>97.75</v>
      </c>
      <c r="AX24" s="535"/>
      <c r="AY24" s="75">
        <v>80</v>
      </c>
      <c r="AZ24" s="75">
        <v>80</v>
      </c>
      <c r="BA24" s="75">
        <v>90</v>
      </c>
      <c r="BB24" s="75">
        <v>80</v>
      </c>
      <c r="BC24" s="534">
        <f t="shared" si="11"/>
        <v>85</v>
      </c>
      <c r="BD24" s="535"/>
      <c r="BE24" s="75">
        <v>75</v>
      </c>
      <c r="BF24" s="75">
        <v>80</v>
      </c>
      <c r="BG24" s="75">
        <v>80</v>
      </c>
      <c r="BH24" s="75">
        <v>80</v>
      </c>
      <c r="BI24" s="534">
        <f t="shared" si="12"/>
        <v>79.25</v>
      </c>
      <c r="BJ24" s="535"/>
      <c r="BK24" s="192"/>
      <c r="BL24" s="181"/>
      <c r="BM24" s="181"/>
      <c r="BN24" s="181"/>
      <c r="BO24" s="534">
        <f t="shared" si="13"/>
        <v>0</v>
      </c>
      <c r="BP24" s="535"/>
      <c r="BQ24" s="182">
        <f t="shared" si="14"/>
        <v>41.031818181818181</v>
      </c>
      <c r="BR24" s="183">
        <v>73</v>
      </c>
      <c r="BS24" s="183">
        <v>84</v>
      </c>
      <c r="BT24" s="184">
        <f t="shared" si="0"/>
        <v>31.4</v>
      </c>
      <c r="BU24" s="185">
        <f t="shared" si="1"/>
        <v>72.431818181818187</v>
      </c>
      <c r="BV24" s="176" t="str">
        <f t="shared" si="2"/>
        <v>B+</v>
      </c>
    </row>
    <row r="25" spans="1:74">
      <c r="A25" s="127">
        <v>12</v>
      </c>
      <c r="B25" s="490"/>
      <c r="C25" s="429">
        <v>2200018280</v>
      </c>
      <c r="D25" s="430" t="s">
        <v>517</v>
      </c>
      <c r="E25" s="160"/>
      <c r="F25" s="431"/>
      <c r="G25" s="160"/>
      <c r="H25" s="172">
        <f t="shared" si="3"/>
        <v>0</v>
      </c>
      <c r="I25" s="75">
        <v>90</v>
      </c>
      <c r="J25" s="75">
        <v>90</v>
      </c>
      <c r="K25" s="75">
        <v>90</v>
      </c>
      <c r="L25" s="75">
        <v>90</v>
      </c>
      <c r="M25" s="534">
        <f t="shared" si="4"/>
        <v>90</v>
      </c>
      <c r="N25" s="535"/>
      <c r="O25" s="75">
        <v>90</v>
      </c>
      <c r="P25" s="75">
        <v>90</v>
      </c>
      <c r="Q25" s="75">
        <v>90</v>
      </c>
      <c r="R25" s="75">
        <v>80</v>
      </c>
      <c r="S25" s="534">
        <f t="shared" si="5"/>
        <v>88</v>
      </c>
      <c r="T25" s="535"/>
      <c r="U25" s="75">
        <v>85</v>
      </c>
      <c r="V25" s="75">
        <v>90</v>
      </c>
      <c r="W25" s="75">
        <v>90</v>
      </c>
      <c r="X25" s="75">
        <v>80</v>
      </c>
      <c r="Y25" s="534">
        <f t="shared" si="6"/>
        <v>87.25</v>
      </c>
      <c r="Z25" s="535"/>
      <c r="AA25" s="75">
        <v>75</v>
      </c>
      <c r="AB25" s="75">
        <v>80</v>
      </c>
      <c r="AC25" s="75">
        <v>100</v>
      </c>
      <c r="AD25" s="75">
        <v>80</v>
      </c>
      <c r="AE25" s="534">
        <f t="shared" si="7"/>
        <v>89.25</v>
      </c>
      <c r="AF25" s="535"/>
      <c r="AG25" s="75">
        <v>80</v>
      </c>
      <c r="AH25" s="75">
        <v>80</v>
      </c>
      <c r="AI25" s="75">
        <v>100</v>
      </c>
      <c r="AJ25" s="75">
        <v>80</v>
      </c>
      <c r="AK25" s="534">
        <f t="shared" si="8"/>
        <v>90</v>
      </c>
      <c r="AL25" s="535"/>
      <c r="AM25" s="75">
        <v>90</v>
      </c>
      <c r="AN25" s="75">
        <v>90</v>
      </c>
      <c r="AO25" s="75">
        <v>80</v>
      </c>
      <c r="AP25" s="75">
        <v>90</v>
      </c>
      <c r="AQ25" s="534">
        <f t="shared" si="9"/>
        <v>85</v>
      </c>
      <c r="AR25" s="535"/>
      <c r="AS25" s="75">
        <v>90</v>
      </c>
      <c r="AT25" s="75">
        <v>80</v>
      </c>
      <c r="AU25" s="75">
        <v>100</v>
      </c>
      <c r="AV25" s="75">
        <v>80</v>
      </c>
      <c r="AW25" s="534">
        <f t="shared" si="10"/>
        <v>91.5</v>
      </c>
      <c r="AX25" s="535"/>
      <c r="AY25" s="75">
        <v>90</v>
      </c>
      <c r="AZ25" s="75">
        <v>80</v>
      </c>
      <c r="BA25" s="75">
        <v>80</v>
      </c>
      <c r="BB25" s="75">
        <v>80</v>
      </c>
      <c r="BC25" s="534">
        <f t="shared" si="11"/>
        <v>81.5</v>
      </c>
      <c r="BD25" s="535"/>
      <c r="BE25" s="75">
        <v>75</v>
      </c>
      <c r="BF25" s="75">
        <v>80</v>
      </c>
      <c r="BG25" s="75">
        <v>90</v>
      </c>
      <c r="BH25" s="75">
        <v>80</v>
      </c>
      <c r="BI25" s="534">
        <f t="shared" si="12"/>
        <v>84.25</v>
      </c>
      <c r="BJ25" s="535"/>
      <c r="BK25" s="180">
        <v>75</v>
      </c>
      <c r="BL25" s="75">
        <v>75</v>
      </c>
      <c r="BM25" s="75">
        <v>80</v>
      </c>
      <c r="BN25" s="75">
        <v>80</v>
      </c>
      <c r="BO25" s="534">
        <f t="shared" si="13"/>
        <v>78.5</v>
      </c>
      <c r="BP25" s="535"/>
      <c r="BQ25" s="182">
        <f>((H25+M25+S25+Y25+AE25+AK25+AQ25+AW25+BC25+BI25+BO25)/11) * 60/100</f>
        <v>47.195454545454538</v>
      </c>
      <c r="BR25" s="183">
        <v>50</v>
      </c>
      <c r="BS25" s="183">
        <v>92</v>
      </c>
      <c r="BT25" s="184">
        <f t="shared" si="0"/>
        <v>28.4</v>
      </c>
      <c r="BU25" s="185">
        <f t="shared" si="1"/>
        <v>75.595454545454544</v>
      </c>
      <c r="BV25" s="176" t="str">
        <f t="shared" si="2"/>
        <v>B+</v>
      </c>
    </row>
    <row r="26" spans="1:74">
      <c r="A26" s="551">
        <v>4</v>
      </c>
      <c r="B26" s="585" t="s">
        <v>131</v>
      </c>
      <c r="C26" s="432">
        <v>2200018312</v>
      </c>
      <c r="D26" s="433" t="s">
        <v>518</v>
      </c>
      <c r="E26" s="75" t="s">
        <v>495</v>
      </c>
      <c r="F26" s="180">
        <v>31</v>
      </c>
      <c r="G26" s="75">
        <v>100</v>
      </c>
      <c r="H26" s="172">
        <f t="shared" si="3"/>
        <v>65.5</v>
      </c>
      <c r="I26" s="75">
        <v>100</v>
      </c>
      <c r="J26" s="75">
        <v>90</v>
      </c>
      <c r="K26" s="75">
        <v>100</v>
      </c>
      <c r="L26" s="75">
        <v>90</v>
      </c>
      <c r="M26" s="534">
        <f t="shared" si="4"/>
        <v>96.5</v>
      </c>
      <c r="N26" s="535"/>
      <c r="O26" s="75">
        <v>85</v>
      </c>
      <c r="P26" s="75">
        <v>90</v>
      </c>
      <c r="Q26" s="75">
        <v>100</v>
      </c>
      <c r="R26" s="75">
        <v>90</v>
      </c>
      <c r="S26" s="534">
        <f t="shared" si="5"/>
        <v>94.25</v>
      </c>
      <c r="T26" s="535"/>
      <c r="U26" s="181"/>
      <c r="V26" s="181"/>
      <c r="W26" s="181"/>
      <c r="X26" s="181"/>
      <c r="Y26" s="534">
        <f t="shared" si="6"/>
        <v>0</v>
      </c>
      <c r="Z26" s="535"/>
      <c r="AA26" s="75">
        <v>80</v>
      </c>
      <c r="AB26" s="75">
        <v>90</v>
      </c>
      <c r="AC26" s="75">
        <v>90</v>
      </c>
      <c r="AD26" s="75">
        <v>85</v>
      </c>
      <c r="AE26" s="534">
        <f t="shared" si="7"/>
        <v>87.5</v>
      </c>
      <c r="AF26" s="535"/>
      <c r="AG26" s="75">
        <v>80</v>
      </c>
      <c r="AH26" s="75">
        <v>90</v>
      </c>
      <c r="AI26" s="75">
        <v>90</v>
      </c>
      <c r="AJ26" s="75">
        <v>100</v>
      </c>
      <c r="AK26" s="534">
        <f t="shared" si="8"/>
        <v>90.5</v>
      </c>
      <c r="AL26" s="535"/>
      <c r="AM26" s="75">
        <v>80</v>
      </c>
      <c r="AN26" s="75">
        <v>90</v>
      </c>
      <c r="AO26" s="75">
        <v>100</v>
      </c>
      <c r="AP26" s="75">
        <v>90</v>
      </c>
      <c r="AQ26" s="534">
        <f t="shared" si="9"/>
        <v>93.5</v>
      </c>
      <c r="AR26" s="535"/>
      <c r="AS26" s="75">
        <v>90</v>
      </c>
      <c r="AT26" s="75">
        <v>95</v>
      </c>
      <c r="AU26" s="75">
        <v>90</v>
      </c>
      <c r="AV26" s="75">
        <v>90</v>
      </c>
      <c r="AW26" s="534">
        <f t="shared" si="10"/>
        <v>90.75</v>
      </c>
      <c r="AX26" s="535"/>
      <c r="AY26" s="75">
        <v>90</v>
      </c>
      <c r="AZ26" s="75">
        <v>90</v>
      </c>
      <c r="BA26" s="75">
        <v>90</v>
      </c>
      <c r="BB26" s="75">
        <v>100</v>
      </c>
      <c r="BC26" s="534">
        <f t="shared" si="11"/>
        <v>92</v>
      </c>
      <c r="BD26" s="535"/>
      <c r="BE26" s="75">
        <v>80</v>
      </c>
      <c r="BF26" s="75">
        <v>90</v>
      </c>
      <c r="BG26" s="75">
        <v>90</v>
      </c>
      <c r="BH26" s="75">
        <v>80</v>
      </c>
      <c r="BI26" s="534">
        <f t="shared" si="12"/>
        <v>86.5</v>
      </c>
      <c r="BJ26" s="535"/>
      <c r="BK26" s="75">
        <v>80</v>
      </c>
      <c r="BL26" s="75">
        <v>90</v>
      </c>
      <c r="BM26" s="75">
        <v>90</v>
      </c>
      <c r="BN26" s="75">
        <v>80</v>
      </c>
      <c r="BO26" s="534">
        <f t="shared" si="13"/>
        <v>86.5</v>
      </c>
      <c r="BP26" s="535"/>
      <c r="BQ26" s="182">
        <f>((H24+M24+S26+Y26+AE26+AK26+AQ26+AW26+BC26+BI26+BO26)/11) * 60/100</f>
        <v>48.627272727272732</v>
      </c>
      <c r="BR26" s="183">
        <v>50</v>
      </c>
      <c r="BS26" s="183">
        <v>70</v>
      </c>
      <c r="BT26" s="184">
        <f t="shared" si="0"/>
        <v>24</v>
      </c>
      <c r="BU26" s="185">
        <f t="shared" si="1"/>
        <v>72.627272727272725</v>
      </c>
      <c r="BV26" s="176" t="str">
        <f t="shared" si="2"/>
        <v>B+</v>
      </c>
    </row>
    <row r="27" spans="1:74">
      <c r="A27" s="490"/>
      <c r="B27" s="490"/>
      <c r="C27" s="432">
        <v>2200018315</v>
      </c>
      <c r="D27" s="433" t="s">
        <v>519</v>
      </c>
      <c r="E27" s="75" t="s">
        <v>495</v>
      </c>
      <c r="F27" s="180">
        <v>44</v>
      </c>
      <c r="G27" s="75">
        <v>100</v>
      </c>
      <c r="H27" s="172">
        <f t="shared" si="3"/>
        <v>72</v>
      </c>
      <c r="I27" s="75">
        <v>100</v>
      </c>
      <c r="J27" s="75">
        <v>90</v>
      </c>
      <c r="K27" s="75">
        <v>100</v>
      </c>
      <c r="L27" s="75">
        <v>90</v>
      </c>
      <c r="M27" s="534">
        <f t="shared" si="4"/>
        <v>96.5</v>
      </c>
      <c r="N27" s="535"/>
      <c r="O27" s="181">
        <v>80</v>
      </c>
      <c r="P27" s="181">
        <v>80</v>
      </c>
      <c r="Q27" s="181">
        <v>100</v>
      </c>
      <c r="R27" s="181">
        <v>80</v>
      </c>
      <c r="S27" s="534">
        <f t="shared" si="5"/>
        <v>90</v>
      </c>
      <c r="T27" s="535"/>
      <c r="U27" s="181">
        <v>80</v>
      </c>
      <c r="V27" s="181">
        <v>80</v>
      </c>
      <c r="W27" s="181">
        <v>100</v>
      </c>
      <c r="X27" s="181">
        <v>80</v>
      </c>
      <c r="Y27" s="534">
        <f t="shared" si="6"/>
        <v>90</v>
      </c>
      <c r="Z27" s="535"/>
      <c r="AA27" s="75">
        <v>80</v>
      </c>
      <c r="AB27" s="75">
        <v>90</v>
      </c>
      <c r="AC27" s="75">
        <v>90</v>
      </c>
      <c r="AD27" s="75">
        <v>90</v>
      </c>
      <c r="AE27" s="534">
        <f t="shared" si="7"/>
        <v>88.5</v>
      </c>
      <c r="AF27" s="535"/>
      <c r="AG27" s="75">
        <v>80</v>
      </c>
      <c r="AH27" s="75">
        <v>90</v>
      </c>
      <c r="AI27" s="75">
        <v>90</v>
      </c>
      <c r="AJ27" s="75">
        <v>100</v>
      </c>
      <c r="AK27" s="534">
        <f t="shared" si="8"/>
        <v>90.5</v>
      </c>
      <c r="AL27" s="535"/>
      <c r="AM27" s="75">
        <v>80</v>
      </c>
      <c r="AN27" s="75">
        <v>90</v>
      </c>
      <c r="AO27" s="75">
        <v>100</v>
      </c>
      <c r="AP27" s="75">
        <v>90</v>
      </c>
      <c r="AQ27" s="534">
        <f t="shared" si="9"/>
        <v>93.5</v>
      </c>
      <c r="AR27" s="535"/>
      <c r="AS27" s="75">
        <v>90</v>
      </c>
      <c r="AT27" s="75">
        <v>95</v>
      </c>
      <c r="AU27" s="75">
        <v>90</v>
      </c>
      <c r="AV27" s="75">
        <v>90</v>
      </c>
      <c r="AW27" s="534">
        <f t="shared" si="10"/>
        <v>90.75</v>
      </c>
      <c r="AX27" s="535"/>
      <c r="AY27" s="75">
        <v>90</v>
      </c>
      <c r="AZ27" s="75">
        <v>80</v>
      </c>
      <c r="BA27" s="75">
        <v>90</v>
      </c>
      <c r="BB27" s="75">
        <v>100</v>
      </c>
      <c r="BC27" s="534">
        <f t="shared" si="11"/>
        <v>90.5</v>
      </c>
      <c r="BD27" s="535"/>
      <c r="BE27" s="75">
        <v>80</v>
      </c>
      <c r="BF27" s="75">
        <v>90</v>
      </c>
      <c r="BG27" s="75">
        <v>90</v>
      </c>
      <c r="BH27" s="75">
        <v>80</v>
      </c>
      <c r="BI27" s="534">
        <f t="shared" si="12"/>
        <v>86.5</v>
      </c>
      <c r="BJ27" s="535"/>
      <c r="BK27" s="75">
        <v>80</v>
      </c>
      <c r="BL27" s="75">
        <v>90</v>
      </c>
      <c r="BM27" s="75">
        <v>90</v>
      </c>
      <c r="BN27" s="75">
        <v>80</v>
      </c>
      <c r="BO27" s="534">
        <f t="shared" si="13"/>
        <v>86.5</v>
      </c>
      <c r="BP27" s="535"/>
      <c r="BQ27" s="182">
        <f t="shared" ref="BQ27:BQ32" si="15">((H26+M26+S27+Y27+AE27+AK27+AQ27+AW27+BC27+BI27+BO27)/11) * 60/100</f>
        <v>52.840909090909093</v>
      </c>
      <c r="BR27" s="183">
        <v>20</v>
      </c>
      <c r="BS27" s="183">
        <v>70</v>
      </c>
      <c r="BT27" s="184">
        <f t="shared" si="0"/>
        <v>18</v>
      </c>
      <c r="BU27" s="185">
        <f t="shared" si="1"/>
        <v>70.840909090909093</v>
      </c>
      <c r="BV27" s="176" t="str">
        <f t="shared" si="2"/>
        <v>B+</v>
      </c>
    </row>
    <row r="28" spans="1:74">
      <c r="A28" s="490"/>
      <c r="B28" s="490"/>
      <c r="C28" s="432">
        <v>2200018334</v>
      </c>
      <c r="D28" s="433" t="s">
        <v>520</v>
      </c>
      <c r="E28" s="75" t="s">
        <v>495</v>
      </c>
      <c r="F28" s="180">
        <v>38</v>
      </c>
      <c r="G28" s="75">
        <v>100</v>
      </c>
      <c r="H28" s="172">
        <f t="shared" si="3"/>
        <v>69</v>
      </c>
      <c r="I28" s="212"/>
      <c r="J28" s="181"/>
      <c r="K28" s="181"/>
      <c r="L28" s="212"/>
      <c r="M28" s="534">
        <f t="shared" si="4"/>
        <v>0</v>
      </c>
      <c r="N28" s="535"/>
      <c r="O28" s="75">
        <v>100</v>
      </c>
      <c r="P28" s="75">
        <v>90</v>
      </c>
      <c r="Q28" s="75">
        <v>100</v>
      </c>
      <c r="R28" s="75">
        <v>90</v>
      </c>
      <c r="S28" s="534">
        <f t="shared" si="5"/>
        <v>96.5</v>
      </c>
      <c r="T28" s="535"/>
      <c r="U28" s="75">
        <v>90</v>
      </c>
      <c r="V28" s="75">
        <v>90</v>
      </c>
      <c r="W28" s="75">
        <v>90</v>
      </c>
      <c r="X28" s="75">
        <v>95</v>
      </c>
      <c r="Y28" s="534">
        <f t="shared" si="6"/>
        <v>91</v>
      </c>
      <c r="Z28" s="535"/>
      <c r="AA28" s="75">
        <v>80</v>
      </c>
      <c r="AB28" s="75">
        <v>90</v>
      </c>
      <c r="AC28" s="75">
        <v>90</v>
      </c>
      <c r="AD28" s="75">
        <v>90</v>
      </c>
      <c r="AE28" s="534">
        <f t="shared" si="7"/>
        <v>88.5</v>
      </c>
      <c r="AF28" s="535"/>
      <c r="AG28" s="75">
        <v>80</v>
      </c>
      <c r="AH28" s="75">
        <v>100</v>
      </c>
      <c r="AI28" s="75">
        <v>90</v>
      </c>
      <c r="AJ28" s="75">
        <v>100</v>
      </c>
      <c r="AK28" s="534">
        <f t="shared" si="8"/>
        <v>92</v>
      </c>
      <c r="AL28" s="535"/>
      <c r="AM28" s="75">
        <v>80</v>
      </c>
      <c r="AN28" s="75">
        <v>90</v>
      </c>
      <c r="AO28" s="75">
        <v>100</v>
      </c>
      <c r="AP28" s="75">
        <v>90</v>
      </c>
      <c r="AQ28" s="534">
        <f t="shared" si="9"/>
        <v>93.5</v>
      </c>
      <c r="AR28" s="535"/>
      <c r="AS28" s="75">
        <v>90</v>
      </c>
      <c r="AT28" s="75">
        <v>95</v>
      </c>
      <c r="AU28" s="75">
        <v>90</v>
      </c>
      <c r="AV28" s="75">
        <v>90</v>
      </c>
      <c r="AW28" s="534">
        <f t="shared" si="10"/>
        <v>90.75</v>
      </c>
      <c r="AX28" s="535"/>
      <c r="AY28" s="75">
        <v>90</v>
      </c>
      <c r="AZ28" s="75">
        <v>80</v>
      </c>
      <c r="BA28" s="75">
        <v>90</v>
      </c>
      <c r="BB28" s="75">
        <v>100</v>
      </c>
      <c r="BC28" s="534">
        <f t="shared" si="11"/>
        <v>90.5</v>
      </c>
      <c r="BD28" s="535"/>
      <c r="BE28" s="75">
        <v>80</v>
      </c>
      <c r="BF28" s="75">
        <v>90</v>
      </c>
      <c r="BG28" s="75">
        <v>90</v>
      </c>
      <c r="BH28" s="75">
        <v>80</v>
      </c>
      <c r="BI28" s="534">
        <f t="shared" si="12"/>
        <v>86.5</v>
      </c>
      <c r="BJ28" s="535"/>
      <c r="BK28" s="75">
        <v>80</v>
      </c>
      <c r="BL28" s="75">
        <v>90</v>
      </c>
      <c r="BM28" s="75">
        <v>90</v>
      </c>
      <c r="BN28" s="75">
        <v>80</v>
      </c>
      <c r="BO28" s="534">
        <f t="shared" si="13"/>
        <v>86.5</v>
      </c>
      <c r="BP28" s="535"/>
      <c r="BQ28" s="182">
        <f t="shared" si="15"/>
        <v>53.686363636363637</v>
      </c>
      <c r="BR28" s="183">
        <v>40</v>
      </c>
      <c r="BS28" s="183">
        <v>70</v>
      </c>
      <c r="BT28" s="184">
        <f t="shared" si="0"/>
        <v>22</v>
      </c>
      <c r="BU28" s="185">
        <f t="shared" si="1"/>
        <v>75.686363636363637</v>
      </c>
      <c r="BV28" s="176" t="str">
        <f t="shared" si="2"/>
        <v>B+</v>
      </c>
    </row>
    <row r="29" spans="1:74">
      <c r="A29" s="551">
        <v>5</v>
      </c>
      <c r="B29" s="490"/>
      <c r="C29" s="432">
        <v>2200018316</v>
      </c>
      <c r="D29" s="433" t="s">
        <v>521</v>
      </c>
      <c r="E29" s="75" t="s">
        <v>495</v>
      </c>
      <c r="F29" s="180">
        <v>38</v>
      </c>
      <c r="G29" s="75">
        <v>100</v>
      </c>
      <c r="H29" s="172">
        <f t="shared" si="3"/>
        <v>69</v>
      </c>
      <c r="I29" s="75">
        <v>100</v>
      </c>
      <c r="J29" s="75">
        <v>90</v>
      </c>
      <c r="K29" s="75">
        <v>100</v>
      </c>
      <c r="L29" s="75">
        <v>90</v>
      </c>
      <c r="M29" s="534">
        <f t="shared" si="4"/>
        <v>96.5</v>
      </c>
      <c r="N29" s="535"/>
      <c r="O29" s="75">
        <v>100</v>
      </c>
      <c r="P29" s="75">
        <v>90</v>
      </c>
      <c r="Q29" s="75">
        <v>100</v>
      </c>
      <c r="R29" s="75">
        <v>100</v>
      </c>
      <c r="S29" s="534">
        <f t="shared" si="5"/>
        <v>98.5</v>
      </c>
      <c r="T29" s="535"/>
      <c r="U29" s="75">
        <v>90</v>
      </c>
      <c r="V29" s="75">
        <v>90</v>
      </c>
      <c r="W29" s="75">
        <v>90</v>
      </c>
      <c r="X29" s="75">
        <v>90</v>
      </c>
      <c r="Y29" s="534">
        <f t="shared" si="6"/>
        <v>90</v>
      </c>
      <c r="Z29" s="535"/>
      <c r="AA29" s="75">
        <v>80</v>
      </c>
      <c r="AB29" s="75">
        <v>90</v>
      </c>
      <c r="AC29" s="75">
        <v>90</v>
      </c>
      <c r="AD29" s="75">
        <v>90</v>
      </c>
      <c r="AE29" s="534">
        <f t="shared" si="7"/>
        <v>88.5</v>
      </c>
      <c r="AF29" s="535"/>
      <c r="AG29" s="75">
        <v>80</v>
      </c>
      <c r="AH29" s="75">
        <v>90</v>
      </c>
      <c r="AI29" s="75">
        <v>90</v>
      </c>
      <c r="AJ29" s="75">
        <v>100</v>
      </c>
      <c r="AK29" s="534">
        <f t="shared" si="8"/>
        <v>90.5</v>
      </c>
      <c r="AL29" s="535"/>
      <c r="AM29" s="75">
        <v>80</v>
      </c>
      <c r="AN29" s="75">
        <v>90</v>
      </c>
      <c r="AO29" s="75">
        <v>100</v>
      </c>
      <c r="AP29" s="75">
        <v>90</v>
      </c>
      <c r="AQ29" s="534">
        <f t="shared" si="9"/>
        <v>93.5</v>
      </c>
      <c r="AR29" s="535"/>
      <c r="AS29" s="75">
        <v>90</v>
      </c>
      <c r="AT29" s="75">
        <v>90</v>
      </c>
      <c r="AU29" s="75">
        <v>90</v>
      </c>
      <c r="AV29" s="75">
        <v>80</v>
      </c>
      <c r="AW29" s="534">
        <f t="shared" si="10"/>
        <v>88</v>
      </c>
      <c r="AX29" s="535"/>
      <c r="AY29" s="75">
        <v>90</v>
      </c>
      <c r="AZ29" s="75">
        <v>80</v>
      </c>
      <c r="BA29" s="75">
        <v>90</v>
      </c>
      <c r="BB29" s="75">
        <v>100</v>
      </c>
      <c r="BC29" s="534">
        <f t="shared" si="11"/>
        <v>90.5</v>
      </c>
      <c r="BD29" s="535"/>
      <c r="BE29" s="75">
        <v>80</v>
      </c>
      <c r="BF29" s="75">
        <v>90</v>
      </c>
      <c r="BG29" s="75">
        <v>90</v>
      </c>
      <c r="BH29" s="75">
        <v>80</v>
      </c>
      <c r="BI29" s="534">
        <f t="shared" si="12"/>
        <v>86.5</v>
      </c>
      <c r="BJ29" s="535"/>
      <c r="BK29" s="75">
        <v>80</v>
      </c>
      <c r="BL29" s="75">
        <v>90</v>
      </c>
      <c r="BM29" s="75">
        <v>90</v>
      </c>
      <c r="BN29" s="75">
        <v>80</v>
      </c>
      <c r="BO29" s="534">
        <f t="shared" si="13"/>
        <v>86.5</v>
      </c>
      <c r="BP29" s="535"/>
      <c r="BQ29" s="182">
        <f t="shared" si="15"/>
        <v>48.081818181818178</v>
      </c>
      <c r="BR29" s="183">
        <v>73</v>
      </c>
      <c r="BS29" s="183">
        <v>100</v>
      </c>
      <c r="BT29" s="184">
        <f t="shared" si="0"/>
        <v>34.6</v>
      </c>
      <c r="BU29" s="185">
        <f t="shared" si="1"/>
        <v>82.681818181818187</v>
      </c>
      <c r="BV29" s="176" t="str">
        <f t="shared" si="2"/>
        <v>A</v>
      </c>
    </row>
    <row r="30" spans="1:74">
      <c r="A30" s="490"/>
      <c r="B30" s="490"/>
      <c r="C30" s="432">
        <v>2200018326</v>
      </c>
      <c r="D30" s="433" t="s">
        <v>522</v>
      </c>
      <c r="E30" s="75" t="s">
        <v>495</v>
      </c>
      <c r="F30" s="180">
        <v>35</v>
      </c>
      <c r="G30" s="75">
        <v>100</v>
      </c>
      <c r="H30" s="172">
        <f t="shared" si="3"/>
        <v>67.5</v>
      </c>
      <c r="I30" s="75">
        <v>100</v>
      </c>
      <c r="J30" s="75">
        <v>90</v>
      </c>
      <c r="K30" s="75">
        <v>100</v>
      </c>
      <c r="L30" s="75">
        <v>90</v>
      </c>
      <c r="M30" s="534">
        <f t="shared" si="4"/>
        <v>96.5</v>
      </c>
      <c r="N30" s="535"/>
      <c r="O30" s="75">
        <v>100</v>
      </c>
      <c r="P30" s="75">
        <v>90</v>
      </c>
      <c r="Q30" s="75">
        <v>100</v>
      </c>
      <c r="R30" s="75">
        <v>90</v>
      </c>
      <c r="S30" s="534">
        <f t="shared" si="5"/>
        <v>96.5</v>
      </c>
      <c r="T30" s="535"/>
      <c r="U30" s="75">
        <v>90</v>
      </c>
      <c r="V30" s="75">
        <v>90</v>
      </c>
      <c r="W30" s="75">
        <v>90</v>
      </c>
      <c r="X30" s="75">
        <v>90</v>
      </c>
      <c r="Y30" s="534">
        <f t="shared" si="6"/>
        <v>90</v>
      </c>
      <c r="Z30" s="535"/>
      <c r="AA30" s="75">
        <v>80</v>
      </c>
      <c r="AB30" s="75">
        <v>90</v>
      </c>
      <c r="AC30" s="75">
        <v>100</v>
      </c>
      <c r="AD30" s="75">
        <v>90</v>
      </c>
      <c r="AE30" s="534">
        <f t="shared" si="7"/>
        <v>93.5</v>
      </c>
      <c r="AF30" s="535"/>
      <c r="AG30" s="75">
        <v>80</v>
      </c>
      <c r="AH30" s="75">
        <v>90</v>
      </c>
      <c r="AI30" s="75">
        <v>90</v>
      </c>
      <c r="AJ30" s="75">
        <v>100</v>
      </c>
      <c r="AK30" s="534">
        <f t="shared" si="8"/>
        <v>90.5</v>
      </c>
      <c r="AL30" s="535"/>
      <c r="AM30" s="75">
        <v>80</v>
      </c>
      <c r="AN30" s="75">
        <v>90</v>
      </c>
      <c r="AO30" s="75">
        <v>100</v>
      </c>
      <c r="AP30" s="75">
        <v>90</v>
      </c>
      <c r="AQ30" s="534">
        <f t="shared" si="9"/>
        <v>93.5</v>
      </c>
      <c r="AR30" s="535"/>
      <c r="AS30" s="75">
        <v>90</v>
      </c>
      <c r="AT30" s="75">
        <v>90</v>
      </c>
      <c r="AU30" s="75">
        <v>90</v>
      </c>
      <c r="AV30" s="75">
        <v>80</v>
      </c>
      <c r="AW30" s="534">
        <f t="shared" si="10"/>
        <v>88</v>
      </c>
      <c r="AX30" s="535"/>
      <c r="AY30" s="75">
        <v>90</v>
      </c>
      <c r="AZ30" s="75">
        <v>80</v>
      </c>
      <c r="BA30" s="75">
        <v>90</v>
      </c>
      <c r="BB30" s="75">
        <v>80</v>
      </c>
      <c r="BC30" s="534">
        <f t="shared" si="11"/>
        <v>86.5</v>
      </c>
      <c r="BD30" s="535"/>
      <c r="BE30" s="75">
        <v>80</v>
      </c>
      <c r="BF30" s="75">
        <v>90</v>
      </c>
      <c r="BG30" s="75">
        <v>90</v>
      </c>
      <c r="BH30" s="75">
        <v>80</v>
      </c>
      <c r="BI30" s="534">
        <f t="shared" si="12"/>
        <v>86.5</v>
      </c>
      <c r="BJ30" s="535"/>
      <c r="BK30" s="75">
        <v>80</v>
      </c>
      <c r="BL30" s="75">
        <v>90</v>
      </c>
      <c r="BM30" s="75">
        <v>90</v>
      </c>
      <c r="BN30" s="75">
        <v>80</v>
      </c>
      <c r="BO30" s="534">
        <f t="shared" si="13"/>
        <v>86.5</v>
      </c>
      <c r="BP30" s="535"/>
      <c r="BQ30" s="182">
        <f t="shared" si="15"/>
        <v>53.290909090909089</v>
      </c>
      <c r="BR30" s="183">
        <v>73</v>
      </c>
      <c r="BS30" s="183">
        <v>100</v>
      </c>
      <c r="BT30" s="184">
        <f t="shared" si="0"/>
        <v>34.6</v>
      </c>
      <c r="BU30" s="185">
        <f t="shared" si="1"/>
        <v>87.890909090909091</v>
      </c>
      <c r="BV30" s="176" t="str">
        <f t="shared" si="2"/>
        <v>A</v>
      </c>
    </row>
    <row r="31" spans="1:74">
      <c r="A31" s="490"/>
      <c r="B31" s="490"/>
      <c r="C31" s="432">
        <v>2200018330</v>
      </c>
      <c r="D31" s="433" t="s">
        <v>523</v>
      </c>
      <c r="E31" s="75" t="s">
        <v>495</v>
      </c>
      <c r="F31" s="180">
        <v>52</v>
      </c>
      <c r="G31" s="75">
        <v>100</v>
      </c>
      <c r="H31" s="172">
        <f t="shared" si="3"/>
        <v>76</v>
      </c>
      <c r="I31" s="75">
        <v>80</v>
      </c>
      <c r="J31" s="75">
        <v>90</v>
      </c>
      <c r="K31" s="75">
        <v>100</v>
      </c>
      <c r="L31" s="75">
        <v>90</v>
      </c>
      <c r="M31" s="534">
        <f t="shared" si="4"/>
        <v>93.5</v>
      </c>
      <c r="N31" s="535"/>
      <c r="O31" s="75">
        <v>100</v>
      </c>
      <c r="P31" s="75">
        <v>90</v>
      </c>
      <c r="Q31" s="75">
        <v>100</v>
      </c>
      <c r="R31" s="75">
        <v>90</v>
      </c>
      <c r="S31" s="534">
        <f t="shared" si="5"/>
        <v>96.5</v>
      </c>
      <c r="T31" s="535"/>
      <c r="U31" s="75">
        <v>90</v>
      </c>
      <c r="V31" s="75">
        <v>90</v>
      </c>
      <c r="W31" s="75">
        <v>90</v>
      </c>
      <c r="X31" s="75">
        <v>90</v>
      </c>
      <c r="Y31" s="534">
        <f t="shared" si="6"/>
        <v>90</v>
      </c>
      <c r="Z31" s="535"/>
      <c r="AA31" s="75">
        <v>80</v>
      </c>
      <c r="AB31" s="75">
        <v>90</v>
      </c>
      <c r="AC31" s="75">
        <v>100</v>
      </c>
      <c r="AD31" s="75">
        <v>90</v>
      </c>
      <c r="AE31" s="534">
        <f t="shared" si="7"/>
        <v>93.5</v>
      </c>
      <c r="AF31" s="535"/>
      <c r="AG31" s="75">
        <v>80</v>
      </c>
      <c r="AH31" s="75">
        <v>90</v>
      </c>
      <c r="AI31" s="75">
        <v>90</v>
      </c>
      <c r="AJ31" s="75">
        <v>100</v>
      </c>
      <c r="AK31" s="534">
        <f t="shared" si="8"/>
        <v>90.5</v>
      </c>
      <c r="AL31" s="535"/>
      <c r="AM31" s="75">
        <v>80</v>
      </c>
      <c r="AN31" s="75">
        <v>90</v>
      </c>
      <c r="AO31" s="75">
        <v>100</v>
      </c>
      <c r="AP31" s="75">
        <v>100</v>
      </c>
      <c r="AQ31" s="534">
        <f t="shared" si="9"/>
        <v>95.5</v>
      </c>
      <c r="AR31" s="535"/>
      <c r="AS31" s="181">
        <v>84</v>
      </c>
      <c r="AT31" s="181">
        <v>100</v>
      </c>
      <c r="AU31" s="181">
        <v>100</v>
      </c>
      <c r="AV31" s="181">
        <v>50</v>
      </c>
      <c r="AW31" s="534">
        <f t="shared" si="10"/>
        <v>87.6</v>
      </c>
      <c r="AX31" s="535"/>
      <c r="AY31" s="75">
        <v>90</v>
      </c>
      <c r="AZ31" s="75">
        <v>80</v>
      </c>
      <c r="BA31" s="75">
        <v>90</v>
      </c>
      <c r="BB31" s="75">
        <v>100</v>
      </c>
      <c r="BC31" s="534">
        <f t="shared" si="11"/>
        <v>90.5</v>
      </c>
      <c r="BD31" s="535"/>
      <c r="BE31" s="75">
        <v>80</v>
      </c>
      <c r="BF31" s="75">
        <v>90</v>
      </c>
      <c r="BG31" s="75">
        <v>90</v>
      </c>
      <c r="BH31" s="75">
        <v>80</v>
      </c>
      <c r="BI31" s="534">
        <f t="shared" si="12"/>
        <v>86.5</v>
      </c>
      <c r="BJ31" s="535"/>
      <c r="BK31" s="75">
        <v>80</v>
      </c>
      <c r="BL31" s="75">
        <v>90</v>
      </c>
      <c r="BM31" s="75">
        <v>90</v>
      </c>
      <c r="BN31" s="75">
        <v>80</v>
      </c>
      <c r="BO31" s="534">
        <f t="shared" si="13"/>
        <v>86.5</v>
      </c>
      <c r="BP31" s="535"/>
      <c r="BQ31" s="182">
        <f t="shared" si="15"/>
        <v>53.514545454545448</v>
      </c>
      <c r="BR31" s="183">
        <v>57</v>
      </c>
      <c r="BS31" s="183">
        <v>100</v>
      </c>
      <c r="BT31" s="184">
        <f t="shared" si="0"/>
        <v>31.4</v>
      </c>
      <c r="BU31" s="185">
        <f t="shared" si="1"/>
        <v>84.914545454545447</v>
      </c>
      <c r="BV31" s="176" t="str">
        <f t="shared" si="2"/>
        <v>A</v>
      </c>
    </row>
    <row r="32" spans="1:74">
      <c r="A32" s="551">
        <v>6</v>
      </c>
      <c r="B32" s="490"/>
      <c r="C32" s="432">
        <v>2000018241</v>
      </c>
      <c r="D32" s="434" t="s">
        <v>524</v>
      </c>
      <c r="E32" s="75" t="s">
        <v>495</v>
      </c>
      <c r="F32" s="180">
        <v>41</v>
      </c>
      <c r="G32" s="75">
        <v>100</v>
      </c>
      <c r="H32" s="172">
        <f t="shared" si="3"/>
        <v>70.5</v>
      </c>
      <c r="I32" s="75">
        <v>100</v>
      </c>
      <c r="J32" s="75">
        <v>90</v>
      </c>
      <c r="K32" s="75">
        <v>100</v>
      </c>
      <c r="L32" s="75">
        <v>90</v>
      </c>
      <c r="M32" s="534">
        <f t="shared" si="4"/>
        <v>96.5</v>
      </c>
      <c r="N32" s="535"/>
      <c r="O32" s="75">
        <v>100</v>
      </c>
      <c r="P32" s="75">
        <v>90</v>
      </c>
      <c r="Q32" s="75">
        <v>100</v>
      </c>
      <c r="R32" s="75">
        <v>90</v>
      </c>
      <c r="S32" s="534">
        <f t="shared" si="5"/>
        <v>96.5</v>
      </c>
      <c r="T32" s="535"/>
      <c r="U32" s="75">
        <v>90</v>
      </c>
      <c r="V32" s="75">
        <v>90</v>
      </c>
      <c r="W32" s="75">
        <v>90</v>
      </c>
      <c r="X32" s="75">
        <v>90</v>
      </c>
      <c r="Y32" s="534">
        <f t="shared" si="6"/>
        <v>90</v>
      </c>
      <c r="Z32" s="535"/>
      <c r="AA32" s="75">
        <v>80</v>
      </c>
      <c r="AB32" s="75">
        <v>90</v>
      </c>
      <c r="AC32" s="75">
        <v>100</v>
      </c>
      <c r="AD32" s="75">
        <v>80</v>
      </c>
      <c r="AE32" s="534">
        <f t="shared" si="7"/>
        <v>91.5</v>
      </c>
      <c r="AF32" s="535"/>
      <c r="AG32" s="75">
        <v>80</v>
      </c>
      <c r="AH32" s="75">
        <v>90</v>
      </c>
      <c r="AI32" s="75">
        <v>90</v>
      </c>
      <c r="AJ32" s="75">
        <v>100</v>
      </c>
      <c r="AK32" s="534">
        <f t="shared" si="8"/>
        <v>90.5</v>
      </c>
      <c r="AL32" s="535"/>
      <c r="AM32" s="75">
        <v>80</v>
      </c>
      <c r="AN32" s="75">
        <v>90</v>
      </c>
      <c r="AO32" s="75">
        <v>100</v>
      </c>
      <c r="AP32" s="75">
        <v>90</v>
      </c>
      <c r="AQ32" s="534">
        <f t="shared" si="9"/>
        <v>93.5</v>
      </c>
      <c r="AR32" s="535"/>
      <c r="AS32" s="181">
        <v>100</v>
      </c>
      <c r="AT32" s="181">
        <v>100</v>
      </c>
      <c r="AU32" s="181">
        <v>100</v>
      </c>
      <c r="AV32" s="181">
        <v>100</v>
      </c>
      <c r="AW32" s="534">
        <f t="shared" si="10"/>
        <v>100</v>
      </c>
      <c r="AX32" s="535"/>
      <c r="AY32" s="75">
        <v>90</v>
      </c>
      <c r="AZ32" s="75">
        <v>80</v>
      </c>
      <c r="BA32" s="75">
        <v>90</v>
      </c>
      <c r="BB32" s="75">
        <v>100</v>
      </c>
      <c r="BC32" s="534">
        <f t="shared" si="11"/>
        <v>90.5</v>
      </c>
      <c r="BD32" s="535"/>
      <c r="BE32" s="75">
        <v>80</v>
      </c>
      <c r="BF32" s="75">
        <v>90</v>
      </c>
      <c r="BG32" s="75">
        <v>90</v>
      </c>
      <c r="BH32" s="75">
        <v>80</v>
      </c>
      <c r="BI32" s="534">
        <f t="shared" si="12"/>
        <v>86.5</v>
      </c>
      <c r="BJ32" s="535"/>
      <c r="BK32" s="75">
        <v>80</v>
      </c>
      <c r="BL32" s="75">
        <v>90</v>
      </c>
      <c r="BM32" s="75">
        <v>90</v>
      </c>
      <c r="BN32" s="75">
        <v>80</v>
      </c>
      <c r="BO32" s="534">
        <f t="shared" si="13"/>
        <v>86.5</v>
      </c>
      <c r="BP32" s="535"/>
      <c r="BQ32" s="182">
        <f t="shared" si="15"/>
        <v>54.272727272727273</v>
      </c>
      <c r="BR32" s="183">
        <v>70</v>
      </c>
      <c r="BS32" s="183">
        <v>80</v>
      </c>
      <c r="BT32" s="184">
        <f t="shared" si="0"/>
        <v>30</v>
      </c>
      <c r="BU32" s="185">
        <f t="shared" si="1"/>
        <v>84.27272727272728</v>
      </c>
      <c r="BV32" s="176" t="str">
        <f t="shared" si="2"/>
        <v>A</v>
      </c>
    </row>
    <row r="33" spans="1:74">
      <c r="A33" s="490"/>
      <c r="B33" s="490"/>
      <c r="C33" s="432">
        <v>2200018288</v>
      </c>
      <c r="D33" s="433" t="s">
        <v>525</v>
      </c>
      <c r="E33" s="75" t="s">
        <v>495</v>
      </c>
      <c r="F33" s="180">
        <v>25</v>
      </c>
      <c r="G33" s="75">
        <v>100</v>
      </c>
      <c r="H33" s="172">
        <f t="shared" si="3"/>
        <v>62.5</v>
      </c>
      <c r="I33" s="75">
        <v>100</v>
      </c>
      <c r="J33" s="75">
        <v>90</v>
      </c>
      <c r="K33" s="75">
        <v>100</v>
      </c>
      <c r="L33" s="75">
        <v>90</v>
      </c>
      <c r="M33" s="534">
        <f t="shared" si="4"/>
        <v>96.5</v>
      </c>
      <c r="N33" s="535"/>
      <c r="O33" s="75">
        <v>100</v>
      </c>
      <c r="P33" s="75">
        <v>90</v>
      </c>
      <c r="Q33" s="75">
        <v>100</v>
      </c>
      <c r="R33" s="75">
        <v>90</v>
      </c>
      <c r="S33" s="534">
        <f t="shared" si="5"/>
        <v>96.5</v>
      </c>
      <c r="T33" s="535"/>
      <c r="U33" s="75">
        <v>95</v>
      </c>
      <c r="V33" s="75">
        <v>100</v>
      </c>
      <c r="W33" s="75">
        <v>90</v>
      </c>
      <c r="X33" s="75">
        <v>95</v>
      </c>
      <c r="Y33" s="534">
        <f t="shared" si="6"/>
        <v>93.25</v>
      </c>
      <c r="Z33" s="535"/>
      <c r="AA33" s="75">
        <v>80</v>
      </c>
      <c r="AB33" s="75">
        <v>90</v>
      </c>
      <c r="AC33" s="75">
        <v>100</v>
      </c>
      <c r="AD33" s="75">
        <v>80</v>
      </c>
      <c r="AE33" s="534">
        <f t="shared" si="7"/>
        <v>91.5</v>
      </c>
      <c r="AF33" s="535"/>
      <c r="AG33" s="75">
        <v>80</v>
      </c>
      <c r="AH33" s="75">
        <v>90</v>
      </c>
      <c r="AI33" s="75">
        <v>90</v>
      </c>
      <c r="AJ33" s="75">
        <v>100</v>
      </c>
      <c r="AK33" s="534">
        <f t="shared" si="8"/>
        <v>90.5</v>
      </c>
      <c r="AL33" s="535"/>
      <c r="AM33" s="75">
        <v>80</v>
      </c>
      <c r="AN33" s="75">
        <v>90</v>
      </c>
      <c r="AO33" s="75">
        <v>100</v>
      </c>
      <c r="AP33" s="75">
        <v>90</v>
      </c>
      <c r="AQ33" s="534">
        <f t="shared" si="9"/>
        <v>93.5</v>
      </c>
      <c r="AR33" s="535"/>
      <c r="AS33" s="75">
        <v>90</v>
      </c>
      <c r="AT33" s="75">
        <v>80</v>
      </c>
      <c r="AU33" s="75">
        <v>90</v>
      </c>
      <c r="AV33" s="75">
        <v>80</v>
      </c>
      <c r="AW33" s="534">
        <f t="shared" si="10"/>
        <v>86.5</v>
      </c>
      <c r="AX33" s="535"/>
      <c r="AY33" s="75">
        <v>90</v>
      </c>
      <c r="AZ33" s="75">
        <v>80</v>
      </c>
      <c r="BA33" s="75">
        <v>90</v>
      </c>
      <c r="BB33" s="75">
        <v>80</v>
      </c>
      <c r="BC33" s="534">
        <f t="shared" si="11"/>
        <v>86.5</v>
      </c>
      <c r="BD33" s="535"/>
      <c r="BE33" s="75">
        <v>80</v>
      </c>
      <c r="BF33" s="75">
        <v>90</v>
      </c>
      <c r="BG33" s="75">
        <v>90</v>
      </c>
      <c r="BH33" s="75">
        <v>80</v>
      </c>
      <c r="BI33" s="534">
        <f t="shared" si="12"/>
        <v>86.5</v>
      </c>
      <c r="BJ33" s="535"/>
      <c r="BK33" s="75">
        <v>80</v>
      </c>
      <c r="BL33" s="75">
        <v>90</v>
      </c>
      <c r="BM33" s="75">
        <v>90</v>
      </c>
      <c r="BN33" s="75">
        <v>80</v>
      </c>
      <c r="BO33" s="534">
        <f t="shared" si="13"/>
        <v>86.5</v>
      </c>
      <c r="BP33" s="535"/>
      <c r="BQ33" s="182">
        <f t="shared" ref="BQ33:BQ57" si="16">((H33+M33+S33+Y33+AE33+AK33+AQ33+AW33+BC33+BI33+BO33)/11) * 60/100</f>
        <v>52.922727272727272</v>
      </c>
      <c r="BR33" s="183">
        <v>85</v>
      </c>
      <c r="BS33" s="183">
        <v>80</v>
      </c>
      <c r="BT33" s="184">
        <f t="shared" si="0"/>
        <v>33</v>
      </c>
      <c r="BU33" s="185">
        <f t="shared" si="1"/>
        <v>85.922727272727272</v>
      </c>
      <c r="BV33" s="176" t="str">
        <f t="shared" si="2"/>
        <v>A</v>
      </c>
    </row>
    <row r="34" spans="1:74">
      <c r="A34" s="490"/>
      <c r="B34" s="490"/>
      <c r="C34" s="432">
        <v>2200018290</v>
      </c>
      <c r="D34" s="433" t="s">
        <v>526</v>
      </c>
      <c r="E34" s="75" t="s">
        <v>495</v>
      </c>
      <c r="F34" s="180">
        <v>38</v>
      </c>
      <c r="G34" s="75">
        <v>100</v>
      </c>
      <c r="H34" s="172">
        <f t="shared" si="3"/>
        <v>69</v>
      </c>
      <c r="I34" s="181"/>
      <c r="J34" s="181"/>
      <c r="K34" s="181"/>
      <c r="L34" s="181"/>
      <c r="M34" s="534">
        <f t="shared" si="4"/>
        <v>0</v>
      </c>
      <c r="N34" s="535"/>
      <c r="O34" s="75">
        <v>75</v>
      </c>
      <c r="P34" s="75">
        <v>90</v>
      </c>
      <c r="Q34" s="75">
        <v>100</v>
      </c>
      <c r="R34" s="75">
        <v>90</v>
      </c>
      <c r="S34" s="534">
        <f t="shared" si="5"/>
        <v>92.75</v>
      </c>
      <c r="T34" s="535"/>
      <c r="U34" s="212"/>
      <c r="V34" s="212"/>
      <c r="W34" s="212"/>
      <c r="X34" s="212"/>
      <c r="Y34" s="534">
        <f t="shared" si="6"/>
        <v>0</v>
      </c>
      <c r="Z34" s="535"/>
      <c r="AA34" s="75">
        <v>80</v>
      </c>
      <c r="AB34" s="75">
        <v>90</v>
      </c>
      <c r="AC34" s="75">
        <v>100</v>
      </c>
      <c r="AD34" s="75">
        <v>80</v>
      </c>
      <c r="AE34" s="534">
        <f t="shared" si="7"/>
        <v>91.5</v>
      </c>
      <c r="AF34" s="535"/>
      <c r="AG34" s="75">
        <v>80</v>
      </c>
      <c r="AH34" s="75">
        <v>90</v>
      </c>
      <c r="AI34" s="75">
        <v>90</v>
      </c>
      <c r="AJ34" s="75">
        <v>100</v>
      </c>
      <c r="AK34" s="534">
        <f t="shared" si="8"/>
        <v>90.5</v>
      </c>
      <c r="AL34" s="535"/>
      <c r="AM34" s="75">
        <v>80</v>
      </c>
      <c r="AN34" s="75">
        <v>90</v>
      </c>
      <c r="AO34" s="75">
        <v>100</v>
      </c>
      <c r="AP34" s="75">
        <v>90</v>
      </c>
      <c r="AQ34" s="534">
        <f t="shared" si="9"/>
        <v>93.5</v>
      </c>
      <c r="AR34" s="535"/>
      <c r="AS34" s="75">
        <v>90</v>
      </c>
      <c r="AT34" s="75">
        <v>80</v>
      </c>
      <c r="AU34" s="75">
        <v>90</v>
      </c>
      <c r="AV34" s="75">
        <v>80</v>
      </c>
      <c r="AW34" s="534">
        <f t="shared" si="10"/>
        <v>86.5</v>
      </c>
      <c r="AX34" s="535"/>
      <c r="AY34" s="75">
        <v>90</v>
      </c>
      <c r="AZ34" s="75">
        <v>80</v>
      </c>
      <c r="BA34" s="75">
        <v>90</v>
      </c>
      <c r="BB34" s="75">
        <v>80</v>
      </c>
      <c r="BC34" s="534">
        <f t="shared" si="11"/>
        <v>86.5</v>
      </c>
      <c r="BD34" s="535"/>
      <c r="BE34" s="75">
        <v>80</v>
      </c>
      <c r="BF34" s="75">
        <v>90</v>
      </c>
      <c r="BG34" s="75">
        <v>90</v>
      </c>
      <c r="BH34" s="75">
        <v>80</v>
      </c>
      <c r="BI34" s="534">
        <f t="shared" si="12"/>
        <v>86.5</v>
      </c>
      <c r="BJ34" s="535"/>
      <c r="BK34" s="75">
        <v>80</v>
      </c>
      <c r="BL34" s="75">
        <v>90</v>
      </c>
      <c r="BM34" s="75">
        <v>90</v>
      </c>
      <c r="BN34" s="75">
        <v>80</v>
      </c>
      <c r="BO34" s="534">
        <f t="shared" si="13"/>
        <v>86.5</v>
      </c>
      <c r="BP34" s="535"/>
      <c r="BQ34" s="182">
        <f t="shared" si="16"/>
        <v>42.722727272727269</v>
      </c>
      <c r="BR34" s="183">
        <v>70</v>
      </c>
      <c r="BS34" s="183">
        <v>80</v>
      </c>
      <c r="BT34" s="184">
        <f t="shared" si="0"/>
        <v>30</v>
      </c>
      <c r="BU34" s="185">
        <f t="shared" si="1"/>
        <v>72.722727272727269</v>
      </c>
      <c r="BV34" s="176" t="str">
        <f t="shared" si="2"/>
        <v>B+</v>
      </c>
    </row>
    <row r="35" spans="1:74">
      <c r="A35" s="551">
        <v>7</v>
      </c>
      <c r="B35" s="490"/>
      <c r="C35" s="432">
        <v>2200018292</v>
      </c>
      <c r="D35" s="433" t="s">
        <v>527</v>
      </c>
      <c r="E35" s="75" t="s">
        <v>495</v>
      </c>
      <c r="F35" s="180">
        <v>50</v>
      </c>
      <c r="G35" s="75">
        <v>100</v>
      </c>
      <c r="H35" s="172">
        <f t="shared" si="3"/>
        <v>75</v>
      </c>
      <c r="I35" s="75">
        <v>100</v>
      </c>
      <c r="J35" s="75">
        <v>90</v>
      </c>
      <c r="K35" s="75">
        <v>100</v>
      </c>
      <c r="L35" s="75">
        <v>90</v>
      </c>
      <c r="M35" s="534">
        <f t="shared" si="4"/>
        <v>96.5</v>
      </c>
      <c r="N35" s="535"/>
      <c r="O35" s="75">
        <v>100</v>
      </c>
      <c r="P35" s="75">
        <v>90</v>
      </c>
      <c r="Q35" s="75">
        <v>100</v>
      </c>
      <c r="R35" s="75">
        <v>100</v>
      </c>
      <c r="S35" s="534">
        <f t="shared" si="5"/>
        <v>98.5</v>
      </c>
      <c r="T35" s="535"/>
      <c r="U35" s="75">
        <v>85</v>
      </c>
      <c r="V35" s="75">
        <v>90</v>
      </c>
      <c r="W35" s="75">
        <v>100</v>
      </c>
      <c r="X35" s="75">
        <v>100</v>
      </c>
      <c r="Y35" s="534">
        <f t="shared" si="6"/>
        <v>96.25</v>
      </c>
      <c r="Z35" s="535"/>
      <c r="AA35" s="75">
        <v>80</v>
      </c>
      <c r="AB35" s="75">
        <v>100</v>
      </c>
      <c r="AC35" s="75">
        <v>100</v>
      </c>
      <c r="AD35" s="75">
        <v>85</v>
      </c>
      <c r="AE35" s="534">
        <f t="shared" si="7"/>
        <v>94</v>
      </c>
      <c r="AF35" s="535"/>
      <c r="AG35" s="75">
        <v>80</v>
      </c>
      <c r="AH35" s="75">
        <v>90</v>
      </c>
      <c r="AI35" s="75">
        <v>100</v>
      </c>
      <c r="AJ35" s="75">
        <v>100</v>
      </c>
      <c r="AK35" s="534">
        <f t="shared" si="8"/>
        <v>95.5</v>
      </c>
      <c r="AL35" s="535"/>
      <c r="AM35" s="75">
        <v>80</v>
      </c>
      <c r="AN35" s="75">
        <v>90</v>
      </c>
      <c r="AO35" s="75">
        <v>100</v>
      </c>
      <c r="AP35" s="75">
        <v>90</v>
      </c>
      <c r="AQ35" s="534">
        <f t="shared" si="9"/>
        <v>93.5</v>
      </c>
      <c r="AR35" s="535"/>
      <c r="AS35" s="75">
        <v>90</v>
      </c>
      <c r="AT35" s="75">
        <v>100</v>
      </c>
      <c r="AU35" s="75">
        <v>100</v>
      </c>
      <c r="AV35" s="75">
        <v>95</v>
      </c>
      <c r="AW35" s="534">
        <f t="shared" si="10"/>
        <v>97.5</v>
      </c>
      <c r="AX35" s="535"/>
      <c r="AY35" s="75">
        <v>90</v>
      </c>
      <c r="AZ35" s="75">
        <v>90</v>
      </c>
      <c r="BA35" s="75">
        <v>90</v>
      </c>
      <c r="BB35" s="75">
        <v>100</v>
      </c>
      <c r="BC35" s="534">
        <f t="shared" si="11"/>
        <v>92</v>
      </c>
      <c r="BD35" s="535"/>
      <c r="BE35" s="75">
        <v>80</v>
      </c>
      <c r="BF35" s="75">
        <v>90</v>
      </c>
      <c r="BG35" s="75">
        <v>90</v>
      </c>
      <c r="BH35" s="75">
        <v>80</v>
      </c>
      <c r="BI35" s="534">
        <f t="shared" si="12"/>
        <v>86.5</v>
      </c>
      <c r="BJ35" s="535"/>
      <c r="BK35" s="75">
        <v>80</v>
      </c>
      <c r="BL35" s="75">
        <v>90</v>
      </c>
      <c r="BM35" s="75">
        <v>90</v>
      </c>
      <c r="BN35" s="75">
        <v>80</v>
      </c>
      <c r="BO35" s="534">
        <f t="shared" si="13"/>
        <v>86.5</v>
      </c>
      <c r="BP35" s="535"/>
      <c r="BQ35" s="182">
        <f t="shared" si="16"/>
        <v>55.186363636363637</v>
      </c>
      <c r="BR35" s="183">
        <v>70</v>
      </c>
      <c r="BS35" s="183">
        <v>92</v>
      </c>
      <c r="BT35" s="184">
        <f t="shared" si="0"/>
        <v>32.4</v>
      </c>
      <c r="BU35" s="185">
        <f t="shared" si="1"/>
        <v>87.586363636363643</v>
      </c>
      <c r="BV35" s="176" t="str">
        <f t="shared" si="2"/>
        <v>A</v>
      </c>
    </row>
    <row r="36" spans="1:74">
      <c r="A36" s="490"/>
      <c r="B36" s="490"/>
      <c r="C36" s="432">
        <v>2200018296</v>
      </c>
      <c r="D36" s="433" t="s">
        <v>528</v>
      </c>
      <c r="E36" s="75" t="s">
        <v>495</v>
      </c>
      <c r="F36" s="180">
        <v>56</v>
      </c>
      <c r="G36" s="75">
        <v>100</v>
      </c>
      <c r="H36" s="172">
        <f t="shared" si="3"/>
        <v>78</v>
      </c>
      <c r="I36" s="75">
        <v>100</v>
      </c>
      <c r="J36" s="75">
        <v>90</v>
      </c>
      <c r="K36" s="75">
        <v>100</v>
      </c>
      <c r="L36" s="75">
        <v>90</v>
      </c>
      <c r="M36" s="534">
        <f t="shared" si="4"/>
        <v>96.5</v>
      </c>
      <c r="N36" s="535"/>
      <c r="O36" s="75">
        <v>100</v>
      </c>
      <c r="P36" s="75">
        <v>90</v>
      </c>
      <c r="Q36" s="75">
        <v>100</v>
      </c>
      <c r="R36" s="75">
        <v>100</v>
      </c>
      <c r="S36" s="534">
        <f t="shared" si="5"/>
        <v>98.5</v>
      </c>
      <c r="T36" s="535"/>
      <c r="U36" s="75">
        <v>85</v>
      </c>
      <c r="V36" s="75">
        <v>90</v>
      </c>
      <c r="W36" s="75">
        <v>100</v>
      </c>
      <c r="X36" s="75">
        <v>100</v>
      </c>
      <c r="Y36" s="534">
        <f t="shared" si="6"/>
        <v>96.25</v>
      </c>
      <c r="Z36" s="535"/>
      <c r="AA36" s="75">
        <v>80</v>
      </c>
      <c r="AB36" s="75">
        <v>100</v>
      </c>
      <c r="AC36" s="75">
        <v>100</v>
      </c>
      <c r="AD36" s="75">
        <v>85</v>
      </c>
      <c r="AE36" s="534">
        <f t="shared" si="7"/>
        <v>94</v>
      </c>
      <c r="AF36" s="535"/>
      <c r="AG36" s="75">
        <v>80</v>
      </c>
      <c r="AH36" s="75">
        <v>90</v>
      </c>
      <c r="AI36" s="75">
        <v>100</v>
      </c>
      <c r="AJ36" s="75">
        <v>100</v>
      </c>
      <c r="AK36" s="534">
        <f t="shared" si="8"/>
        <v>95.5</v>
      </c>
      <c r="AL36" s="535"/>
      <c r="AM36" s="75">
        <v>80</v>
      </c>
      <c r="AN36" s="75">
        <v>90</v>
      </c>
      <c r="AO36" s="75">
        <v>100</v>
      </c>
      <c r="AP36" s="75">
        <v>90</v>
      </c>
      <c r="AQ36" s="534">
        <f t="shared" si="9"/>
        <v>93.5</v>
      </c>
      <c r="AR36" s="535"/>
      <c r="AS36" s="75">
        <v>90</v>
      </c>
      <c r="AT36" s="75">
        <v>100</v>
      </c>
      <c r="AU36" s="75">
        <v>100</v>
      </c>
      <c r="AV36" s="75">
        <v>95</v>
      </c>
      <c r="AW36" s="534">
        <f t="shared" si="10"/>
        <v>97.5</v>
      </c>
      <c r="AX36" s="535"/>
      <c r="AY36" s="75">
        <v>90</v>
      </c>
      <c r="AZ36" s="75">
        <v>90</v>
      </c>
      <c r="BA36" s="75">
        <v>90</v>
      </c>
      <c r="BB36" s="75">
        <v>80</v>
      </c>
      <c r="BC36" s="534">
        <f t="shared" si="11"/>
        <v>88</v>
      </c>
      <c r="BD36" s="535"/>
      <c r="BE36" s="75">
        <v>80</v>
      </c>
      <c r="BF36" s="75">
        <v>90</v>
      </c>
      <c r="BG36" s="75">
        <v>90</v>
      </c>
      <c r="BH36" s="75">
        <v>80</v>
      </c>
      <c r="BI36" s="534">
        <f t="shared" si="12"/>
        <v>86.5</v>
      </c>
      <c r="BJ36" s="535"/>
      <c r="BK36" s="75">
        <v>80</v>
      </c>
      <c r="BL36" s="75">
        <v>90</v>
      </c>
      <c r="BM36" s="75">
        <v>90</v>
      </c>
      <c r="BN36" s="75">
        <v>80</v>
      </c>
      <c r="BO36" s="534">
        <f t="shared" si="13"/>
        <v>86.5</v>
      </c>
      <c r="BP36" s="535"/>
      <c r="BQ36" s="182">
        <f t="shared" si="16"/>
        <v>55.131818181818183</v>
      </c>
      <c r="BR36" s="183">
        <v>70</v>
      </c>
      <c r="BS36" s="183">
        <v>92</v>
      </c>
      <c r="BT36" s="184">
        <f t="shared" si="0"/>
        <v>32.4</v>
      </c>
      <c r="BU36" s="185">
        <f t="shared" si="1"/>
        <v>87.531818181818181</v>
      </c>
      <c r="BV36" s="176" t="str">
        <f t="shared" si="2"/>
        <v>A</v>
      </c>
    </row>
    <row r="37" spans="1:74">
      <c r="A37" s="490"/>
      <c r="B37" s="490"/>
      <c r="C37" s="432">
        <v>2200018325</v>
      </c>
      <c r="D37" s="433" t="s">
        <v>529</v>
      </c>
      <c r="E37" s="75" t="s">
        <v>495</v>
      </c>
      <c r="F37" s="180">
        <v>37</v>
      </c>
      <c r="G37" s="75">
        <v>100</v>
      </c>
      <c r="H37" s="172">
        <f t="shared" si="3"/>
        <v>68.5</v>
      </c>
      <c r="I37" s="75">
        <v>100</v>
      </c>
      <c r="J37" s="75">
        <v>90</v>
      </c>
      <c r="K37" s="75">
        <v>100</v>
      </c>
      <c r="L37" s="75">
        <v>90</v>
      </c>
      <c r="M37" s="534">
        <f t="shared" si="4"/>
        <v>96.5</v>
      </c>
      <c r="N37" s="535"/>
      <c r="O37" s="75">
        <v>100</v>
      </c>
      <c r="P37" s="75">
        <v>90</v>
      </c>
      <c r="Q37" s="75">
        <v>100</v>
      </c>
      <c r="R37" s="75">
        <v>100</v>
      </c>
      <c r="S37" s="534">
        <f t="shared" si="5"/>
        <v>98.5</v>
      </c>
      <c r="T37" s="535"/>
      <c r="U37" s="212"/>
      <c r="V37" s="212"/>
      <c r="W37" s="181"/>
      <c r="X37" s="212"/>
      <c r="Y37" s="534">
        <f t="shared" si="6"/>
        <v>0</v>
      </c>
      <c r="Z37" s="535"/>
      <c r="AA37" s="75">
        <v>80</v>
      </c>
      <c r="AB37" s="75">
        <v>100</v>
      </c>
      <c r="AC37" s="75">
        <v>100</v>
      </c>
      <c r="AD37" s="75">
        <v>85</v>
      </c>
      <c r="AE37" s="534">
        <f t="shared" si="7"/>
        <v>94</v>
      </c>
      <c r="AF37" s="535"/>
      <c r="AG37" s="75">
        <v>80</v>
      </c>
      <c r="AH37" s="75">
        <v>90</v>
      </c>
      <c r="AI37" s="75">
        <v>100</v>
      </c>
      <c r="AJ37" s="75">
        <v>100</v>
      </c>
      <c r="AK37" s="534">
        <f t="shared" si="8"/>
        <v>95.5</v>
      </c>
      <c r="AL37" s="535"/>
      <c r="AM37" s="75">
        <v>80</v>
      </c>
      <c r="AN37" s="75">
        <v>90</v>
      </c>
      <c r="AO37" s="75">
        <v>100</v>
      </c>
      <c r="AP37" s="75">
        <v>90</v>
      </c>
      <c r="AQ37" s="534">
        <f t="shared" si="9"/>
        <v>93.5</v>
      </c>
      <c r="AR37" s="535"/>
      <c r="AS37" s="75">
        <v>90</v>
      </c>
      <c r="AT37" s="75">
        <v>100</v>
      </c>
      <c r="AU37" s="75">
        <v>100</v>
      </c>
      <c r="AV37" s="75">
        <v>95</v>
      </c>
      <c r="AW37" s="534">
        <f t="shared" si="10"/>
        <v>97.5</v>
      </c>
      <c r="AX37" s="535"/>
      <c r="AY37" s="75">
        <v>90</v>
      </c>
      <c r="AZ37" s="75">
        <v>90</v>
      </c>
      <c r="BA37" s="75">
        <v>90</v>
      </c>
      <c r="BB37" s="75">
        <v>100</v>
      </c>
      <c r="BC37" s="534">
        <f t="shared" si="11"/>
        <v>92</v>
      </c>
      <c r="BD37" s="535"/>
      <c r="BE37" s="75">
        <v>80</v>
      </c>
      <c r="BF37" s="75">
        <v>90</v>
      </c>
      <c r="BG37" s="75">
        <v>90</v>
      </c>
      <c r="BH37" s="75">
        <v>80</v>
      </c>
      <c r="BI37" s="534">
        <f t="shared" si="12"/>
        <v>86.5</v>
      </c>
      <c r="BJ37" s="535"/>
      <c r="BK37" s="75">
        <v>80</v>
      </c>
      <c r="BL37" s="75">
        <v>90</v>
      </c>
      <c r="BM37" s="75">
        <v>90</v>
      </c>
      <c r="BN37" s="75">
        <v>80</v>
      </c>
      <c r="BO37" s="534">
        <f t="shared" si="13"/>
        <v>86.5</v>
      </c>
      <c r="BP37" s="535"/>
      <c r="BQ37" s="182">
        <f t="shared" si="16"/>
        <v>49.581818181818178</v>
      </c>
      <c r="BR37" s="183">
        <v>80</v>
      </c>
      <c r="BS37" s="183">
        <v>92</v>
      </c>
      <c r="BT37" s="184">
        <f t="shared" si="0"/>
        <v>34.4</v>
      </c>
      <c r="BU37" s="185">
        <f t="shared" si="1"/>
        <v>83.98181818181817</v>
      </c>
      <c r="BV37" s="176" t="str">
        <f t="shared" si="2"/>
        <v>A</v>
      </c>
    </row>
    <row r="38" spans="1:74">
      <c r="A38" s="551">
        <v>8</v>
      </c>
      <c r="B38" s="586" t="s">
        <v>530</v>
      </c>
      <c r="C38" s="435">
        <v>2200018309</v>
      </c>
      <c r="D38" s="436" t="s">
        <v>531</v>
      </c>
      <c r="E38" s="75" t="s">
        <v>495</v>
      </c>
      <c r="F38" s="180">
        <v>33</v>
      </c>
      <c r="G38" s="75">
        <v>100</v>
      </c>
      <c r="H38" s="172">
        <f t="shared" si="3"/>
        <v>66.5</v>
      </c>
      <c r="I38" s="75">
        <v>90</v>
      </c>
      <c r="J38" s="75">
        <v>90</v>
      </c>
      <c r="K38" s="75">
        <v>100</v>
      </c>
      <c r="L38" s="75">
        <v>90</v>
      </c>
      <c r="M38" s="534">
        <f t="shared" si="4"/>
        <v>95</v>
      </c>
      <c r="N38" s="535"/>
      <c r="O38" s="75">
        <v>100</v>
      </c>
      <c r="P38" s="75">
        <v>90</v>
      </c>
      <c r="Q38" s="75">
        <v>100</v>
      </c>
      <c r="R38" s="75">
        <v>90</v>
      </c>
      <c r="S38" s="534">
        <f t="shared" si="5"/>
        <v>96.5</v>
      </c>
      <c r="T38" s="535"/>
      <c r="U38" s="75">
        <v>80</v>
      </c>
      <c r="V38" s="75">
        <v>90</v>
      </c>
      <c r="W38" s="75">
        <v>90</v>
      </c>
      <c r="X38" s="75">
        <v>100</v>
      </c>
      <c r="Y38" s="534">
        <f t="shared" si="6"/>
        <v>90.5</v>
      </c>
      <c r="Z38" s="535"/>
      <c r="AA38" s="75">
        <v>80</v>
      </c>
      <c r="AB38" s="75">
        <v>80</v>
      </c>
      <c r="AC38" s="75">
        <v>90</v>
      </c>
      <c r="AD38" s="75">
        <v>85</v>
      </c>
      <c r="AE38" s="534">
        <f t="shared" si="7"/>
        <v>86</v>
      </c>
      <c r="AF38" s="535"/>
      <c r="AG38" s="75">
        <v>80</v>
      </c>
      <c r="AH38" s="75">
        <v>90</v>
      </c>
      <c r="AI38" s="75">
        <v>90</v>
      </c>
      <c r="AJ38" s="75">
        <v>100</v>
      </c>
      <c r="AK38" s="534">
        <f t="shared" si="8"/>
        <v>90.5</v>
      </c>
      <c r="AL38" s="535"/>
      <c r="AM38" s="75">
        <v>80</v>
      </c>
      <c r="AN38" s="75">
        <v>90</v>
      </c>
      <c r="AO38" s="75">
        <v>100</v>
      </c>
      <c r="AP38" s="75">
        <v>90</v>
      </c>
      <c r="AQ38" s="534">
        <f t="shared" si="9"/>
        <v>93.5</v>
      </c>
      <c r="AR38" s="535"/>
      <c r="AS38" s="75">
        <v>80</v>
      </c>
      <c r="AT38" s="75">
        <v>90</v>
      </c>
      <c r="AU38" s="75">
        <v>90</v>
      </c>
      <c r="AV38" s="75">
        <v>80</v>
      </c>
      <c r="AW38" s="534">
        <f t="shared" si="10"/>
        <v>86.5</v>
      </c>
      <c r="AX38" s="535"/>
      <c r="AY38" s="75">
        <v>80</v>
      </c>
      <c r="AZ38" s="75">
        <v>80</v>
      </c>
      <c r="BA38" s="75">
        <v>80</v>
      </c>
      <c r="BB38" s="75">
        <v>80</v>
      </c>
      <c r="BC38" s="534">
        <f t="shared" si="11"/>
        <v>80</v>
      </c>
      <c r="BD38" s="535"/>
      <c r="BE38" s="75">
        <v>75</v>
      </c>
      <c r="BF38" s="75">
        <v>80</v>
      </c>
      <c r="BG38" s="75">
        <v>90</v>
      </c>
      <c r="BH38" s="75">
        <v>80</v>
      </c>
      <c r="BI38" s="534">
        <f t="shared" si="12"/>
        <v>84.25</v>
      </c>
      <c r="BJ38" s="535"/>
      <c r="BK38" s="180">
        <v>75</v>
      </c>
      <c r="BL38" s="75">
        <v>80</v>
      </c>
      <c r="BM38" s="75">
        <v>90</v>
      </c>
      <c r="BN38" s="75">
        <v>80</v>
      </c>
      <c r="BO38" s="534">
        <f t="shared" si="13"/>
        <v>84.25</v>
      </c>
      <c r="BP38" s="535"/>
      <c r="BQ38" s="182">
        <f t="shared" si="16"/>
        <v>52.009090909090908</v>
      </c>
      <c r="BR38" s="183">
        <v>41</v>
      </c>
      <c r="BS38" s="183">
        <v>92</v>
      </c>
      <c r="BT38" s="184">
        <f t="shared" si="0"/>
        <v>26.6</v>
      </c>
      <c r="BU38" s="185">
        <f t="shared" si="1"/>
        <v>78.609090909090909</v>
      </c>
      <c r="BV38" s="176" t="str">
        <f t="shared" si="2"/>
        <v>A-</v>
      </c>
    </row>
    <row r="39" spans="1:74">
      <c r="A39" s="490"/>
      <c r="B39" s="490"/>
      <c r="C39" s="437">
        <v>2200018289</v>
      </c>
      <c r="D39" s="438" t="s">
        <v>532</v>
      </c>
      <c r="E39" s="75" t="s">
        <v>495</v>
      </c>
      <c r="F39" s="180">
        <v>33</v>
      </c>
      <c r="G39" s="75">
        <v>100</v>
      </c>
      <c r="H39" s="172">
        <f t="shared" si="3"/>
        <v>66.5</v>
      </c>
      <c r="I39" s="75">
        <v>100</v>
      </c>
      <c r="J39" s="75">
        <v>90</v>
      </c>
      <c r="K39" s="75">
        <v>100</v>
      </c>
      <c r="L39" s="75">
        <v>90</v>
      </c>
      <c r="M39" s="534">
        <f t="shared" si="4"/>
        <v>96.5</v>
      </c>
      <c r="N39" s="535"/>
      <c r="O39" s="75">
        <v>85</v>
      </c>
      <c r="P39" s="75">
        <v>90</v>
      </c>
      <c r="Q39" s="75">
        <v>100</v>
      </c>
      <c r="R39" s="75">
        <v>90</v>
      </c>
      <c r="S39" s="534">
        <f t="shared" si="5"/>
        <v>94.25</v>
      </c>
      <c r="T39" s="535"/>
      <c r="U39" s="75">
        <v>80</v>
      </c>
      <c r="V39" s="75">
        <v>90</v>
      </c>
      <c r="W39" s="75">
        <v>90</v>
      </c>
      <c r="X39" s="75">
        <v>90</v>
      </c>
      <c r="Y39" s="534">
        <f t="shared" si="6"/>
        <v>88.5</v>
      </c>
      <c r="Z39" s="535"/>
      <c r="AA39" s="75">
        <v>80</v>
      </c>
      <c r="AB39" s="75">
        <v>90</v>
      </c>
      <c r="AC39" s="75">
        <v>90</v>
      </c>
      <c r="AD39" s="75">
        <v>85</v>
      </c>
      <c r="AE39" s="534">
        <f t="shared" si="7"/>
        <v>87.5</v>
      </c>
      <c r="AF39" s="535"/>
      <c r="AG39" s="75">
        <v>75</v>
      </c>
      <c r="AH39" s="75">
        <v>90</v>
      </c>
      <c r="AI39" s="75">
        <v>90</v>
      </c>
      <c r="AJ39" s="75">
        <v>100</v>
      </c>
      <c r="AK39" s="534">
        <f t="shared" si="8"/>
        <v>89.75</v>
      </c>
      <c r="AL39" s="535"/>
      <c r="AM39" s="75">
        <v>80</v>
      </c>
      <c r="AN39" s="75">
        <v>90</v>
      </c>
      <c r="AO39" s="75">
        <v>100</v>
      </c>
      <c r="AP39" s="75">
        <v>90</v>
      </c>
      <c r="AQ39" s="534">
        <f t="shared" si="9"/>
        <v>93.5</v>
      </c>
      <c r="AR39" s="535"/>
      <c r="AS39" s="75">
        <v>90</v>
      </c>
      <c r="AT39" s="75">
        <v>90</v>
      </c>
      <c r="AU39" s="75">
        <v>90</v>
      </c>
      <c r="AV39" s="75">
        <v>95</v>
      </c>
      <c r="AW39" s="534">
        <f t="shared" si="10"/>
        <v>91</v>
      </c>
      <c r="AX39" s="535"/>
      <c r="AY39" s="75">
        <v>90</v>
      </c>
      <c r="AZ39" s="75">
        <v>80</v>
      </c>
      <c r="BA39" s="75">
        <v>80</v>
      </c>
      <c r="BB39" s="75">
        <v>80</v>
      </c>
      <c r="BC39" s="534">
        <f t="shared" si="11"/>
        <v>81.5</v>
      </c>
      <c r="BD39" s="535"/>
      <c r="BE39" s="75">
        <v>75</v>
      </c>
      <c r="BF39" s="75">
        <v>80</v>
      </c>
      <c r="BG39" s="75">
        <v>90</v>
      </c>
      <c r="BH39" s="75">
        <v>80</v>
      </c>
      <c r="BI39" s="534">
        <f t="shared" si="12"/>
        <v>84.25</v>
      </c>
      <c r="BJ39" s="535"/>
      <c r="BK39" s="180">
        <v>75</v>
      </c>
      <c r="BL39" s="75">
        <v>80</v>
      </c>
      <c r="BM39" s="75">
        <v>90</v>
      </c>
      <c r="BN39" s="75">
        <v>80</v>
      </c>
      <c r="BO39" s="534">
        <f t="shared" si="13"/>
        <v>84.25</v>
      </c>
      <c r="BP39" s="535"/>
      <c r="BQ39" s="182">
        <f t="shared" si="16"/>
        <v>52.227272727272727</v>
      </c>
      <c r="BR39" s="183">
        <v>70</v>
      </c>
      <c r="BS39" s="183">
        <v>92</v>
      </c>
      <c r="BT39" s="184">
        <f t="shared" si="0"/>
        <v>32.4</v>
      </c>
      <c r="BU39" s="185">
        <f t="shared" si="1"/>
        <v>84.627272727272725</v>
      </c>
      <c r="BV39" s="176" t="str">
        <f t="shared" si="2"/>
        <v>A</v>
      </c>
    </row>
    <row r="40" spans="1:74">
      <c r="A40" s="490"/>
      <c r="B40" s="490"/>
      <c r="C40" s="435">
        <v>2200018313</v>
      </c>
      <c r="D40" s="436" t="s">
        <v>533</v>
      </c>
      <c r="E40" s="75" t="s">
        <v>495</v>
      </c>
      <c r="F40" s="180">
        <v>57</v>
      </c>
      <c r="G40" s="75">
        <v>100</v>
      </c>
      <c r="H40" s="172">
        <f t="shared" si="3"/>
        <v>78.5</v>
      </c>
      <c r="I40" s="75">
        <v>100</v>
      </c>
      <c r="J40" s="75">
        <v>90</v>
      </c>
      <c r="K40" s="75">
        <v>100</v>
      </c>
      <c r="L40" s="75">
        <v>90</v>
      </c>
      <c r="M40" s="534">
        <f t="shared" si="4"/>
        <v>96.5</v>
      </c>
      <c r="N40" s="535"/>
      <c r="O40" s="75">
        <v>85</v>
      </c>
      <c r="P40" s="75">
        <v>90</v>
      </c>
      <c r="Q40" s="75">
        <v>100</v>
      </c>
      <c r="R40" s="75">
        <v>90</v>
      </c>
      <c r="S40" s="534">
        <f t="shared" si="5"/>
        <v>94.25</v>
      </c>
      <c r="T40" s="535"/>
      <c r="U40" s="75">
        <v>80</v>
      </c>
      <c r="V40" s="75">
        <v>90</v>
      </c>
      <c r="W40" s="75">
        <v>90</v>
      </c>
      <c r="X40" s="75">
        <v>100</v>
      </c>
      <c r="Y40" s="534">
        <f t="shared" si="6"/>
        <v>90.5</v>
      </c>
      <c r="Z40" s="535"/>
      <c r="AA40" s="75">
        <v>80</v>
      </c>
      <c r="AB40" s="75">
        <v>90</v>
      </c>
      <c r="AC40" s="75">
        <v>90</v>
      </c>
      <c r="AD40" s="75">
        <v>85</v>
      </c>
      <c r="AE40" s="534">
        <f t="shared" si="7"/>
        <v>87.5</v>
      </c>
      <c r="AF40" s="535"/>
      <c r="AG40" s="75">
        <v>80</v>
      </c>
      <c r="AH40" s="75">
        <v>90</v>
      </c>
      <c r="AI40" s="75">
        <v>90</v>
      </c>
      <c r="AJ40" s="75">
        <v>100</v>
      </c>
      <c r="AK40" s="534">
        <f t="shared" si="8"/>
        <v>90.5</v>
      </c>
      <c r="AL40" s="535"/>
      <c r="AM40" s="75">
        <v>80</v>
      </c>
      <c r="AN40" s="75">
        <v>90</v>
      </c>
      <c r="AO40" s="75">
        <v>100</v>
      </c>
      <c r="AP40" s="75">
        <v>90</v>
      </c>
      <c r="AQ40" s="534">
        <f t="shared" si="9"/>
        <v>93.5</v>
      </c>
      <c r="AR40" s="535"/>
      <c r="AS40" s="75">
        <v>80</v>
      </c>
      <c r="AT40" s="75">
        <v>90</v>
      </c>
      <c r="AU40" s="75">
        <v>90</v>
      </c>
      <c r="AV40" s="75">
        <v>95</v>
      </c>
      <c r="AW40" s="534">
        <f t="shared" si="10"/>
        <v>89.5</v>
      </c>
      <c r="AX40" s="535"/>
      <c r="AY40" s="75">
        <v>80</v>
      </c>
      <c r="AZ40" s="75">
        <v>80</v>
      </c>
      <c r="BA40" s="75">
        <v>80</v>
      </c>
      <c r="BB40" s="75">
        <v>80</v>
      </c>
      <c r="BC40" s="534">
        <f t="shared" si="11"/>
        <v>80</v>
      </c>
      <c r="BD40" s="535"/>
      <c r="BE40" s="75">
        <v>90</v>
      </c>
      <c r="BF40" s="75">
        <v>80</v>
      </c>
      <c r="BG40" s="75">
        <v>90</v>
      </c>
      <c r="BH40" s="75">
        <v>80</v>
      </c>
      <c r="BI40" s="534">
        <f t="shared" si="12"/>
        <v>86.5</v>
      </c>
      <c r="BJ40" s="535"/>
      <c r="BK40" s="180">
        <v>75</v>
      </c>
      <c r="BL40" s="75">
        <v>80</v>
      </c>
      <c r="BM40" s="75">
        <v>90</v>
      </c>
      <c r="BN40" s="75">
        <v>80</v>
      </c>
      <c r="BO40" s="534">
        <f t="shared" si="13"/>
        <v>84.25</v>
      </c>
      <c r="BP40" s="535"/>
      <c r="BQ40" s="182">
        <f t="shared" si="16"/>
        <v>52.990909090909092</v>
      </c>
      <c r="BR40" s="183">
        <v>70</v>
      </c>
      <c r="BS40" s="183">
        <v>92</v>
      </c>
      <c r="BT40" s="184">
        <f t="shared" si="0"/>
        <v>32.4</v>
      </c>
      <c r="BU40" s="185">
        <f t="shared" si="1"/>
        <v>85.390909090909091</v>
      </c>
      <c r="BV40" s="176" t="str">
        <f t="shared" si="2"/>
        <v>A</v>
      </c>
    </row>
    <row r="41" spans="1:74">
      <c r="A41" s="490"/>
      <c r="B41" s="490"/>
      <c r="C41" s="435">
        <v>2200018329</v>
      </c>
      <c r="D41" s="436" t="s">
        <v>534</v>
      </c>
      <c r="E41" s="75" t="s">
        <v>495</v>
      </c>
      <c r="F41" s="180">
        <v>30</v>
      </c>
      <c r="G41" s="75">
        <v>100</v>
      </c>
      <c r="H41" s="172">
        <f t="shared" si="3"/>
        <v>65</v>
      </c>
      <c r="I41" s="75">
        <v>90</v>
      </c>
      <c r="J41" s="75">
        <v>90</v>
      </c>
      <c r="K41" s="75">
        <v>100</v>
      </c>
      <c r="L41" s="75">
        <v>90</v>
      </c>
      <c r="M41" s="534">
        <f t="shared" si="4"/>
        <v>95</v>
      </c>
      <c r="N41" s="535"/>
      <c r="O41" s="75">
        <v>85</v>
      </c>
      <c r="P41" s="75">
        <v>90</v>
      </c>
      <c r="Q41" s="75">
        <v>100</v>
      </c>
      <c r="R41" s="75">
        <v>90</v>
      </c>
      <c r="S41" s="534">
        <f t="shared" si="5"/>
        <v>94.25</v>
      </c>
      <c r="T41" s="535"/>
      <c r="U41" s="75">
        <v>80</v>
      </c>
      <c r="V41" s="75">
        <v>90</v>
      </c>
      <c r="W41" s="75">
        <v>90</v>
      </c>
      <c r="X41" s="75">
        <v>90</v>
      </c>
      <c r="Y41" s="534">
        <f t="shared" si="6"/>
        <v>88.5</v>
      </c>
      <c r="Z41" s="535"/>
      <c r="AA41" s="75">
        <v>80</v>
      </c>
      <c r="AB41" s="75">
        <v>80</v>
      </c>
      <c r="AC41" s="75">
        <v>90</v>
      </c>
      <c r="AD41" s="75">
        <v>85</v>
      </c>
      <c r="AE41" s="534">
        <f t="shared" si="7"/>
        <v>86</v>
      </c>
      <c r="AF41" s="535"/>
      <c r="AG41" s="75">
        <v>80</v>
      </c>
      <c r="AH41" s="75">
        <v>90</v>
      </c>
      <c r="AI41" s="75">
        <v>90</v>
      </c>
      <c r="AJ41" s="75">
        <v>100</v>
      </c>
      <c r="AK41" s="534">
        <f t="shared" si="8"/>
        <v>90.5</v>
      </c>
      <c r="AL41" s="535"/>
      <c r="AM41" s="75">
        <v>80</v>
      </c>
      <c r="AN41" s="75">
        <v>90</v>
      </c>
      <c r="AO41" s="75">
        <v>100</v>
      </c>
      <c r="AP41" s="75">
        <v>90</v>
      </c>
      <c r="AQ41" s="534">
        <f t="shared" si="9"/>
        <v>93.5</v>
      </c>
      <c r="AR41" s="535"/>
      <c r="AS41" s="75">
        <v>90</v>
      </c>
      <c r="AT41" s="75">
        <v>90</v>
      </c>
      <c r="AU41" s="75">
        <v>90</v>
      </c>
      <c r="AV41" s="75">
        <v>80</v>
      </c>
      <c r="AW41" s="534">
        <f t="shared" si="10"/>
        <v>88</v>
      </c>
      <c r="AX41" s="535"/>
      <c r="AY41" s="75">
        <v>80</v>
      </c>
      <c r="AZ41" s="75">
        <v>90</v>
      </c>
      <c r="BA41" s="75">
        <v>80</v>
      </c>
      <c r="BB41" s="75">
        <v>80</v>
      </c>
      <c r="BC41" s="534">
        <f t="shared" si="11"/>
        <v>81.5</v>
      </c>
      <c r="BD41" s="535"/>
      <c r="BE41" s="75">
        <v>75</v>
      </c>
      <c r="BF41" s="75">
        <v>80</v>
      </c>
      <c r="BG41" s="75">
        <v>90</v>
      </c>
      <c r="BH41" s="75">
        <v>80</v>
      </c>
      <c r="BI41" s="534">
        <f t="shared" si="12"/>
        <v>84.25</v>
      </c>
      <c r="BJ41" s="535"/>
      <c r="BK41" s="180">
        <v>75</v>
      </c>
      <c r="BL41" s="75">
        <v>80</v>
      </c>
      <c r="BM41" s="75">
        <v>90</v>
      </c>
      <c r="BN41" s="75">
        <v>80</v>
      </c>
      <c r="BO41" s="534">
        <f t="shared" si="13"/>
        <v>84.25</v>
      </c>
      <c r="BP41" s="535"/>
      <c r="BQ41" s="182">
        <f t="shared" si="16"/>
        <v>51.859090909090909</v>
      </c>
      <c r="BR41" s="183">
        <v>74</v>
      </c>
      <c r="BS41" s="183">
        <v>92</v>
      </c>
      <c r="BT41" s="184">
        <f t="shared" si="0"/>
        <v>33.200000000000003</v>
      </c>
      <c r="BU41" s="185">
        <f t="shared" si="1"/>
        <v>85.059090909090912</v>
      </c>
      <c r="BV41" s="176" t="str">
        <f t="shared" si="2"/>
        <v>A</v>
      </c>
    </row>
    <row r="42" spans="1:74">
      <c r="A42" s="551">
        <v>9</v>
      </c>
      <c r="B42" s="490"/>
      <c r="C42" s="435">
        <v>2200018297</v>
      </c>
      <c r="D42" s="436" t="s">
        <v>535</v>
      </c>
      <c r="E42" s="75" t="s">
        <v>495</v>
      </c>
      <c r="F42" s="180">
        <v>43</v>
      </c>
      <c r="G42" s="75">
        <v>100</v>
      </c>
      <c r="H42" s="172">
        <f t="shared" si="3"/>
        <v>71.5</v>
      </c>
      <c r="I42" s="75">
        <v>100</v>
      </c>
      <c r="J42" s="75">
        <v>100</v>
      </c>
      <c r="K42" s="75">
        <v>100</v>
      </c>
      <c r="L42" s="75">
        <v>90</v>
      </c>
      <c r="M42" s="534">
        <f t="shared" si="4"/>
        <v>98</v>
      </c>
      <c r="N42" s="535"/>
      <c r="O42" s="75">
        <v>90</v>
      </c>
      <c r="P42" s="75">
        <v>90</v>
      </c>
      <c r="Q42" s="75">
        <v>100</v>
      </c>
      <c r="R42" s="75">
        <v>90</v>
      </c>
      <c r="S42" s="534">
        <f t="shared" si="5"/>
        <v>95</v>
      </c>
      <c r="T42" s="535"/>
      <c r="U42" s="75">
        <v>80</v>
      </c>
      <c r="V42" s="75">
        <v>90</v>
      </c>
      <c r="W42" s="75">
        <v>90</v>
      </c>
      <c r="X42" s="75">
        <v>90</v>
      </c>
      <c r="Y42" s="534">
        <f t="shared" si="6"/>
        <v>88.5</v>
      </c>
      <c r="Z42" s="535"/>
      <c r="AA42" s="181"/>
      <c r="AB42" s="181"/>
      <c r="AC42" s="181"/>
      <c r="AD42" s="181"/>
      <c r="AE42" s="534">
        <f t="shared" si="7"/>
        <v>0</v>
      </c>
      <c r="AF42" s="535"/>
      <c r="AG42" s="75">
        <v>80</v>
      </c>
      <c r="AH42" s="75">
        <v>90</v>
      </c>
      <c r="AI42" s="75">
        <v>90</v>
      </c>
      <c r="AJ42" s="75">
        <v>100</v>
      </c>
      <c r="AK42" s="534">
        <f t="shared" si="8"/>
        <v>90.5</v>
      </c>
      <c r="AL42" s="535"/>
      <c r="AM42" s="75">
        <v>80</v>
      </c>
      <c r="AN42" s="75">
        <v>90</v>
      </c>
      <c r="AO42" s="75">
        <v>100</v>
      </c>
      <c r="AP42" s="75">
        <v>90</v>
      </c>
      <c r="AQ42" s="534">
        <f t="shared" si="9"/>
        <v>93.5</v>
      </c>
      <c r="AR42" s="535"/>
      <c r="AS42" s="75">
        <v>90</v>
      </c>
      <c r="AT42" s="75">
        <v>95</v>
      </c>
      <c r="AU42" s="75">
        <v>100</v>
      </c>
      <c r="AV42" s="75">
        <v>80</v>
      </c>
      <c r="AW42" s="534">
        <f t="shared" si="10"/>
        <v>93.75</v>
      </c>
      <c r="AX42" s="535"/>
      <c r="AY42" s="75">
        <v>80</v>
      </c>
      <c r="AZ42" s="75">
        <v>100</v>
      </c>
      <c r="BA42" s="75">
        <v>80</v>
      </c>
      <c r="BB42" s="75">
        <v>90</v>
      </c>
      <c r="BC42" s="534">
        <f t="shared" si="11"/>
        <v>85</v>
      </c>
      <c r="BD42" s="535"/>
      <c r="BE42" s="212"/>
      <c r="BF42" s="212"/>
      <c r="BG42" s="212"/>
      <c r="BH42" s="212"/>
      <c r="BI42" s="534">
        <f t="shared" si="12"/>
        <v>0</v>
      </c>
      <c r="BJ42" s="535"/>
      <c r="BK42" s="211"/>
      <c r="BL42" s="212"/>
      <c r="BM42" s="212"/>
      <c r="BN42" s="212"/>
      <c r="BO42" s="534">
        <f t="shared" si="13"/>
        <v>0</v>
      </c>
      <c r="BP42" s="535"/>
      <c r="BQ42" s="182">
        <f t="shared" si="16"/>
        <v>39.040909090909089</v>
      </c>
      <c r="BR42" s="183">
        <v>77</v>
      </c>
      <c r="BS42" s="183">
        <v>100</v>
      </c>
      <c r="BT42" s="184">
        <f t="shared" si="0"/>
        <v>35.4</v>
      </c>
      <c r="BU42" s="185">
        <f t="shared" si="1"/>
        <v>74.440909090909088</v>
      </c>
      <c r="BV42" s="176" t="str">
        <f t="shared" si="2"/>
        <v>B+</v>
      </c>
    </row>
    <row r="43" spans="1:74">
      <c r="A43" s="490"/>
      <c r="B43" s="490"/>
      <c r="C43" s="435">
        <v>2200018308</v>
      </c>
      <c r="D43" s="436" t="s">
        <v>536</v>
      </c>
      <c r="E43" s="75" t="s">
        <v>495</v>
      </c>
      <c r="F43" s="180">
        <v>32</v>
      </c>
      <c r="G43" s="75">
        <v>100</v>
      </c>
      <c r="H43" s="172">
        <f t="shared" si="3"/>
        <v>66</v>
      </c>
      <c r="I43" s="75">
        <v>100</v>
      </c>
      <c r="J43" s="75">
        <v>90</v>
      </c>
      <c r="K43" s="75">
        <v>100</v>
      </c>
      <c r="L43" s="75">
        <v>90</v>
      </c>
      <c r="M43" s="534">
        <f t="shared" si="4"/>
        <v>96.5</v>
      </c>
      <c r="N43" s="535"/>
      <c r="O43" s="75">
        <v>100</v>
      </c>
      <c r="P43" s="75">
        <v>90</v>
      </c>
      <c r="Q43" s="75">
        <v>100</v>
      </c>
      <c r="R43" s="75">
        <v>90</v>
      </c>
      <c r="S43" s="534">
        <f t="shared" si="5"/>
        <v>96.5</v>
      </c>
      <c r="T43" s="535"/>
      <c r="U43" s="75">
        <v>80</v>
      </c>
      <c r="V43" s="75">
        <v>90</v>
      </c>
      <c r="W43" s="75">
        <v>90</v>
      </c>
      <c r="X43" s="75">
        <v>90</v>
      </c>
      <c r="Y43" s="534">
        <f t="shared" si="6"/>
        <v>88.5</v>
      </c>
      <c r="Z43" s="535"/>
      <c r="AA43" s="75">
        <v>75</v>
      </c>
      <c r="AB43" s="75">
        <v>80</v>
      </c>
      <c r="AC43" s="75">
        <v>90</v>
      </c>
      <c r="AD43" s="75">
        <v>85</v>
      </c>
      <c r="AE43" s="534">
        <f t="shared" si="7"/>
        <v>85.25</v>
      </c>
      <c r="AF43" s="535"/>
      <c r="AG43" s="75">
        <v>80</v>
      </c>
      <c r="AH43" s="75">
        <v>90</v>
      </c>
      <c r="AI43" s="75">
        <v>90</v>
      </c>
      <c r="AJ43" s="75">
        <v>100</v>
      </c>
      <c r="AK43" s="534">
        <f t="shared" si="8"/>
        <v>90.5</v>
      </c>
      <c r="AL43" s="535"/>
      <c r="AM43" s="75">
        <v>80</v>
      </c>
      <c r="AN43" s="75">
        <v>90</v>
      </c>
      <c r="AO43" s="75">
        <v>100</v>
      </c>
      <c r="AP43" s="75">
        <v>90</v>
      </c>
      <c r="AQ43" s="534">
        <f t="shared" si="9"/>
        <v>93.5</v>
      </c>
      <c r="AR43" s="535"/>
      <c r="AS43" s="75">
        <v>90</v>
      </c>
      <c r="AT43" s="75">
        <v>95</v>
      </c>
      <c r="AU43" s="75">
        <v>100</v>
      </c>
      <c r="AV43" s="75">
        <v>80</v>
      </c>
      <c r="AW43" s="534">
        <f t="shared" si="10"/>
        <v>93.75</v>
      </c>
      <c r="AX43" s="535"/>
      <c r="AY43" s="75">
        <v>80</v>
      </c>
      <c r="AZ43" s="75">
        <v>80</v>
      </c>
      <c r="BA43" s="75">
        <v>80</v>
      </c>
      <c r="BB43" s="75">
        <v>90</v>
      </c>
      <c r="BC43" s="534">
        <f t="shared" si="11"/>
        <v>82</v>
      </c>
      <c r="BD43" s="535"/>
      <c r="BE43" s="75">
        <v>80</v>
      </c>
      <c r="BF43" s="75">
        <v>80</v>
      </c>
      <c r="BG43" s="75">
        <v>90</v>
      </c>
      <c r="BH43" s="75">
        <v>80</v>
      </c>
      <c r="BI43" s="534">
        <f t="shared" si="12"/>
        <v>85</v>
      </c>
      <c r="BJ43" s="535"/>
      <c r="BK43" s="180">
        <v>75</v>
      </c>
      <c r="BL43" s="75">
        <v>80</v>
      </c>
      <c r="BM43" s="75">
        <v>90</v>
      </c>
      <c r="BN43" s="75">
        <v>80</v>
      </c>
      <c r="BO43" s="534">
        <f t="shared" si="13"/>
        <v>84.25</v>
      </c>
      <c r="BP43" s="535"/>
      <c r="BQ43" s="182">
        <f t="shared" si="16"/>
        <v>52.459090909090911</v>
      </c>
      <c r="BR43" s="183">
        <v>20</v>
      </c>
      <c r="BS43" s="183">
        <v>100</v>
      </c>
      <c r="BT43" s="184">
        <f t="shared" si="0"/>
        <v>24</v>
      </c>
      <c r="BU43" s="185">
        <f t="shared" si="1"/>
        <v>76.459090909090918</v>
      </c>
      <c r="BV43" s="176" t="str">
        <f t="shared" si="2"/>
        <v>A-</v>
      </c>
    </row>
    <row r="44" spans="1:74">
      <c r="A44" s="490"/>
      <c r="B44" s="490"/>
      <c r="C44" s="435">
        <v>2200018322</v>
      </c>
      <c r="D44" s="436" t="s">
        <v>537</v>
      </c>
      <c r="E44" s="75" t="s">
        <v>495</v>
      </c>
      <c r="F44" s="180">
        <v>40</v>
      </c>
      <c r="G44" s="75">
        <v>100</v>
      </c>
      <c r="H44" s="172">
        <f t="shared" si="3"/>
        <v>70</v>
      </c>
      <c r="I44" s="75">
        <v>100</v>
      </c>
      <c r="J44" s="75">
        <v>100</v>
      </c>
      <c r="K44" s="75">
        <v>100</v>
      </c>
      <c r="L44" s="75">
        <v>90</v>
      </c>
      <c r="M44" s="534">
        <f t="shared" si="4"/>
        <v>98</v>
      </c>
      <c r="N44" s="535"/>
      <c r="O44" s="75">
        <v>100</v>
      </c>
      <c r="P44" s="75">
        <v>90</v>
      </c>
      <c r="Q44" s="75">
        <v>100</v>
      </c>
      <c r="R44" s="75">
        <v>90</v>
      </c>
      <c r="S44" s="534">
        <f t="shared" si="5"/>
        <v>96.5</v>
      </c>
      <c r="T44" s="535"/>
      <c r="U44" s="75">
        <v>100</v>
      </c>
      <c r="V44" s="75">
        <v>90</v>
      </c>
      <c r="W44" s="75">
        <v>90</v>
      </c>
      <c r="X44" s="75">
        <v>90</v>
      </c>
      <c r="Y44" s="534">
        <f t="shared" si="6"/>
        <v>91.5</v>
      </c>
      <c r="Z44" s="535"/>
      <c r="AA44" s="75">
        <v>75</v>
      </c>
      <c r="AB44" s="75">
        <v>80</v>
      </c>
      <c r="AC44" s="75">
        <v>90</v>
      </c>
      <c r="AD44" s="75">
        <v>90</v>
      </c>
      <c r="AE44" s="534">
        <f t="shared" si="7"/>
        <v>86.25</v>
      </c>
      <c r="AF44" s="535"/>
      <c r="AG44" s="75">
        <v>80</v>
      </c>
      <c r="AH44" s="75">
        <v>90</v>
      </c>
      <c r="AI44" s="75">
        <v>90</v>
      </c>
      <c r="AJ44" s="75">
        <v>100</v>
      </c>
      <c r="AK44" s="534">
        <f t="shared" si="8"/>
        <v>90.5</v>
      </c>
      <c r="AL44" s="535"/>
      <c r="AM44" s="75">
        <v>80</v>
      </c>
      <c r="AN44" s="75">
        <v>90</v>
      </c>
      <c r="AO44" s="75">
        <v>100</v>
      </c>
      <c r="AP44" s="75">
        <v>90</v>
      </c>
      <c r="AQ44" s="534">
        <f t="shared" si="9"/>
        <v>93.5</v>
      </c>
      <c r="AR44" s="535"/>
      <c r="AS44" s="75">
        <v>80</v>
      </c>
      <c r="AT44" s="75">
        <v>95</v>
      </c>
      <c r="AU44" s="75">
        <v>100</v>
      </c>
      <c r="AV44" s="75">
        <v>80</v>
      </c>
      <c r="AW44" s="534">
        <f t="shared" si="10"/>
        <v>92.25</v>
      </c>
      <c r="AX44" s="535"/>
      <c r="AY44" s="75">
        <v>80</v>
      </c>
      <c r="AZ44" s="75">
        <v>100</v>
      </c>
      <c r="BA44" s="75">
        <v>80</v>
      </c>
      <c r="BB44" s="75">
        <v>90</v>
      </c>
      <c r="BC44" s="534">
        <f t="shared" si="11"/>
        <v>85</v>
      </c>
      <c r="BD44" s="535"/>
      <c r="BE44" s="75">
        <v>80</v>
      </c>
      <c r="BF44" s="75">
        <v>80</v>
      </c>
      <c r="BG44" s="75">
        <v>90</v>
      </c>
      <c r="BH44" s="75">
        <v>80</v>
      </c>
      <c r="BI44" s="534">
        <f t="shared" si="12"/>
        <v>85</v>
      </c>
      <c r="BJ44" s="535"/>
      <c r="BK44" s="180">
        <v>80</v>
      </c>
      <c r="BL44" s="75">
        <v>80</v>
      </c>
      <c r="BM44" s="75">
        <v>90</v>
      </c>
      <c r="BN44" s="75">
        <v>80</v>
      </c>
      <c r="BO44" s="534">
        <f t="shared" si="13"/>
        <v>85</v>
      </c>
      <c r="BP44" s="535"/>
      <c r="BQ44" s="182">
        <f t="shared" si="16"/>
        <v>53.1</v>
      </c>
      <c r="BR44" s="183">
        <v>91</v>
      </c>
      <c r="BS44" s="183">
        <v>100</v>
      </c>
      <c r="BT44" s="184">
        <f t="shared" si="0"/>
        <v>38.200000000000003</v>
      </c>
      <c r="BU44" s="185">
        <f t="shared" si="1"/>
        <v>91.300000000000011</v>
      </c>
      <c r="BV44" s="176" t="str">
        <f t="shared" si="2"/>
        <v>A</v>
      </c>
    </row>
    <row r="45" spans="1:74">
      <c r="A45" s="551">
        <v>10</v>
      </c>
      <c r="B45" s="490"/>
      <c r="C45" s="435">
        <v>2200018299</v>
      </c>
      <c r="D45" s="436" t="s">
        <v>538</v>
      </c>
      <c r="E45" s="75" t="s">
        <v>495</v>
      </c>
      <c r="F45" s="211"/>
      <c r="G45" s="181"/>
      <c r="H45" s="172">
        <f t="shared" si="3"/>
        <v>0</v>
      </c>
      <c r="I45" s="75">
        <v>100</v>
      </c>
      <c r="J45" s="75">
        <v>90</v>
      </c>
      <c r="K45" s="75">
        <v>100</v>
      </c>
      <c r="L45" s="75">
        <v>90</v>
      </c>
      <c r="M45" s="534">
        <f t="shared" si="4"/>
        <v>96.5</v>
      </c>
      <c r="N45" s="535"/>
      <c r="O45" s="75">
        <v>100</v>
      </c>
      <c r="P45" s="75">
        <v>90</v>
      </c>
      <c r="Q45" s="75">
        <v>100</v>
      </c>
      <c r="R45" s="75">
        <v>90</v>
      </c>
      <c r="S45" s="534">
        <f t="shared" si="5"/>
        <v>96.5</v>
      </c>
      <c r="T45" s="535"/>
      <c r="U45" s="75">
        <v>80</v>
      </c>
      <c r="V45" s="75">
        <v>90</v>
      </c>
      <c r="W45" s="75">
        <v>90</v>
      </c>
      <c r="X45" s="75">
        <v>100</v>
      </c>
      <c r="Y45" s="534">
        <f t="shared" si="6"/>
        <v>90.5</v>
      </c>
      <c r="Z45" s="535"/>
      <c r="AA45" s="75">
        <v>80</v>
      </c>
      <c r="AB45" s="75">
        <v>80</v>
      </c>
      <c r="AC45" s="75">
        <v>100</v>
      </c>
      <c r="AD45" s="75">
        <v>100</v>
      </c>
      <c r="AE45" s="534">
        <f t="shared" si="7"/>
        <v>94</v>
      </c>
      <c r="AF45" s="535"/>
      <c r="AG45" s="75">
        <v>75</v>
      </c>
      <c r="AH45" s="75">
        <v>90</v>
      </c>
      <c r="AI45" s="75">
        <v>90</v>
      </c>
      <c r="AJ45" s="75">
        <v>100</v>
      </c>
      <c r="AK45" s="534">
        <f t="shared" si="8"/>
        <v>89.75</v>
      </c>
      <c r="AL45" s="535"/>
      <c r="AM45" s="212"/>
      <c r="AN45" s="181"/>
      <c r="AO45" s="212"/>
      <c r="AP45" s="212"/>
      <c r="AQ45" s="534">
        <f t="shared" si="9"/>
        <v>0</v>
      </c>
      <c r="AR45" s="535"/>
      <c r="AS45" s="75">
        <v>90</v>
      </c>
      <c r="AT45" s="75">
        <v>90</v>
      </c>
      <c r="AU45" s="75">
        <v>90</v>
      </c>
      <c r="AV45" s="75">
        <v>90</v>
      </c>
      <c r="AW45" s="534">
        <f t="shared" si="10"/>
        <v>90</v>
      </c>
      <c r="AX45" s="535"/>
      <c r="AY45" s="75">
        <v>90</v>
      </c>
      <c r="AZ45" s="75">
        <v>80</v>
      </c>
      <c r="BA45" s="75">
        <v>80</v>
      </c>
      <c r="BB45" s="75">
        <v>100</v>
      </c>
      <c r="BC45" s="534">
        <f t="shared" si="11"/>
        <v>85.5</v>
      </c>
      <c r="BD45" s="535"/>
      <c r="BE45" s="75">
        <v>80</v>
      </c>
      <c r="BF45" s="75">
        <v>80</v>
      </c>
      <c r="BG45" s="75">
        <v>90</v>
      </c>
      <c r="BH45" s="75">
        <v>80</v>
      </c>
      <c r="BI45" s="534">
        <f t="shared" si="12"/>
        <v>85</v>
      </c>
      <c r="BJ45" s="535"/>
      <c r="BK45" s="180">
        <v>75</v>
      </c>
      <c r="BL45" s="75">
        <v>80</v>
      </c>
      <c r="BM45" s="75">
        <v>90</v>
      </c>
      <c r="BN45" s="75">
        <v>80</v>
      </c>
      <c r="BO45" s="534">
        <f t="shared" si="13"/>
        <v>84.25</v>
      </c>
      <c r="BP45" s="535"/>
      <c r="BQ45" s="182">
        <f t="shared" si="16"/>
        <v>44.290909090909089</v>
      </c>
      <c r="BR45" s="183">
        <v>0</v>
      </c>
      <c r="BS45" s="183">
        <v>92</v>
      </c>
      <c r="BT45" s="184">
        <f t="shared" si="0"/>
        <v>18.399999999999999</v>
      </c>
      <c r="BU45" s="185">
        <f t="shared" si="1"/>
        <v>62.690909090909088</v>
      </c>
      <c r="BV45" s="176" t="str">
        <f t="shared" si="2"/>
        <v>B-</v>
      </c>
    </row>
    <row r="46" spans="1:74">
      <c r="A46" s="490"/>
      <c r="B46" s="490"/>
      <c r="C46" s="435">
        <v>2200018320</v>
      </c>
      <c r="D46" s="436" t="s">
        <v>539</v>
      </c>
      <c r="E46" s="75" t="s">
        <v>495</v>
      </c>
      <c r="F46" s="180">
        <v>25</v>
      </c>
      <c r="G46" s="75">
        <v>100</v>
      </c>
      <c r="H46" s="172">
        <f t="shared" si="3"/>
        <v>62.5</v>
      </c>
      <c r="I46" s="75">
        <v>100</v>
      </c>
      <c r="J46" s="75">
        <v>90</v>
      </c>
      <c r="K46" s="75">
        <v>100</v>
      </c>
      <c r="L46" s="75">
        <v>90</v>
      </c>
      <c r="M46" s="534">
        <f t="shared" si="4"/>
        <v>96.5</v>
      </c>
      <c r="N46" s="535"/>
      <c r="O46" s="75">
        <v>75</v>
      </c>
      <c r="P46" s="75">
        <v>90</v>
      </c>
      <c r="Q46" s="75">
        <v>100</v>
      </c>
      <c r="R46" s="75">
        <v>90</v>
      </c>
      <c r="S46" s="534">
        <f t="shared" si="5"/>
        <v>92.75</v>
      </c>
      <c r="T46" s="535"/>
      <c r="U46" s="75">
        <v>80</v>
      </c>
      <c r="V46" s="75">
        <v>90</v>
      </c>
      <c r="W46" s="75">
        <v>90</v>
      </c>
      <c r="X46" s="75">
        <v>95</v>
      </c>
      <c r="Y46" s="534">
        <f t="shared" si="6"/>
        <v>89.5</v>
      </c>
      <c r="Z46" s="535"/>
      <c r="AA46" s="75">
        <v>75</v>
      </c>
      <c r="AB46" s="75">
        <v>80</v>
      </c>
      <c r="AC46" s="75">
        <v>100</v>
      </c>
      <c r="AD46" s="75">
        <v>85</v>
      </c>
      <c r="AE46" s="534">
        <f t="shared" si="7"/>
        <v>90.25</v>
      </c>
      <c r="AF46" s="535"/>
      <c r="AG46" s="75">
        <v>80</v>
      </c>
      <c r="AH46" s="75">
        <v>90</v>
      </c>
      <c r="AI46" s="75">
        <v>90</v>
      </c>
      <c r="AJ46" s="75">
        <v>100</v>
      </c>
      <c r="AK46" s="534">
        <f t="shared" si="8"/>
        <v>90.5</v>
      </c>
      <c r="AL46" s="535"/>
      <c r="AM46" s="75">
        <v>80</v>
      </c>
      <c r="AN46" s="75">
        <v>90</v>
      </c>
      <c r="AO46" s="75">
        <v>100</v>
      </c>
      <c r="AP46" s="75">
        <v>90</v>
      </c>
      <c r="AQ46" s="534">
        <f t="shared" si="9"/>
        <v>93.5</v>
      </c>
      <c r="AR46" s="535"/>
      <c r="AS46" s="75">
        <v>80</v>
      </c>
      <c r="AT46" s="75">
        <v>90</v>
      </c>
      <c r="AU46" s="75">
        <v>90</v>
      </c>
      <c r="AV46" s="75">
        <v>80</v>
      </c>
      <c r="AW46" s="534">
        <f t="shared" si="10"/>
        <v>86.5</v>
      </c>
      <c r="AX46" s="535"/>
      <c r="AY46" s="75">
        <v>80</v>
      </c>
      <c r="AZ46" s="75">
        <v>80</v>
      </c>
      <c r="BA46" s="75">
        <v>80</v>
      </c>
      <c r="BB46" s="75">
        <v>80</v>
      </c>
      <c r="BC46" s="534">
        <f t="shared" si="11"/>
        <v>80</v>
      </c>
      <c r="BD46" s="535"/>
      <c r="BE46" s="75">
        <v>90</v>
      </c>
      <c r="BF46" s="75">
        <v>80</v>
      </c>
      <c r="BG46" s="75">
        <v>90</v>
      </c>
      <c r="BH46" s="75">
        <v>80</v>
      </c>
      <c r="BI46" s="534">
        <f t="shared" si="12"/>
        <v>86.5</v>
      </c>
      <c r="BJ46" s="535"/>
      <c r="BK46" s="180">
        <v>100</v>
      </c>
      <c r="BL46" s="75">
        <v>80</v>
      </c>
      <c r="BM46" s="75">
        <v>90</v>
      </c>
      <c r="BN46" s="75">
        <v>80</v>
      </c>
      <c r="BO46" s="534">
        <f t="shared" si="13"/>
        <v>88</v>
      </c>
      <c r="BP46" s="535"/>
      <c r="BQ46" s="182">
        <f t="shared" si="16"/>
        <v>52.172727272727272</v>
      </c>
      <c r="BR46" s="183">
        <v>24</v>
      </c>
      <c r="BS46" s="183">
        <v>92</v>
      </c>
      <c r="BT46" s="184">
        <f t="shared" si="0"/>
        <v>23.2</v>
      </c>
      <c r="BU46" s="185">
        <f t="shared" si="1"/>
        <v>75.372727272727275</v>
      </c>
      <c r="BV46" s="176" t="str">
        <f t="shared" si="2"/>
        <v>B+</v>
      </c>
    </row>
    <row r="47" spans="1:74">
      <c r="A47" s="490"/>
      <c r="B47" s="490"/>
      <c r="C47" s="435">
        <v>2200018328</v>
      </c>
      <c r="D47" s="436" t="s">
        <v>540</v>
      </c>
      <c r="E47" s="75" t="s">
        <v>495</v>
      </c>
      <c r="F47" s="180">
        <v>43</v>
      </c>
      <c r="G47" s="75">
        <v>100</v>
      </c>
      <c r="H47" s="172">
        <f t="shared" si="3"/>
        <v>71.5</v>
      </c>
      <c r="I47" s="75">
        <v>100</v>
      </c>
      <c r="J47" s="75">
        <v>100</v>
      </c>
      <c r="K47" s="75">
        <v>100</v>
      </c>
      <c r="L47" s="75">
        <v>90</v>
      </c>
      <c r="M47" s="534">
        <f t="shared" si="4"/>
        <v>98</v>
      </c>
      <c r="N47" s="535"/>
      <c r="O47" s="75">
        <v>100</v>
      </c>
      <c r="P47" s="75">
        <v>100</v>
      </c>
      <c r="Q47" s="75">
        <v>100</v>
      </c>
      <c r="R47" s="75">
        <v>90</v>
      </c>
      <c r="S47" s="534">
        <f t="shared" si="5"/>
        <v>98</v>
      </c>
      <c r="T47" s="535"/>
      <c r="U47" s="75">
        <v>100</v>
      </c>
      <c r="V47" s="75">
        <v>90</v>
      </c>
      <c r="W47" s="75">
        <v>90</v>
      </c>
      <c r="X47" s="75">
        <v>95</v>
      </c>
      <c r="Y47" s="534">
        <f t="shared" si="6"/>
        <v>92.5</v>
      </c>
      <c r="Z47" s="535"/>
      <c r="AA47" s="75">
        <v>75</v>
      </c>
      <c r="AB47" s="75">
        <v>80</v>
      </c>
      <c r="AC47" s="75">
        <v>100</v>
      </c>
      <c r="AD47" s="75">
        <v>90</v>
      </c>
      <c r="AE47" s="534">
        <f t="shared" si="7"/>
        <v>91.25</v>
      </c>
      <c r="AF47" s="535"/>
      <c r="AG47" s="75">
        <v>80</v>
      </c>
      <c r="AH47" s="75">
        <v>90</v>
      </c>
      <c r="AI47" s="75">
        <v>90</v>
      </c>
      <c r="AJ47" s="75">
        <v>100</v>
      </c>
      <c r="AK47" s="534">
        <f t="shared" si="8"/>
        <v>90.5</v>
      </c>
      <c r="AL47" s="535"/>
      <c r="AM47" s="75">
        <v>80</v>
      </c>
      <c r="AN47" s="75">
        <v>90</v>
      </c>
      <c r="AO47" s="75">
        <v>100</v>
      </c>
      <c r="AP47" s="75">
        <v>90</v>
      </c>
      <c r="AQ47" s="534">
        <f t="shared" si="9"/>
        <v>93.5</v>
      </c>
      <c r="AR47" s="535"/>
      <c r="AS47" s="75">
        <v>80</v>
      </c>
      <c r="AT47" s="75">
        <v>90</v>
      </c>
      <c r="AU47" s="75">
        <v>90</v>
      </c>
      <c r="AV47" s="75">
        <v>100</v>
      </c>
      <c r="AW47" s="534">
        <f t="shared" si="10"/>
        <v>90.5</v>
      </c>
      <c r="AX47" s="535"/>
      <c r="AY47" s="75">
        <v>80</v>
      </c>
      <c r="AZ47" s="75">
        <v>80</v>
      </c>
      <c r="BA47" s="75">
        <v>80</v>
      </c>
      <c r="BB47" s="75">
        <v>100</v>
      </c>
      <c r="BC47" s="534">
        <f t="shared" si="11"/>
        <v>84</v>
      </c>
      <c r="BD47" s="535"/>
      <c r="BE47" s="75">
        <v>75</v>
      </c>
      <c r="BF47" s="75">
        <v>80</v>
      </c>
      <c r="BG47" s="75">
        <v>90</v>
      </c>
      <c r="BH47" s="75">
        <v>80</v>
      </c>
      <c r="BI47" s="534">
        <f t="shared" si="12"/>
        <v>84.25</v>
      </c>
      <c r="BJ47" s="535"/>
      <c r="BK47" s="180">
        <v>75</v>
      </c>
      <c r="BL47" s="75">
        <v>80</v>
      </c>
      <c r="BM47" s="75">
        <v>90</v>
      </c>
      <c r="BN47" s="75">
        <v>80</v>
      </c>
      <c r="BO47" s="534">
        <f t="shared" si="13"/>
        <v>84.25</v>
      </c>
      <c r="BP47" s="535"/>
      <c r="BQ47" s="182">
        <f t="shared" si="16"/>
        <v>53.359090909090909</v>
      </c>
      <c r="BR47" s="183">
        <v>72</v>
      </c>
      <c r="BS47" s="183">
        <v>92</v>
      </c>
      <c r="BT47" s="184">
        <f t="shared" si="0"/>
        <v>32.799999999999997</v>
      </c>
      <c r="BU47" s="185">
        <f t="shared" si="1"/>
        <v>86.159090909090907</v>
      </c>
      <c r="BV47" s="176" t="str">
        <f t="shared" si="2"/>
        <v>A</v>
      </c>
    </row>
    <row r="48" spans="1:74">
      <c r="A48" s="551">
        <v>11</v>
      </c>
      <c r="B48" s="583" t="s">
        <v>189</v>
      </c>
      <c r="C48" s="439">
        <v>2200018300</v>
      </c>
      <c r="D48" s="440" t="s">
        <v>541</v>
      </c>
      <c r="E48" s="75" t="s">
        <v>495</v>
      </c>
      <c r="F48" s="180">
        <v>48</v>
      </c>
      <c r="G48" s="75">
        <v>100</v>
      </c>
      <c r="H48" s="172">
        <f t="shared" si="3"/>
        <v>74</v>
      </c>
      <c r="I48" s="75">
        <v>100</v>
      </c>
      <c r="J48" s="75">
        <v>90</v>
      </c>
      <c r="K48" s="75">
        <v>90</v>
      </c>
      <c r="L48" s="75">
        <v>90</v>
      </c>
      <c r="M48" s="534">
        <f t="shared" si="4"/>
        <v>91.5</v>
      </c>
      <c r="N48" s="535"/>
      <c r="O48" s="75">
        <v>100</v>
      </c>
      <c r="P48" s="75">
        <v>90</v>
      </c>
      <c r="Q48" s="75">
        <v>100</v>
      </c>
      <c r="R48" s="75">
        <v>80</v>
      </c>
      <c r="S48" s="534">
        <f t="shared" si="5"/>
        <v>94.5</v>
      </c>
      <c r="T48" s="535"/>
      <c r="U48" s="75">
        <v>80</v>
      </c>
      <c r="V48" s="75">
        <v>85</v>
      </c>
      <c r="W48" s="75">
        <v>90</v>
      </c>
      <c r="X48" s="75">
        <v>80</v>
      </c>
      <c r="Y48" s="534">
        <f t="shared" si="6"/>
        <v>85.75</v>
      </c>
      <c r="Z48" s="535"/>
      <c r="AA48" s="75">
        <v>80</v>
      </c>
      <c r="AB48" s="75">
        <v>80</v>
      </c>
      <c r="AC48" s="75">
        <v>100</v>
      </c>
      <c r="AD48" s="75">
        <v>85</v>
      </c>
      <c r="AE48" s="534">
        <f t="shared" si="7"/>
        <v>91</v>
      </c>
      <c r="AF48" s="535"/>
      <c r="AG48" s="75">
        <v>80</v>
      </c>
      <c r="AH48" s="75">
        <v>80</v>
      </c>
      <c r="AI48" s="75">
        <v>100</v>
      </c>
      <c r="AJ48" s="75">
        <v>80</v>
      </c>
      <c r="AK48" s="534">
        <f t="shared" si="8"/>
        <v>90</v>
      </c>
      <c r="AL48" s="535"/>
      <c r="AM48" s="75">
        <v>80</v>
      </c>
      <c r="AN48" s="75">
        <v>80</v>
      </c>
      <c r="AO48" s="75">
        <v>80</v>
      </c>
      <c r="AP48" s="75">
        <v>90</v>
      </c>
      <c r="AQ48" s="534">
        <f t="shared" si="9"/>
        <v>82</v>
      </c>
      <c r="AR48" s="535"/>
      <c r="AS48" s="75">
        <v>80</v>
      </c>
      <c r="AT48" s="75">
        <v>90</v>
      </c>
      <c r="AU48" s="75">
        <v>90</v>
      </c>
      <c r="AV48" s="75">
        <v>95</v>
      </c>
      <c r="AW48" s="534">
        <f t="shared" si="10"/>
        <v>89.5</v>
      </c>
      <c r="AX48" s="535"/>
      <c r="AY48" s="75">
        <v>85</v>
      </c>
      <c r="AZ48" s="75">
        <v>80</v>
      </c>
      <c r="BA48" s="75">
        <v>90</v>
      </c>
      <c r="BB48" s="75">
        <v>80</v>
      </c>
      <c r="BC48" s="534">
        <f t="shared" si="11"/>
        <v>85.75</v>
      </c>
      <c r="BD48" s="535"/>
      <c r="BE48" s="75">
        <v>80</v>
      </c>
      <c r="BF48" s="75">
        <v>0</v>
      </c>
      <c r="BG48" s="75">
        <v>90</v>
      </c>
      <c r="BH48" s="75">
        <v>0</v>
      </c>
      <c r="BI48" s="534">
        <f t="shared" si="12"/>
        <v>57</v>
      </c>
      <c r="BJ48" s="535"/>
      <c r="BK48" s="180">
        <v>80</v>
      </c>
      <c r="BL48" s="75">
        <v>0</v>
      </c>
      <c r="BM48" s="75">
        <v>90</v>
      </c>
      <c r="BN48" s="75">
        <v>0</v>
      </c>
      <c r="BO48" s="534">
        <f t="shared" si="13"/>
        <v>57</v>
      </c>
      <c r="BP48" s="535"/>
      <c r="BQ48" s="182">
        <f t="shared" si="16"/>
        <v>48.981818181818177</v>
      </c>
      <c r="BR48" s="183">
        <v>16</v>
      </c>
      <c r="BS48" s="183">
        <v>76</v>
      </c>
      <c r="BT48" s="184">
        <f t="shared" si="0"/>
        <v>18.399999999999999</v>
      </c>
      <c r="BU48" s="185">
        <f t="shared" si="1"/>
        <v>67.381818181818176</v>
      </c>
      <c r="BV48" s="176" t="str">
        <f t="shared" si="2"/>
        <v>B</v>
      </c>
    </row>
    <row r="49" spans="1:74">
      <c r="A49" s="490"/>
      <c r="B49" s="490"/>
      <c r="C49" s="439">
        <v>2200018302</v>
      </c>
      <c r="D49" s="440" t="s">
        <v>542</v>
      </c>
      <c r="E49" s="75" t="s">
        <v>495</v>
      </c>
      <c r="F49" s="180">
        <v>30</v>
      </c>
      <c r="G49" s="75">
        <v>100</v>
      </c>
      <c r="H49" s="172">
        <f t="shared" si="3"/>
        <v>65</v>
      </c>
      <c r="I49" s="75">
        <v>100</v>
      </c>
      <c r="J49" s="75">
        <v>90</v>
      </c>
      <c r="K49" s="75">
        <v>90</v>
      </c>
      <c r="L49" s="75">
        <v>90</v>
      </c>
      <c r="M49" s="534">
        <f t="shared" si="4"/>
        <v>91.5</v>
      </c>
      <c r="N49" s="535"/>
      <c r="O49" s="75">
        <v>100</v>
      </c>
      <c r="P49" s="75">
        <v>90</v>
      </c>
      <c r="Q49" s="75">
        <v>100</v>
      </c>
      <c r="R49" s="75">
        <v>80</v>
      </c>
      <c r="S49" s="534">
        <f t="shared" si="5"/>
        <v>94.5</v>
      </c>
      <c r="T49" s="535"/>
      <c r="U49" s="75">
        <v>80</v>
      </c>
      <c r="V49" s="75">
        <v>100</v>
      </c>
      <c r="W49" s="75">
        <v>90</v>
      </c>
      <c r="X49" s="75">
        <v>95</v>
      </c>
      <c r="Y49" s="534">
        <f t="shared" si="6"/>
        <v>91</v>
      </c>
      <c r="Z49" s="535"/>
      <c r="AA49" s="75">
        <v>80</v>
      </c>
      <c r="AB49" s="75">
        <v>90</v>
      </c>
      <c r="AC49" s="75">
        <v>100</v>
      </c>
      <c r="AD49" s="75">
        <v>85</v>
      </c>
      <c r="AE49" s="534">
        <f t="shared" si="7"/>
        <v>92.5</v>
      </c>
      <c r="AF49" s="535"/>
      <c r="AG49" s="75">
        <v>80</v>
      </c>
      <c r="AH49" s="75">
        <v>80</v>
      </c>
      <c r="AI49" s="75">
        <v>100</v>
      </c>
      <c r="AJ49" s="75">
        <v>80</v>
      </c>
      <c r="AK49" s="534">
        <f t="shared" si="8"/>
        <v>90</v>
      </c>
      <c r="AL49" s="535"/>
      <c r="AM49" s="75">
        <v>80</v>
      </c>
      <c r="AN49" s="75">
        <v>80</v>
      </c>
      <c r="AO49" s="75">
        <v>80</v>
      </c>
      <c r="AP49" s="75">
        <v>90</v>
      </c>
      <c r="AQ49" s="534">
        <f t="shared" si="9"/>
        <v>82</v>
      </c>
      <c r="AR49" s="535"/>
      <c r="AS49" s="75">
        <v>90</v>
      </c>
      <c r="AT49" s="75">
        <v>90</v>
      </c>
      <c r="AU49" s="75">
        <v>90</v>
      </c>
      <c r="AV49" s="75">
        <v>90</v>
      </c>
      <c r="AW49" s="534">
        <f t="shared" si="10"/>
        <v>90</v>
      </c>
      <c r="AX49" s="535"/>
      <c r="AY49" s="75">
        <v>90</v>
      </c>
      <c r="AZ49" s="75">
        <v>80</v>
      </c>
      <c r="BA49" s="75">
        <v>90</v>
      </c>
      <c r="BB49" s="75">
        <v>100</v>
      </c>
      <c r="BC49" s="534">
        <f t="shared" si="11"/>
        <v>90.5</v>
      </c>
      <c r="BD49" s="535"/>
      <c r="BE49" s="75">
        <v>75</v>
      </c>
      <c r="BF49" s="75">
        <v>90</v>
      </c>
      <c r="BG49" s="75">
        <v>90</v>
      </c>
      <c r="BH49" s="75">
        <v>80</v>
      </c>
      <c r="BI49" s="534">
        <f t="shared" si="12"/>
        <v>85.75</v>
      </c>
      <c r="BJ49" s="535"/>
      <c r="BK49" s="180">
        <v>75</v>
      </c>
      <c r="BL49" s="75">
        <v>90</v>
      </c>
      <c r="BM49" s="75">
        <v>90</v>
      </c>
      <c r="BN49" s="75">
        <v>80</v>
      </c>
      <c r="BO49" s="534">
        <f t="shared" si="13"/>
        <v>85.75</v>
      </c>
      <c r="BP49" s="535"/>
      <c r="BQ49" s="182">
        <f t="shared" si="16"/>
        <v>52.281818181818181</v>
      </c>
      <c r="BR49" s="183">
        <v>16</v>
      </c>
      <c r="BS49" s="183">
        <v>76</v>
      </c>
      <c r="BT49" s="184">
        <f t="shared" si="0"/>
        <v>18.399999999999999</v>
      </c>
      <c r="BU49" s="185">
        <f t="shared" si="1"/>
        <v>70.681818181818187</v>
      </c>
      <c r="BV49" s="176" t="str">
        <f t="shared" si="2"/>
        <v>B+</v>
      </c>
    </row>
    <row r="50" spans="1:74">
      <c r="A50" s="490"/>
      <c r="B50" s="490"/>
      <c r="C50" s="439">
        <v>2200018303</v>
      </c>
      <c r="D50" s="441" t="s">
        <v>543</v>
      </c>
      <c r="E50" s="75" t="s">
        <v>495</v>
      </c>
      <c r="F50" s="180">
        <v>41</v>
      </c>
      <c r="G50" s="75">
        <v>100</v>
      </c>
      <c r="H50" s="172">
        <f t="shared" si="3"/>
        <v>70.5</v>
      </c>
      <c r="I50" s="75">
        <v>100</v>
      </c>
      <c r="J50" s="75">
        <v>90</v>
      </c>
      <c r="K50" s="75">
        <v>90</v>
      </c>
      <c r="L50" s="75">
        <v>90</v>
      </c>
      <c r="M50" s="534">
        <f t="shared" si="4"/>
        <v>91.5</v>
      </c>
      <c r="N50" s="535"/>
      <c r="O50" s="75">
        <v>95</v>
      </c>
      <c r="P50" s="75">
        <v>90</v>
      </c>
      <c r="Q50" s="75">
        <v>100</v>
      </c>
      <c r="R50" s="75">
        <v>80</v>
      </c>
      <c r="S50" s="534">
        <f t="shared" si="5"/>
        <v>93.75</v>
      </c>
      <c r="T50" s="535"/>
      <c r="U50" s="75">
        <v>80</v>
      </c>
      <c r="V50" s="75">
        <v>100</v>
      </c>
      <c r="W50" s="75">
        <v>90</v>
      </c>
      <c r="X50" s="75">
        <v>80</v>
      </c>
      <c r="Y50" s="534">
        <f t="shared" si="6"/>
        <v>88</v>
      </c>
      <c r="Z50" s="535"/>
      <c r="AA50" s="75">
        <v>85</v>
      </c>
      <c r="AB50" s="75">
        <v>80</v>
      </c>
      <c r="AC50" s="75">
        <v>100</v>
      </c>
      <c r="AD50" s="75">
        <v>85</v>
      </c>
      <c r="AE50" s="534">
        <f t="shared" si="7"/>
        <v>91.75</v>
      </c>
      <c r="AF50" s="535"/>
      <c r="AG50" s="75">
        <v>80</v>
      </c>
      <c r="AH50" s="75">
        <v>80</v>
      </c>
      <c r="AI50" s="75">
        <v>100</v>
      </c>
      <c r="AJ50" s="75">
        <v>80</v>
      </c>
      <c r="AK50" s="534">
        <f t="shared" si="8"/>
        <v>90</v>
      </c>
      <c r="AL50" s="535"/>
      <c r="AM50" s="75">
        <v>88</v>
      </c>
      <c r="AN50" s="75">
        <v>80</v>
      </c>
      <c r="AO50" s="75">
        <v>80</v>
      </c>
      <c r="AP50" s="75">
        <v>90</v>
      </c>
      <c r="AQ50" s="534">
        <f t="shared" si="9"/>
        <v>83.2</v>
      </c>
      <c r="AR50" s="535"/>
      <c r="AS50" s="75">
        <v>90</v>
      </c>
      <c r="AT50" s="75">
        <v>90</v>
      </c>
      <c r="AU50" s="75">
        <v>90</v>
      </c>
      <c r="AV50" s="75">
        <v>90</v>
      </c>
      <c r="AW50" s="534">
        <f t="shared" si="10"/>
        <v>90</v>
      </c>
      <c r="AX50" s="535"/>
      <c r="AY50" s="75">
        <v>85</v>
      </c>
      <c r="AZ50" s="75">
        <v>100</v>
      </c>
      <c r="BA50" s="75">
        <v>90</v>
      </c>
      <c r="BB50" s="75">
        <v>100</v>
      </c>
      <c r="BC50" s="534">
        <f t="shared" si="11"/>
        <v>92.75</v>
      </c>
      <c r="BD50" s="535"/>
      <c r="BE50" s="75">
        <v>75</v>
      </c>
      <c r="BF50" s="75">
        <v>90</v>
      </c>
      <c r="BG50" s="75">
        <v>90</v>
      </c>
      <c r="BH50" s="75">
        <v>80</v>
      </c>
      <c r="BI50" s="534">
        <f t="shared" si="12"/>
        <v>85.75</v>
      </c>
      <c r="BJ50" s="535"/>
      <c r="BK50" s="180">
        <v>78</v>
      </c>
      <c r="BL50" s="75">
        <v>90</v>
      </c>
      <c r="BM50" s="75">
        <v>90</v>
      </c>
      <c r="BN50" s="75">
        <v>80</v>
      </c>
      <c r="BO50" s="534">
        <f t="shared" si="13"/>
        <v>86.2</v>
      </c>
      <c r="BP50" s="535"/>
      <c r="BQ50" s="182">
        <f t="shared" si="16"/>
        <v>52.549090909090921</v>
      </c>
      <c r="BR50" s="183">
        <v>40</v>
      </c>
      <c r="BS50" s="183">
        <v>76</v>
      </c>
      <c r="BT50" s="184">
        <f t="shared" si="0"/>
        <v>23.2</v>
      </c>
      <c r="BU50" s="185">
        <f t="shared" si="1"/>
        <v>75.749090909090924</v>
      </c>
      <c r="BV50" s="176" t="str">
        <f t="shared" si="2"/>
        <v>B+</v>
      </c>
    </row>
    <row r="51" spans="1:74">
      <c r="A51" s="551">
        <v>12</v>
      </c>
      <c r="B51" s="490"/>
      <c r="C51" s="439">
        <v>2200018311</v>
      </c>
      <c r="D51" s="440" t="s">
        <v>544</v>
      </c>
      <c r="E51" s="75" t="s">
        <v>495</v>
      </c>
      <c r="F51" s="180">
        <v>41</v>
      </c>
      <c r="G51" s="75">
        <v>100</v>
      </c>
      <c r="H51" s="172">
        <f t="shared" si="3"/>
        <v>70.5</v>
      </c>
      <c r="I51" s="75">
        <v>100</v>
      </c>
      <c r="J51" s="75">
        <v>90</v>
      </c>
      <c r="K51" s="75">
        <v>90</v>
      </c>
      <c r="L51" s="75">
        <v>100</v>
      </c>
      <c r="M51" s="534">
        <f t="shared" si="4"/>
        <v>93.5</v>
      </c>
      <c r="N51" s="535"/>
      <c r="O51" s="75">
        <v>100</v>
      </c>
      <c r="P51" s="75">
        <v>90</v>
      </c>
      <c r="Q51" s="75">
        <v>100</v>
      </c>
      <c r="R51" s="75">
        <v>80</v>
      </c>
      <c r="S51" s="534">
        <f t="shared" si="5"/>
        <v>94.5</v>
      </c>
      <c r="T51" s="535"/>
      <c r="U51" s="181"/>
      <c r="V51" s="181"/>
      <c r="W51" s="181"/>
      <c r="X51" s="212"/>
      <c r="Y51" s="534">
        <f t="shared" si="6"/>
        <v>0</v>
      </c>
      <c r="Z51" s="535"/>
      <c r="AA51" s="75">
        <v>85</v>
      </c>
      <c r="AB51" s="75">
        <v>90</v>
      </c>
      <c r="AC51" s="75">
        <v>100</v>
      </c>
      <c r="AD51" s="75">
        <v>100</v>
      </c>
      <c r="AE51" s="534">
        <f t="shared" si="7"/>
        <v>96.25</v>
      </c>
      <c r="AF51" s="535"/>
      <c r="AG51" s="75">
        <v>80</v>
      </c>
      <c r="AH51" s="75">
        <v>80</v>
      </c>
      <c r="AI51" s="75">
        <v>100</v>
      </c>
      <c r="AJ51" s="75">
        <v>80</v>
      </c>
      <c r="AK51" s="534">
        <f t="shared" si="8"/>
        <v>90</v>
      </c>
      <c r="AL51" s="535"/>
      <c r="AM51" s="75">
        <v>85</v>
      </c>
      <c r="AN51" s="75">
        <v>80</v>
      </c>
      <c r="AO51" s="75">
        <v>80</v>
      </c>
      <c r="AP51" s="75">
        <v>100</v>
      </c>
      <c r="AQ51" s="534">
        <f t="shared" si="9"/>
        <v>84.75</v>
      </c>
      <c r="AR51" s="535"/>
      <c r="AS51" s="75">
        <v>85</v>
      </c>
      <c r="AT51" s="75">
        <v>95</v>
      </c>
      <c r="AU51" s="75">
        <v>100</v>
      </c>
      <c r="AV51" s="75">
        <v>90</v>
      </c>
      <c r="AW51" s="534">
        <f t="shared" si="10"/>
        <v>95</v>
      </c>
      <c r="AX51" s="535"/>
      <c r="AY51" s="75">
        <v>85</v>
      </c>
      <c r="AZ51" s="75">
        <v>100</v>
      </c>
      <c r="BA51" s="75">
        <v>80</v>
      </c>
      <c r="BB51" s="75">
        <v>100</v>
      </c>
      <c r="BC51" s="534">
        <f t="shared" si="11"/>
        <v>87.75</v>
      </c>
      <c r="BD51" s="535"/>
      <c r="BE51" s="75">
        <v>80</v>
      </c>
      <c r="BF51" s="75">
        <v>90</v>
      </c>
      <c r="BG51" s="75">
        <v>90</v>
      </c>
      <c r="BH51" s="75">
        <v>80</v>
      </c>
      <c r="BI51" s="534">
        <f t="shared" si="12"/>
        <v>86.5</v>
      </c>
      <c r="BJ51" s="535"/>
      <c r="BK51" s="180">
        <v>75</v>
      </c>
      <c r="BL51" s="75">
        <v>90</v>
      </c>
      <c r="BM51" s="75">
        <v>90</v>
      </c>
      <c r="BN51" s="75">
        <v>80</v>
      </c>
      <c r="BO51" s="534">
        <f t="shared" si="13"/>
        <v>85.75</v>
      </c>
      <c r="BP51" s="535"/>
      <c r="BQ51" s="182">
        <f t="shared" si="16"/>
        <v>48.245454545454542</v>
      </c>
      <c r="BR51" s="183">
        <v>57</v>
      </c>
      <c r="BS51" s="183">
        <v>92</v>
      </c>
      <c r="BT51" s="184">
        <f t="shared" si="0"/>
        <v>29.8</v>
      </c>
      <c r="BU51" s="185">
        <f t="shared" si="1"/>
        <v>78.045454545454547</v>
      </c>
      <c r="BV51" s="176" t="str">
        <f t="shared" si="2"/>
        <v>A-</v>
      </c>
    </row>
    <row r="52" spans="1:74">
      <c r="A52" s="490"/>
      <c r="B52" s="490"/>
      <c r="C52" s="439">
        <v>2200018318</v>
      </c>
      <c r="D52" s="440" t="s">
        <v>545</v>
      </c>
      <c r="E52" s="75" t="s">
        <v>495</v>
      </c>
      <c r="F52" s="180">
        <v>56</v>
      </c>
      <c r="G52" s="75">
        <v>100</v>
      </c>
      <c r="H52" s="172">
        <f t="shared" si="3"/>
        <v>78</v>
      </c>
      <c r="I52" s="75">
        <v>100</v>
      </c>
      <c r="J52" s="75">
        <v>100</v>
      </c>
      <c r="K52" s="75">
        <v>90</v>
      </c>
      <c r="L52" s="75">
        <v>100</v>
      </c>
      <c r="M52" s="534">
        <f t="shared" si="4"/>
        <v>95</v>
      </c>
      <c r="N52" s="535"/>
      <c r="O52" s="75">
        <v>100</v>
      </c>
      <c r="P52" s="75">
        <v>100</v>
      </c>
      <c r="Q52" s="75">
        <v>100</v>
      </c>
      <c r="R52" s="75">
        <v>80</v>
      </c>
      <c r="S52" s="534">
        <f t="shared" si="5"/>
        <v>96</v>
      </c>
      <c r="T52" s="535"/>
      <c r="U52" s="181"/>
      <c r="V52" s="181"/>
      <c r="W52" s="181"/>
      <c r="X52" s="212"/>
      <c r="Y52" s="534">
        <f t="shared" si="6"/>
        <v>0</v>
      </c>
      <c r="Z52" s="535"/>
      <c r="AA52" s="75">
        <v>85</v>
      </c>
      <c r="AB52" s="75">
        <v>90</v>
      </c>
      <c r="AC52" s="75">
        <v>100</v>
      </c>
      <c r="AD52" s="75">
        <v>100</v>
      </c>
      <c r="AE52" s="534">
        <f t="shared" si="7"/>
        <v>96.25</v>
      </c>
      <c r="AF52" s="535"/>
      <c r="AG52" s="75">
        <v>80</v>
      </c>
      <c r="AH52" s="75">
        <v>80</v>
      </c>
      <c r="AI52" s="75">
        <v>100</v>
      </c>
      <c r="AJ52" s="75">
        <v>80</v>
      </c>
      <c r="AK52" s="534">
        <f t="shared" si="8"/>
        <v>90</v>
      </c>
      <c r="AL52" s="535"/>
      <c r="AM52" s="75">
        <v>75</v>
      </c>
      <c r="AN52" s="75">
        <v>80</v>
      </c>
      <c r="AO52" s="75">
        <v>80</v>
      </c>
      <c r="AP52" s="75">
        <v>100</v>
      </c>
      <c r="AQ52" s="534">
        <f t="shared" si="9"/>
        <v>83.25</v>
      </c>
      <c r="AR52" s="535"/>
      <c r="AS52" s="75">
        <v>88</v>
      </c>
      <c r="AT52" s="75">
        <v>95</v>
      </c>
      <c r="AU52" s="75">
        <v>100</v>
      </c>
      <c r="AV52" s="75">
        <v>90</v>
      </c>
      <c r="AW52" s="534">
        <f t="shared" si="10"/>
        <v>95.45</v>
      </c>
      <c r="AX52" s="535"/>
      <c r="AY52" s="75">
        <v>85</v>
      </c>
      <c r="AZ52" s="75">
        <v>90</v>
      </c>
      <c r="BA52" s="75">
        <v>80</v>
      </c>
      <c r="BB52" s="75">
        <v>100</v>
      </c>
      <c r="BC52" s="534">
        <f t="shared" si="11"/>
        <v>86.25</v>
      </c>
      <c r="BD52" s="535"/>
      <c r="BE52" s="75">
        <v>80</v>
      </c>
      <c r="BF52" s="75">
        <v>90</v>
      </c>
      <c r="BG52" s="75">
        <v>90</v>
      </c>
      <c r="BH52" s="75">
        <v>80</v>
      </c>
      <c r="BI52" s="534">
        <f t="shared" si="12"/>
        <v>86.5</v>
      </c>
      <c r="BJ52" s="535"/>
      <c r="BK52" s="180">
        <v>75</v>
      </c>
      <c r="BL52" s="75">
        <v>90</v>
      </c>
      <c r="BM52" s="75">
        <v>90</v>
      </c>
      <c r="BN52" s="75">
        <v>80</v>
      </c>
      <c r="BO52" s="534">
        <f t="shared" si="13"/>
        <v>85.75</v>
      </c>
      <c r="BP52" s="535"/>
      <c r="BQ52" s="182">
        <f t="shared" si="16"/>
        <v>48.67909090909091</v>
      </c>
      <c r="BR52" s="183">
        <v>82</v>
      </c>
      <c r="BS52" s="183">
        <v>92</v>
      </c>
      <c r="BT52" s="184">
        <f t="shared" si="0"/>
        <v>34.799999999999997</v>
      </c>
      <c r="BU52" s="185">
        <f t="shared" si="1"/>
        <v>83.4790909090909</v>
      </c>
      <c r="BV52" s="176" t="str">
        <f t="shared" si="2"/>
        <v>A</v>
      </c>
    </row>
    <row r="53" spans="1:74">
      <c r="A53" s="490"/>
      <c r="B53" s="490"/>
      <c r="C53" s="439">
        <v>2200018333</v>
      </c>
      <c r="D53" s="440" t="s">
        <v>546</v>
      </c>
      <c r="E53" s="75" t="s">
        <v>495</v>
      </c>
      <c r="F53" s="180">
        <v>44</v>
      </c>
      <c r="G53" s="75">
        <v>100</v>
      </c>
      <c r="H53" s="172">
        <f t="shared" si="3"/>
        <v>72</v>
      </c>
      <c r="I53" s="75">
        <v>100</v>
      </c>
      <c r="J53" s="75">
        <v>100</v>
      </c>
      <c r="K53" s="75">
        <v>90</v>
      </c>
      <c r="L53" s="75">
        <v>90</v>
      </c>
      <c r="M53" s="534">
        <f t="shared" si="4"/>
        <v>93</v>
      </c>
      <c r="N53" s="535"/>
      <c r="O53" s="75">
        <v>100</v>
      </c>
      <c r="P53" s="75">
        <v>100</v>
      </c>
      <c r="Q53" s="75">
        <v>100</v>
      </c>
      <c r="R53" s="75">
        <v>80</v>
      </c>
      <c r="S53" s="534">
        <f t="shared" si="5"/>
        <v>96</v>
      </c>
      <c r="T53" s="535"/>
      <c r="U53" s="75">
        <v>80</v>
      </c>
      <c r="V53" s="75">
        <v>100</v>
      </c>
      <c r="W53" s="75">
        <v>90</v>
      </c>
      <c r="X53" s="75">
        <v>100</v>
      </c>
      <c r="Y53" s="534">
        <f t="shared" si="6"/>
        <v>92</v>
      </c>
      <c r="Z53" s="535"/>
      <c r="AA53" s="75">
        <v>85</v>
      </c>
      <c r="AB53" s="75">
        <v>90</v>
      </c>
      <c r="AC53" s="75">
        <v>100</v>
      </c>
      <c r="AD53" s="75">
        <v>100</v>
      </c>
      <c r="AE53" s="534">
        <f t="shared" si="7"/>
        <v>96.25</v>
      </c>
      <c r="AF53" s="535"/>
      <c r="AG53" s="75">
        <v>80</v>
      </c>
      <c r="AH53" s="75">
        <v>80</v>
      </c>
      <c r="AI53" s="75">
        <v>100</v>
      </c>
      <c r="AJ53" s="75">
        <v>80</v>
      </c>
      <c r="AK53" s="534">
        <f t="shared" si="8"/>
        <v>90</v>
      </c>
      <c r="AL53" s="535"/>
      <c r="AM53" s="75">
        <v>85</v>
      </c>
      <c r="AN53" s="75">
        <v>80</v>
      </c>
      <c r="AO53" s="75">
        <v>80</v>
      </c>
      <c r="AP53" s="75">
        <v>100</v>
      </c>
      <c r="AQ53" s="534">
        <f t="shared" si="9"/>
        <v>84.75</v>
      </c>
      <c r="AR53" s="535"/>
      <c r="AS53" s="75">
        <v>85</v>
      </c>
      <c r="AT53" s="75">
        <v>95</v>
      </c>
      <c r="AU53" s="75">
        <v>100</v>
      </c>
      <c r="AV53" s="75">
        <v>90</v>
      </c>
      <c r="AW53" s="534">
        <f t="shared" si="10"/>
        <v>95</v>
      </c>
      <c r="AX53" s="535"/>
      <c r="AY53" s="75">
        <v>85</v>
      </c>
      <c r="AZ53" s="75">
        <v>90</v>
      </c>
      <c r="BA53" s="75">
        <v>80</v>
      </c>
      <c r="BB53" s="75">
        <v>100</v>
      </c>
      <c r="BC53" s="534">
        <f t="shared" si="11"/>
        <v>86.25</v>
      </c>
      <c r="BD53" s="535"/>
      <c r="BE53" s="75">
        <v>78</v>
      </c>
      <c r="BF53" s="75">
        <v>90</v>
      </c>
      <c r="BG53" s="75">
        <v>90</v>
      </c>
      <c r="BH53" s="75">
        <v>80</v>
      </c>
      <c r="BI53" s="534">
        <f t="shared" si="12"/>
        <v>86.2</v>
      </c>
      <c r="BJ53" s="535"/>
      <c r="BK53" s="180">
        <v>75</v>
      </c>
      <c r="BL53" s="75">
        <v>90</v>
      </c>
      <c r="BM53" s="75">
        <v>90</v>
      </c>
      <c r="BN53" s="75">
        <v>80</v>
      </c>
      <c r="BO53" s="534">
        <f t="shared" si="13"/>
        <v>85.75</v>
      </c>
      <c r="BP53" s="535"/>
      <c r="BQ53" s="182">
        <f t="shared" si="16"/>
        <v>53.301818181818192</v>
      </c>
      <c r="BR53" s="183">
        <v>57</v>
      </c>
      <c r="BS53" s="183">
        <v>92</v>
      </c>
      <c r="BT53" s="184">
        <f t="shared" si="0"/>
        <v>29.8</v>
      </c>
      <c r="BU53" s="185">
        <f t="shared" si="1"/>
        <v>83.101818181818189</v>
      </c>
      <c r="BV53" s="176" t="str">
        <f t="shared" si="2"/>
        <v>A</v>
      </c>
    </row>
    <row r="54" spans="1:74">
      <c r="A54" s="551">
        <v>13</v>
      </c>
      <c r="B54" s="490"/>
      <c r="C54" s="439">
        <v>2200018293</v>
      </c>
      <c r="D54" s="441" t="s">
        <v>547</v>
      </c>
      <c r="E54" s="75" t="s">
        <v>495</v>
      </c>
      <c r="F54" s="180">
        <v>43</v>
      </c>
      <c r="G54" s="75">
        <v>100</v>
      </c>
      <c r="H54" s="172">
        <f t="shared" si="3"/>
        <v>71.5</v>
      </c>
      <c r="I54" s="75">
        <v>100</v>
      </c>
      <c r="J54" s="75">
        <v>90</v>
      </c>
      <c r="K54" s="75">
        <v>100</v>
      </c>
      <c r="L54" s="75">
        <v>100</v>
      </c>
      <c r="M54" s="534">
        <f t="shared" si="4"/>
        <v>98.5</v>
      </c>
      <c r="N54" s="535"/>
      <c r="O54" s="75">
        <v>100</v>
      </c>
      <c r="P54" s="75">
        <v>90</v>
      </c>
      <c r="Q54" s="75">
        <v>100</v>
      </c>
      <c r="R54" s="75">
        <v>100</v>
      </c>
      <c r="S54" s="534">
        <f t="shared" si="5"/>
        <v>98.5</v>
      </c>
      <c r="T54" s="535"/>
      <c r="U54" s="75">
        <v>80</v>
      </c>
      <c r="V54" s="75">
        <v>100</v>
      </c>
      <c r="W54" s="75">
        <v>90</v>
      </c>
      <c r="X54" s="75">
        <v>100</v>
      </c>
      <c r="Y54" s="534">
        <f t="shared" si="6"/>
        <v>92</v>
      </c>
      <c r="Z54" s="535"/>
      <c r="AA54" s="75">
        <v>80</v>
      </c>
      <c r="AB54" s="75">
        <v>90</v>
      </c>
      <c r="AC54" s="75">
        <v>90</v>
      </c>
      <c r="AD54" s="75">
        <v>100</v>
      </c>
      <c r="AE54" s="534">
        <f t="shared" si="7"/>
        <v>90.5</v>
      </c>
      <c r="AF54" s="535"/>
      <c r="AG54" s="75">
        <v>80</v>
      </c>
      <c r="AH54" s="75">
        <v>80</v>
      </c>
      <c r="AI54" s="75">
        <v>100</v>
      </c>
      <c r="AJ54" s="75">
        <v>80</v>
      </c>
      <c r="AK54" s="534">
        <f t="shared" si="8"/>
        <v>90</v>
      </c>
      <c r="AL54" s="535"/>
      <c r="AM54" s="75">
        <v>80</v>
      </c>
      <c r="AN54" s="75">
        <v>80</v>
      </c>
      <c r="AO54" s="75">
        <v>80</v>
      </c>
      <c r="AP54" s="75">
        <v>100</v>
      </c>
      <c r="AQ54" s="534">
        <f t="shared" si="9"/>
        <v>84</v>
      </c>
      <c r="AR54" s="535"/>
      <c r="AS54" s="75">
        <v>80</v>
      </c>
      <c r="AT54" s="75">
        <v>100</v>
      </c>
      <c r="AU54" s="75">
        <v>90</v>
      </c>
      <c r="AV54" s="75">
        <v>100</v>
      </c>
      <c r="AW54" s="534">
        <f t="shared" si="10"/>
        <v>92</v>
      </c>
      <c r="AX54" s="535"/>
      <c r="AY54" s="75">
        <v>85</v>
      </c>
      <c r="AZ54" s="75">
        <v>100</v>
      </c>
      <c r="BA54" s="75">
        <v>80</v>
      </c>
      <c r="BB54" s="75">
        <v>100</v>
      </c>
      <c r="BC54" s="534">
        <f t="shared" si="11"/>
        <v>87.75</v>
      </c>
      <c r="BD54" s="535"/>
      <c r="BE54" s="75">
        <v>80</v>
      </c>
      <c r="BF54" s="75">
        <v>90</v>
      </c>
      <c r="BG54" s="75">
        <v>90</v>
      </c>
      <c r="BH54" s="75">
        <v>80</v>
      </c>
      <c r="BI54" s="534">
        <f t="shared" si="12"/>
        <v>86.5</v>
      </c>
      <c r="BJ54" s="535"/>
      <c r="BK54" s="180">
        <v>80</v>
      </c>
      <c r="BL54" s="75">
        <v>90</v>
      </c>
      <c r="BM54" s="75">
        <v>90</v>
      </c>
      <c r="BN54" s="75">
        <v>80</v>
      </c>
      <c r="BO54" s="534">
        <f t="shared" si="13"/>
        <v>86.5</v>
      </c>
      <c r="BP54" s="535"/>
      <c r="BQ54" s="182">
        <f t="shared" si="16"/>
        <v>53.331818181818178</v>
      </c>
      <c r="BR54" s="183">
        <v>49</v>
      </c>
      <c r="BS54" s="183">
        <v>92</v>
      </c>
      <c r="BT54" s="184">
        <f t="shared" si="0"/>
        <v>28.2</v>
      </c>
      <c r="BU54" s="185">
        <f t="shared" si="1"/>
        <v>81.531818181818181</v>
      </c>
      <c r="BV54" s="176" t="str">
        <f t="shared" si="2"/>
        <v>A</v>
      </c>
    </row>
    <row r="55" spans="1:74">
      <c r="A55" s="490"/>
      <c r="B55" s="490"/>
      <c r="C55" s="439">
        <v>2200018295</v>
      </c>
      <c r="D55" s="440" t="s">
        <v>548</v>
      </c>
      <c r="E55" s="75" t="s">
        <v>495</v>
      </c>
      <c r="F55" s="180">
        <v>33</v>
      </c>
      <c r="G55" s="75">
        <v>100</v>
      </c>
      <c r="H55" s="172">
        <f t="shared" si="3"/>
        <v>66.5</v>
      </c>
      <c r="I55" s="75">
        <v>100</v>
      </c>
      <c r="J55" s="75">
        <v>90</v>
      </c>
      <c r="K55" s="75">
        <v>100</v>
      </c>
      <c r="L55" s="75">
        <v>90</v>
      </c>
      <c r="M55" s="534">
        <f t="shared" si="4"/>
        <v>96.5</v>
      </c>
      <c r="N55" s="535"/>
      <c r="O55" s="75">
        <v>100</v>
      </c>
      <c r="P55" s="75">
        <v>90</v>
      </c>
      <c r="Q55" s="75">
        <v>100</v>
      </c>
      <c r="R55" s="75">
        <v>80</v>
      </c>
      <c r="S55" s="534">
        <f t="shared" si="5"/>
        <v>94.5</v>
      </c>
      <c r="T55" s="535"/>
      <c r="U55" s="75">
        <v>95</v>
      </c>
      <c r="V55" s="75">
        <v>100</v>
      </c>
      <c r="W55" s="75">
        <v>90</v>
      </c>
      <c r="X55" s="75">
        <v>100</v>
      </c>
      <c r="Y55" s="534">
        <f t="shared" si="6"/>
        <v>94.25</v>
      </c>
      <c r="Z55" s="535"/>
      <c r="AA55" s="75">
        <v>80</v>
      </c>
      <c r="AB55" s="75">
        <v>90</v>
      </c>
      <c r="AC55" s="75">
        <v>90</v>
      </c>
      <c r="AD55" s="75">
        <v>100</v>
      </c>
      <c r="AE55" s="534">
        <f t="shared" si="7"/>
        <v>90.5</v>
      </c>
      <c r="AF55" s="535"/>
      <c r="AG55" s="75">
        <v>80</v>
      </c>
      <c r="AH55" s="75">
        <v>80</v>
      </c>
      <c r="AI55" s="75">
        <v>100</v>
      </c>
      <c r="AJ55" s="75">
        <v>80</v>
      </c>
      <c r="AK55" s="534">
        <f t="shared" si="8"/>
        <v>90</v>
      </c>
      <c r="AL55" s="535"/>
      <c r="AM55" s="75">
        <v>80</v>
      </c>
      <c r="AN55" s="75">
        <v>80</v>
      </c>
      <c r="AO55" s="75">
        <v>80</v>
      </c>
      <c r="AP55" s="75">
        <v>100</v>
      </c>
      <c r="AQ55" s="534">
        <f t="shared" si="9"/>
        <v>84</v>
      </c>
      <c r="AR55" s="535"/>
      <c r="AS55" s="75">
        <v>80</v>
      </c>
      <c r="AT55" s="75">
        <v>100</v>
      </c>
      <c r="AU55" s="75">
        <v>90</v>
      </c>
      <c r="AV55" s="75">
        <v>100</v>
      </c>
      <c r="AW55" s="534">
        <f t="shared" si="10"/>
        <v>92</v>
      </c>
      <c r="AX55" s="535"/>
      <c r="AY55" s="75">
        <v>85</v>
      </c>
      <c r="AZ55" s="75">
        <v>90</v>
      </c>
      <c r="BA55" s="75">
        <v>80</v>
      </c>
      <c r="BB55" s="75">
        <v>100</v>
      </c>
      <c r="BC55" s="534">
        <f t="shared" si="11"/>
        <v>86.25</v>
      </c>
      <c r="BD55" s="535"/>
      <c r="BE55" s="75">
        <v>80</v>
      </c>
      <c r="BF55" s="75">
        <v>85</v>
      </c>
      <c r="BG55" s="75">
        <v>90</v>
      </c>
      <c r="BH55" s="75">
        <v>80</v>
      </c>
      <c r="BI55" s="534">
        <f t="shared" si="12"/>
        <v>85.75</v>
      </c>
      <c r="BJ55" s="535"/>
      <c r="BK55" s="180">
        <v>90</v>
      </c>
      <c r="BL55" s="75">
        <v>90</v>
      </c>
      <c r="BM55" s="75">
        <v>90</v>
      </c>
      <c r="BN55" s="75">
        <v>80</v>
      </c>
      <c r="BO55" s="534">
        <f t="shared" si="13"/>
        <v>88</v>
      </c>
      <c r="BP55" s="535"/>
      <c r="BQ55" s="182">
        <f t="shared" si="16"/>
        <v>52.813636363636363</v>
      </c>
      <c r="BR55" s="183">
        <v>50</v>
      </c>
      <c r="BS55" s="183">
        <v>92</v>
      </c>
      <c r="BT55" s="184">
        <f t="shared" si="0"/>
        <v>28.4</v>
      </c>
      <c r="BU55" s="185">
        <f t="shared" si="1"/>
        <v>81.213636363636368</v>
      </c>
      <c r="BV55" s="176" t="str">
        <f t="shared" si="2"/>
        <v>A</v>
      </c>
    </row>
    <row r="56" spans="1:74">
      <c r="A56" s="490"/>
      <c r="B56" s="490"/>
      <c r="C56" s="439">
        <v>2200018337</v>
      </c>
      <c r="D56" s="440" t="s">
        <v>549</v>
      </c>
      <c r="E56" s="75" t="s">
        <v>495</v>
      </c>
      <c r="F56" s="180">
        <v>36</v>
      </c>
      <c r="G56" s="75">
        <v>100</v>
      </c>
      <c r="H56" s="172">
        <f t="shared" si="3"/>
        <v>68</v>
      </c>
      <c r="I56" s="75">
        <v>95</v>
      </c>
      <c r="J56" s="75">
        <v>90</v>
      </c>
      <c r="K56" s="75">
        <v>100</v>
      </c>
      <c r="L56" s="75">
        <v>90</v>
      </c>
      <c r="M56" s="534">
        <f t="shared" si="4"/>
        <v>95.75</v>
      </c>
      <c r="N56" s="535"/>
      <c r="O56" s="75">
        <v>100</v>
      </c>
      <c r="P56" s="75">
        <v>90</v>
      </c>
      <c r="Q56" s="75">
        <v>100</v>
      </c>
      <c r="R56" s="75">
        <v>80</v>
      </c>
      <c r="S56" s="534">
        <f t="shared" si="5"/>
        <v>94.5</v>
      </c>
      <c r="T56" s="535"/>
      <c r="U56" s="75">
        <v>85</v>
      </c>
      <c r="V56" s="75">
        <v>85</v>
      </c>
      <c r="W56" s="75">
        <v>90</v>
      </c>
      <c r="X56" s="75">
        <v>80</v>
      </c>
      <c r="Y56" s="534">
        <f t="shared" si="6"/>
        <v>86.5</v>
      </c>
      <c r="Z56" s="535"/>
      <c r="AA56" s="75">
        <v>85</v>
      </c>
      <c r="AB56" s="75">
        <v>90</v>
      </c>
      <c r="AC56" s="75">
        <v>90</v>
      </c>
      <c r="AD56" s="75">
        <v>100</v>
      </c>
      <c r="AE56" s="534">
        <f t="shared" si="7"/>
        <v>91.25</v>
      </c>
      <c r="AF56" s="535"/>
      <c r="AG56" s="75">
        <v>80</v>
      </c>
      <c r="AH56" s="75">
        <v>80</v>
      </c>
      <c r="AI56" s="75">
        <v>100</v>
      </c>
      <c r="AJ56" s="75">
        <v>80</v>
      </c>
      <c r="AK56" s="534">
        <f t="shared" si="8"/>
        <v>90</v>
      </c>
      <c r="AL56" s="535"/>
      <c r="AM56" s="75">
        <v>80</v>
      </c>
      <c r="AN56" s="75">
        <v>80</v>
      </c>
      <c r="AO56" s="75">
        <v>80</v>
      </c>
      <c r="AP56" s="75">
        <v>100</v>
      </c>
      <c r="AQ56" s="534">
        <f t="shared" si="9"/>
        <v>84</v>
      </c>
      <c r="AR56" s="535"/>
      <c r="AS56" s="75">
        <v>80</v>
      </c>
      <c r="AT56" s="75">
        <v>90</v>
      </c>
      <c r="AU56" s="75">
        <v>90</v>
      </c>
      <c r="AV56" s="75">
        <v>95</v>
      </c>
      <c r="AW56" s="534">
        <f t="shared" si="10"/>
        <v>89.5</v>
      </c>
      <c r="AX56" s="535"/>
      <c r="AY56" s="75">
        <v>85</v>
      </c>
      <c r="AZ56" s="75">
        <v>80</v>
      </c>
      <c r="BA56" s="75">
        <v>80</v>
      </c>
      <c r="BB56" s="75">
        <v>80</v>
      </c>
      <c r="BC56" s="534">
        <f t="shared" si="11"/>
        <v>80.75</v>
      </c>
      <c r="BD56" s="535"/>
      <c r="BE56" s="75">
        <v>80</v>
      </c>
      <c r="BF56" s="75">
        <v>90</v>
      </c>
      <c r="BG56" s="75">
        <v>90</v>
      </c>
      <c r="BH56" s="75">
        <v>80</v>
      </c>
      <c r="BI56" s="534">
        <f t="shared" si="12"/>
        <v>86.5</v>
      </c>
      <c r="BJ56" s="535"/>
      <c r="BK56" s="180">
        <v>85</v>
      </c>
      <c r="BL56" s="75">
        <v>90</v>
      </c>
      <c r="BM56" s="75">
        <v>90</v>
      </c>
      <c r="BN56" s="75">
        <v>80</v>
      </c>
      <c r="BO56" s="534">
        <f t="shared" si="13"/>
        <v>87.25</v>
      </c>
      <c r="BP56" s="535"/>
      <c r="BQ56" s="182">
        <f t="shared" si="16"/>
        <v>52.036363636363639</v>
      </c>
      <c r="BR56" s="183">
        <v>67</v>
      </c>
      <c r="BS56" s="183">
        <v>92</v>
      </c>
      <c r="BT56" s="184">
        <f t="shared" si="0"/>
        <v>31.8</v>
      </c>
      <c r="BU56" s="185">
        <f t="shared" si="1"/>
        <v>83.836363636363643</v>
      </c>
      <c r="BV56" s="176" t="str">
        <f t="shared" si="2"/>
        <v>A</v>
      </c>
    </row>
    <row r="57" spans="1:74">
      <c r="C57" s="442">
        <v>2200018301</v>
      </c>
      <c r="D57" s="443" t="s">
        <v>490</v>
      </c>
      <c r="E57" s="265"/>
      <c r="F57" s="270"/>
      <c r="G57" s="267"/>
      <c r="H57" s="266">
        <f t="shared" si="3"/>
        <v>0</v>
      </c>
      <c r="I57" s="267"/>
      <c r="J57" s="267"/>
      <c r="K57" s="267"/>
      <c r="L57" s="267"/>
      <c r="M57" s="556">
        <f t="shared" si="4"/>
        <v>0</v>
      </c>
      <c r="N57" s="535"/>
      <c r="O57" s="267"/>
      <c r="P57" s="267"/>
      <c r="Q57" s="267"/>
      <c r="R57" s="267"/>
      <c r="S57" s="556">
        <f t="shared" si="5"/>
        <v>0</v>
      </c>
      <c r="T57" s="535"/>
      <c r="U57" s="267"/>
      <c r="V57" s="265"/>
      <c r="W57" s="265"/>
      <c r="X57" s="267"/>
      <c r="Y57" s="556">
        <f t="shared" si="6"/>
        <v>0</v>
      </c>
      <c r="Z57" s="535"/>
      <c r="AA57" s="267"/>
      <c r="AB57" s="267"/>
      <c r="AC57" s="267"/>
      <c r="AD57" s="267"/>
      <c r="AE57" s="556">
        <f t="shared" si="7"/>
        <v>0</v>
      </c>
      <c r="AF57" s="535"/>
      <c r="AG57" s="267"/>
      <c r="AH57" s="267"/>
      <c r="AI57" s="267"/>
      <c r="AJ57" s="267"/>
      <c r="AK57" s="556">
        <f t="shared" si="8"/>
        <v>0</v>
      </c>
      <c r="AL57" s="535"/>
      <c r="AM57" s="267"/>
      <c r="AN57" s="267"/>
      <c r="AO57" s="267"/>
      <c r="AP57" s="267"/>
      <c r="AQ57" s="556">
        <f t="shared" si="9"/>
        <v>0</v>
      </c>
      <c r="AR57" s="535"/>
      <c r="AS57" s="267"/>
      <c r="AT57" s="267"/>
      <c r="AU57" s="267"/>
      <c r="AV57" s="267"/>
      <c r="AW57" s="556">
        <f t="shared" si="10"/>
        <v>0</v>
      </c>
      <c r="AX57" s="535"/>
      <c r="AY57" s="267"/>
      <c r="AZ57" s="267"/>
      <c r="BA57" s="267"/>
      <c r="BB57" s="267"/>
      <c r="BC57" s="556">
        <f t="shared" si="11"/>
        <v>0</v>
      </c>
      <c r="BD57" s="535"/>
      <c r="BE57" s="267"/>
      <c r="BF57" s="267"/>
      <c r="BG57" s="267"/>
      <c r="BH57" s="267"/>
      <c r="BI57" s="556">
        <f t="shared" si="12"/>
        <v>0</v>
      </c>
      <c r="BJ57" s="535"/>
      <c r="BK57" s="270"/>
      <c r="BL57" s="267"/>
      <c r="BM57" s="267"/>
      <c r="BN57" s="267"/>
      <c r="BO57" s="556">
        <f t="shared" si="13"/>
        <v>0</v>
      </c>
      <c r="BP57" s="535"/>
      <c r="BQ57" s="271">
        <f t="shared" si="16"/>
        <v>0</v>
      </c>
      <c r="BR57" s="269"/>
      <c r="BS57" s="269"/>
      <c r="BT57" s="269">
        <f t="shared" si="0"/>
        <v>0</v>
      </c>
      <c r="BU57" s="272">
        <f t="shared" si="1"/>
        <v>0</v>
      </c>
      <c r="BV57" s="273" t="str">
        <f t="shared" si="2"/>
        <v>E</v>
      </c>
    </row>
  </sheetData>
  <mergeCells count="550">
    <mergeCell ref="S23:T23"/>
    <mergeCell ref="M15:N15"/>
    <mergeCell ref="A16:A18"/>
    <mergeCell ref="B16:B25"/>
    <mergeCell ref="S18:T18"/>
    <mergeCell ref="S19:T19"/>
    <mergeCell ref="S20:T20"/>
    <mergeCell ref="M22:N22"/>
    <mergeCell ref="B26:B37"/>
    <mergeCell ref="S21:T21"/>
    <mergeCell ref="S22:T22"/>
    <mergeCell ref="M21:N21"/>
    <mergeCell ref="M28:N28"/>
    <mergeCell ref="M29:N29"/>
    <mergeCell ref="M30:N30"/>
    <mergeCell ref="M31:N31"/>
    <mergeCell ref="M32:N32"/>
    <mergeCell ref="M33:N33"/>
    <mergeCell ref="M34:N34"/>
    <mergeCell ref="M23:N23"/>
    <mergeCell ref="Y57:Z57"/>
    <mergeCell ref="AE57:AF57"/>
    <mergeCell ref="M48:N48"/>
    <mergeCell ref="M49:N49"/>
    <mergeCell ref="M50:N50"/>
    <mergeCell ref="M51:N51"/>
    <mergeCell ref="M52:N52"/>
    <mergeCell ref="M53:N53"/>
    <mergeCell ref="Y53:Z53"/>
    <mergeCell ref="S53:T53"/>
    <mergeCell ref="S54:T54"/>
    <mergeCell ref="S55:T55"/>
    <mergeCell ref="S56:T56"/>
    <mergeCell ref="S57:T57"/>
    <mergeCell ref="S48:T48"/>
    <mergeCell ref="S49:T49"/>
    <mergeCell ref="S50:T50"/>
    <mergeCell ref="S51:T51"/>
    <mergeCell ref="S52:T52"/>
    <mergeCell ref="M54:N54"/>
    <mergeCell ref="M55:N55"/>
    <mergeCell ref="M56:N56"/>
    <mergeCell ref="M57:N57"/>
    <mergeCell ref="BI53:BJ53"/>
    <mergeCell ref="BI54:BJ54"/>
    <mergeCell ref="BI55:BJ55"/>
    <mergeCell ref="BO55:BP55"/>
    <mergeCell ref="BI56:BJ56"/>
    <mergeCell ref="BO56:BP56"/>
    <mergeCell ref="BI57:BJ57"/>
    <mergeCell ref="BO57:BP57"/>
    <mergeCell ref="AE53:AF53"/>
    <mergeCell ref="AQ53:AR53"/>
    <mergeCell ref="BC53:BD53"/>
    <mergeCell ref="BO53:BP53"/>
    <mergeCell ref="AE54:AF54"/>
    <mergeCell ref="AQ54:AR54"/>
    <mergeCell ref="BC54:BD54"/>
    <mergeCell ref="BO54:BP54"/>
    <mergeCell ref="AE55:AF55"/>
    <mergeCell ref="AE56:AF56"/>
    <mergeCell ref="AK57:AL57"/>
    <mergeCell ref="AQ57:AR57"/>
    <mergeCell ref="AW53:AX53"/>
    <mergeCell ref="AW54:AX54"/>
    <mergeCell ref="AW55:AX55"/>
    <mergeCell ref="BC55:BD55"/>
    <mergeCell ref="AW56:AX56"/>
    <mergeCell ref="BC56:BD56"/>
    <mergeCell ref="AW57:AX57"/>
    <mergeCell ref="BC57:BD57"/>
    <mergeCell ref="M45:N45"/>
    <mergeCell ref="M46:N46"/>
    <mergeCell ref="M47:N47"/>
    <mergeCell ref="AK53:AL53"/>
    <mergeCell ref="AK54:AL54"/>
    <mergeCell ref="AK55:AL55"/>
    <mergeCell ref="AQ55:AR55"/>
    <mergeCell ref="AK56:AL56"/>
    <mergeCell ref="AQ56:AR56"/>
    <mergeCell ref="Y54:Z54"/>
    <mergeCell ref="Y55:Z55"/>
    <mergeCell ref="Y56:Z56"/>
    <mergeCell ref="S45:T45"/>
    <mergeCell ref="S46:T46"/>
    <mergeCell ref="S47:T47"/>
    <mergeCell ref="A42:A44"/>
    <mergeCell ref="A45:A47"/>
    <mergeCell ref="A48:A50"/>
    <mergeCell ref="B48:B56"/>
    <mergeCell ref="A51:A53"/>
    <mergeCell ref="A54:A56"/>
    <mergeCell ref="A19:A21"/>
    <mergeCell ref="A22:A24"/>
    <mergeCell ref="A26:A28"/>
    <mergeCell ref="A29:A31"/>
    <mergeCell ref="A32:A34"/>
    <mergeCell ref="A35:A37"/>
    <mergeCell ref="A38:A41"/>
    <mergeCell ref="B38:B47"/>
    <mergeCell ref="M24:N24"/>
    <mergeCell ref="S24:T24"/>
    <mergeCell ref="M25:N25"/>
    <mergeCell ref="S25:T25"/>
    <mergeCell ref="M26:N26"/>
    <mergeCell ref="S26:T26"/>
    <mergeCell ref="M27:N27"/>
    <mergeCell ref="S27:T27"/>
    <mergeCell ref="S28:T28"/>
    <mergeCell ref="AW15:AX15"/>
    <mergeCell ref="BC15:BD15"/>
    <mergeCell ref="BI15:BJ15"/>
    <mergeCell ref="BO15:BP15"/>
    <mergeCell ref="M17:N17"/>
    <mergeCell ref="M20:N20"/>
    <mergeCell ref="M18:N18"/>
    <mergeCell ref="M19:N19"/>
    <mergeCell ref="Y20:Z20"/>
    <mergeCell ref="AE20:AF20"/>
    <mergeCell ref="AQ20:AR20"/>
    <mergeCell ref="AK20:AL20"/>
    <mergeCell ref="M16:N16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BC19:BD19"/>
    <mergeCell ref="BC21:BD21"/>
    <mergeCell ref="BC16:BD16"/>
    <mergeCell ref="BC17:BD17"/>
    <mergeCell ref="AW18:AX18"/>
    <mergeCell ref="BC18:BD18"/>
    <mergeCell ref="AW19:AX19"/>
    <mergeCell ref="AW20:AX20"/>
    <mergeCell ref="AW21:AX21"/>
    <mergeCell ref="BO52:BP52"/>
    <mergeCell ref="Y51:Z51"/>
    <mergeCell ref="Y52:Z52"/>
    <mergeCell ref="AE52:AF52"/>
    <mergeCell ref="AK52:AL52"/>
    <mergeCell ref="AE48:AF48"/>
    <mergeCell ref="AE49:AF49"/>
    <mergeCell ref="Y50:Z50"/>
    <mergeCell ref="AE50:AF50"/>
    <mergeCell ref="AK50:AL50"/>
    <mergeCell ref="AE51:AF51"/>
    <mergeCell ref="AK51:AL51"/>
    <mergeCell ref="BC51:BD51"/>
    <mergeCell ref="BC52:BD52"/>
    <mergeCell ref="BI52:BJ52"/>
    <mergeCell ref="AQ50:AR50"/>
    <mergeCell ref="AW50:AX50"/>
    <mergeCell ref="AQ51:AR51"/>
    <mergeCell ref="AW51:AX51"/>
    <mergeCell ref="AQ52:AR52"/>
    <mergeCell ref="AW52:AX52"/>
    <mergeCell ref="S36:T36"/>
    <mergeCell ref="S37:T37"/>
    <mergeCell ref="Y48:Z48"/>
    <mergeCell ref="AK48:AL48"/>
    <mergeCell ref="AW48:AX48"/>
    <mergeCell ref="Y49:Z49"/>
    <mergeCell ref="AK49:AL49"/>
    <mergeCell ref="AW49:AX49"/>
    <mergeCell ref="S41:T41"/>
    <mergeCell ref="S42:T42"/>
    <mergeCell ref="S43:T43"/>
    <mergeCell ref="S44:T44"/>
    <mergeCell ref="S29:T29"/>
    <mergeCell ref="S30:T30"/>
    <mergeCell ref="S31:T31"/>
    <mergeCell ref="S32:T32"/>
    <mergeCell ref="S33:T33"/>
    <mergeCell ref="S34:T34"/>
    <mergeCell ref="S35:T35"/>
    <mergeCell ref="AQ48:AR48"/>
    <mergeCell ref="AQ49:AR49"/>
    <mergeCell ref="BI50:BJ50"/>
    <mergeCell ref="BI51:BJ51"/>
    <mergeCell ref="BC48:BD48"/>
    <mergeCell ref="BI48:BJ48"/>
    <mergeCell ref="BO48:BP48"/>
    <mergeCell ref="BC49:BD49"/>
    <mergeCell ref="BI49:BJ49"/>
    <mergeCell ref="BC50:BD50"/>
    <mergeCell ref="BO51:BP51"/>
    <mergeCell ref="BO49:BP49"/>
    <mergeCell ref="BO50:BP50"/>
    <mergeCell ref="BO47:BP47"/>
    <mergeCell ref="Y46:Z46"/>
    <mergeCell ref="Y47:Z47"/>
    <mergeCell ref="AE47:AF47"/>
    <mergeCell ref="AK47:AL47"/>
    <mergeCell ref="AE43:AF43"/>
    <mergeCell ref="AE44:AF44"/>
    <mergeCell ref="Y45:Z45"/>
    <mergeCell ref="AE45:AF45"/>
    <mergeCell ref="AK45:AL45"/>
    <mergeCell ref="AE46:AF46"/>
    <mergeCell ref="AK46:AL46"/>
    <mergeCell ref="BC46:BD46"/>
    <mergeCell ref="BC47:BD47"/>
    <mergeCell ref="BI47:BJ47"/>
    <mergeCell ref="AQ45:AR45"/>
    <mergeCell ref="AW45:AX45"/>
    <mergeCell ref="AQ46:AR46"/>
    <mergeCell ref="AW46:AX46"/>
    <mergeCell ref="AQ47:AR47"/>
    <mergeCell ref="AW47:AX47"/>
    <mergeCell ref="S39:T39"/>
    <mergeCell ref="S40:T40"/>
    <mergeCell ref="Y43:Z43"/>
    <mergeCell ref="AK43:AL43"/>
    <mergeCell ref="AW43:AX43"/>
    <mergeCell ref="Y44:Z44"/>
    <mergeCell ref="AK44:AL44"/>
    <mergeCell ref="AW44:AX44"/>
    <mergeCell ref="M35:N35"/>
    <mergeCell ref="M36:N36"/>
    <mergeCell ref="M37:N37"/>
    <mergeCell ref="M38:N38"/>
    <mergeCell ref="S38:T38"/>
    <mergeCell ref="M39:N39"/>
    <mergeCell ref="M40:N40"/>
    <mergeCell ref="AQ43:AR43"/>
    <mergeCell ref="AQ44:AR44"/>
    <mergeCell ref="M41:N41"/>
    <mergeCell ref="M42:N42"/>
    <mergeCell ref="M43:N43"/>
    <mergeCell ref="M44:N44"/>
    <mergeCell ref="BI45:BJ45"/>
    <mergeCell ref="BI46:BJ46"/>
    <mergeCell ref="BC43:BD43"/>
    <mergeCell ref="BI43:BJ43"/>
    <mergeCell ref="BO43:BP43"/>
    <mergeCell ref="BC44:BD44"/>
    <mergeCell ref="BI44:BJ44"/>
    <mergeCell ref="BC45:BD45"/>
    <mergeCell ref="BO46:BP46"/>
    <mergeCell ref="BO44:BP44"/>
    <mergeCell ref="BO45:BP45"/>
    <mergeCell ref="Y42:Z42"/>
    <mergeCell ref="AW41:AX41"/>
    <mergeCell ref="AW42:AX42"/>
    <mergeCell ref="BC42:BD42"/>
    <mergeCell ref="BI42:BJ42"/>
    <mergeCell ref="BO42:BP42"/>
    <mergeCell ref="AQ35:AR35"/>
    <mergeCell ref="AQ36:AR36"/>
    <mergeCell ref="AQ37:AR37"/>
    <mergeCell ref="AW37:AX37"/>
    <mergeCell ref="AW38:AX38"/>
    <mergeCell ref="AW39:AX39"/>
    <mergeCell ref="AW40:AX40"/>
    <mergeCell ref="BC41:BD41"/>
    <mergeCell ref="BI41:BJ41"/>
    <mergeCell ref="BO41:BP41"/>
    <mergeCell ref="AE40:AF40"/>
    <mergeCell ref="AE41:AF41"/>
    <mergeCell ref="AE42:AF42"/>
    <mergeCell ref="AK42:AL42"/>
    <mergeCell ref="AQ38:AR38"/>
    <mergeCell ref="AQ41:AR41"/>
    <mergeCell ref="AQ42:AR42"/>
    <mergeCell ref="AW35:AX35"/>
    <mergeCell ref="Y36:Z36"/>
    <mergeCell ref="AK36:AL36"/>
    <mergeCell ref="AW36:AX36"/>
    <mergeCell ref="AQ39:AR39"/>
    <mergeCell ref="AQ40:AR40"/>
    <mergeCell ref="BC40:BD40"/>
    <mergeCell ref="BI40:BJ40"/>
    <mergeCell ref="BO40:BP40"/>
    <mergeCell ref="AK39:AL39"/>
    <mergeCell ref="Y40:Z40"/>
    <mergeCell ref="AK40:AL40"/>
    <mergeCell ref="AK41:AL41"/>
    <mergeCell ref="Y29:Z29"/>
    <mergeCell ref="Y30:Z30"/>
    <mergeCell ref="AE30:AF30"/>
    <mergeCell ref="AK30:AL30"/>
    <mergeCell ref="Y31:Z31"/>
    <mergeCell ref="AK31:AL31"/>
    <mergeCell ref="AK32:AL32"/>
    <mergeCell ref="AE31:AF31"/>
    <mergeCell ref="AE32:AF32"/>
    <mergeCell ref="Y35:Z35"/>
    <mergeCell ref="AK35:AL35"/>
    <mergeCell ref="Y41:Z41"/>
    <mergeCell ref="BO35:BP35"/>
    <mergeCell ref="BO36:BP36"/>
    <mergeCell ref="BO37:BP37"/>
    <mergeCell ref="BO38:BP38"/>
    <mergeCell ref="BO39:BP39"/>
    <mergeCell ref="BO28:BP28"/>
    <mergeCell ref="BO29:BP29"/>
    <mergeCell ref="BO30:BP30"/>
    <mergeCell ref="BO31:BP31"/>
    <mergeCell ref="BO32:BP32"/>
    <mergeCell ref="BO33:BP33"/>
    <mergeCell ref="BO34:BP34"/>
    <mergeCell ref="BC28:BD28"/>
    <mergeCell ref="BC29:BD29"/>
    <mergeCell ref="BC30:BD30"/>
    <mergeCell ref="BI34:BJ34"/>
    <mergeCell ref="BI35:BJ35"/>
    <mergeCell ref="BI36:BJ36"/>
    <mergeCell ref="BI37:BJ37"/>
    <mergeCell ref="BI38:BJ38"/>
    <mergeCell ref="BI39:BJ39"/>
    <mergeCell ref="BI28:BJ28"/>
    <mergeCell ref="BI29:BJ29"/>
    <mergeCell ref="BI30:BJ30"/>
    <mergeCell ref="BI31:BJ31"/>
    <mergeCell ref="BI32:BJ32"/>
    <mergeCell ref="BI33:BJ33"/>
    <mergeCell ref="BI25:BJ25"/>
    <mergeCell ref="BO25:BP25"/>
    <mergeCell ref="BI26:BJ26"/>
    <mergeCell ref="BO26:BP26"/>
    <mergeCell ref="BO27:BP27"/>
    <mergeCell ref="BC23:BD23"/>
    <mergeCell ref="BC25:BD25"/>
    <mergeCell ref="BC26:BD26"/>
    <mergeCell ref="BC27:BD27"/>
    <mergeCell ref="BI27:BJ27"/>
    <mergeCell ref="BC24:BD24"/>
    <mergeCell ref="BI24:BJ24"/>
    <mergeCell ref="BO24:BP24"/>
    <mergeCell ref="BC20:BD20"/>
    <mergeCell ref="BO20:BP20"/>
    <mergeCell ref="BI21:BJ21"/>
    <mergeCell ref="BO21:BP21"/>
    <mergeCell ref="BC22:BD22"/>
    <mergeCell ref="BO22:BP22"/>
    <mergeCell ref="BO23:BP23"/>
    <mergeCell ref="BI22:BJ22"/>
    <mergeCell ref="BI23:BJ23"/>
    <mergeCell ref="Y34:Z34"/>
    <mergeCell ref="AE34:AF34"/>
    <mergeCell ref="AK34:AL34"/>
    <mergeCell ref="AW33:AX33"/>
    <mergeCell ref="AW34:AX34"/>
    <mergeCell ref="BC38:BD38"/>
    <mergeCell ref="BC39:BD39"/>
    <mergeCell ref="BC31:BD31"/>
    <mergeCell ref="BC32:BD32"/>
    <mergeCell ref="BC33:BD33"/>
    <mergeCell ref="BC34:BD34"/>
    <mergeCell ref="BC35:BD35"/>
    <mergeCell ref="BC36:BD36"/>
    <mergeCell ref="BC37:BD37"/>
    <mergeCell ref="AE35:AF35"/>
    <mergeCell ref="AE36:AF36"/>
    <mergeCell ref="Y37:Z37"/>
    <mergeCell ref="AE37:AF37"/>
    <mergeCell ref="AK37:AL37"/>
    <mergeCell ref="AE38:AF38"/>
    <mergeCell ref="AK38:AL38"/>
    <mergeCell ref="Y38:Z38"/>
    <mergeCell ref="Y39:Z39"/>
    <mergeCell ref="AE39:AF39"/>
    <mergeCell ref="Y28:Z28"/>
    <mergeCell ref="AE28:AF28"/>
    <mergeCell ref="AK28:AL28"/>
    <mergeCell ref="AW28:AX28"/>
    <mergeCell ref="AE29:AF29"/>
    <mergeCell ref="AK29:AL29"/>
    <mergeCell ref="AW29:AX29"/>
    <mergeCell ref="Y32:Z32"/>
    <mergeCell ref="Y33:Z33"/>
    <mergeCell ref="AE33:AF33"/>
    <mergeCell ref="AK33:AL33"/>
    <mergeCell ref="Y27:Z27"/>
    <mergeCell ref="AE27:AF27"/>
    <mergeCell ref="AK27:AL27"/>
    <mergeCell ref="AQ27:AR27"/>
    <mergeCell ref="AW27:AX27"/>
    <mergeCell ref="Y21:Z21"/>
    <mergeCell ref="Y22:Z22"/>
    <mergeCell ref="AE22:AF22"/>
    <mergeCell ref="Y23:Z23"/>
    <mergeCell ref="AE23:AF23"/>
    <mergeCell ref="Y24:Z24"/>
    <mergeCell ref="Y25:Z25"/>
    <mergeCell ref="AE21:AF21"/>
    <mergeCell ref="AQ21:AR21"/>
    <mergeCell ref="AK23:AL23"/>
    <mergeCell ref="AK24:AL24"/>
    <mergeCell ref="AQ24:AR24"/>
    <mergeCell ref="AW24:AX24"/>
    <mergeCell ref="AK21:AL21"/>
    <mergeCell ref="AK22:AL22"/>
    <mergeCell ref="AQ22:AR22"/>
    <mergeCell ref="AW22:AX22"/>
    <mergeCell ref="AQ23:AR23"/>
    <mergeCell ref="AW23:AX23"/>
    <mergeCell ref="AE24:AF24"/>
    <mergeCell ref="AE25:AF25"/>
    <mergeCell ref="AK25:AL25"/>
    <mergeCell ref="AQ25:AR25"/>
    <mergeCell ref="AW25:AX25"/>
    <mergeCell ref="Y26:Z26"/>
    <mergeCell ref="AE26:AF26"/>
    <mergeCell ref="AK26:AL26"/>
    <mergeCell ref="AQ26:AR26"/>
    <mergeCell ref="AW26:AX26"/>
    <mergeCell ref="AQ32:AR32"/>
    <mergeCell ref="AQ33:AR33"/>
    <mergeCell ref="AQ34:AR34"/>
    <mergeCell ref="AQ28:AR28"/>
    <mergeCell ref="AQ29:AR29"/>
    <mergeCell ref="AQ30:AR30"/>
    <mergeCell ref="AW30:AX30"/>
    <mergeCell ref="AQ31:AR31"/>
    <mergeCell ref="AW31:AX31"/>
    <mergeCell ref="AW32:AX32"/>
    <mergeCell ref="BI19:BJ19"/>
    <mergeCell ref="BI20:BJ20"/>
    <mergeCell ref="BI16:BJ16"/>
    <mergeCell ref="BO16:BP16"/>
    <mergeCell ref="BI17:BJ17"/>
    <mergeCell ref="BO17:BP17"/>
    <mergeCell ref="BI18:BJ18"/>
    <mergeCell ref="BO18:BP18"/>
    <mergeCell ref="BO19:BP19"/>
    <mergeCell ref="AK18:AL18"/>
    <mergeCell ref="AK19:AL19"/>
    <mergeCell ref="AK15:AL15"/>
    <mergeCell ref="AK17:AL17"/>
    <mergeCell ref="Y18:Z18"/>
    <mergeCell ref="AE18:AF18"/>
    <mergeCell ref="AQ18:AR18"/>
    <mergeCell ref="Y19:Z19"/>
    <mergeCell ref="AE19:AF19"/>
    <mergeCell ref="AQ19:AR19"/>
    <mergeCell ref="AE15:AF15"/>
    <mergeCell ref="AQ15:AR15"/>
    <mergeCell ref="AE17:AF17"/>
    <mergeCell ref="AQ17:AR17"/>
    <mergeCell ref="Y15:Z15"/>
    <mergeCell ref="Y16:Z16"/>
    <mergeCell ref="AE16:AF16"/>
    <mergeCell ref="AK16:AL16"/>
    <mergeCell ref="AQ16:AR16"/>
    <mergeCell ref="BR9:BT13"/>
    <mergeCell ref="BU9:BU12"/>
    <mergeCell ref="BV9:BV12"/>
    <mergeCell ref="BN10:BP10"/>
    <mergeCell ref="S17:T17"/>
    <mergeCell ref="Y17:Z17"/>
    <mergeCell ref="S12:T12"/>
    <mergeCell ref="S13:T13"/>
    <mergeCell ref="M14:N14"/>
    <mergeCell ref="S14:T14"/>
    <mergeCell ref="Y14:Z14"/>
    <mergeCell ref="S15:T15"/>
    <mergeCell ref="S16:T16"/>
    <mergeCell ref="AE12:AF12"/>
    <mergeCell ref="AE13:AF13"/>
    <mergeCell ref="AE14:AF14"/>
    <mergeCell ref="AK14:AL14"/>
    <mergeCell ref="AW16:AX16"/>
    <mergeCell ref="AW17:AX17"/>
    <mergeCell ref="AQ12:AR12"/>
    <mergeCell ref="AQ13:AR13"/>
    <mergeCell ref="AQ14:AR14"/>
    <mergeCell ref="AW14:AX14"/>
    <mergeCell ref="BC14:BD14"/>
    <mergeCell ref="BC12:BD12"/>
    <mergeCell ref="BI12:BJ12"/>
    <mergeCell ref="BC13:BD13"/>
    <mergeCell ref="BI13:BJ13"/>
    <mergeCell ref="BO12:BP12"/>
    <mergeCell ref="BO13:BP13"/>
    <mergeCell ref="BM9:BN9"/>
    <mergeCell ref="BO9:BP9"/>
    <mergeCell ref="BQ9:BQ13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E2:F2"/>
    <mergeCell ref="A3:C3"/>
    <mergeCell ref="A4:C4"/>
    <mergeCell ref="A5:C5"/>
    <mergeCell ref="A6:C6"/>
    <mergeCell ref="F9:H10"/>
    <mergeCell ref="F11:H11"/>
    <mergeCell ref="W9:X9"/>
    <mergeCell ref="X10:Z10"/>
    <mergeCell ref="AA10:AC10"/>
    <mergeCell ref="AD10:AF10"/>
    <mergeCell ref="AY11:BD11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I9:J9"/>
    <mergeCell ref="K9:L9"/>
    <mergeCell ref="M9:N9"/>
    <mergeCell ref="O9:P9"/>
    <mergeCell ref="Q9:R9"/>
    <mergeCell ref="S9:T9"/>
    <mergeCell ref="U9:V9"/>
    <mergeCell ref="I10:N10"/>
    <mergeCell ref="O10:Q10"/>
    <mergeCell ref="R10:T10"/>
    <mergeCell ref="U10:W10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</mergeCells>
  <dataValidations count="1">
    <dataValidation type="decimal" operator="lessThanOrEqual" allowBlank="1" showDropDown="1" showInputMessage="1" showErrorMessage="1" prompt="Nilai Maksimal 100" sqref="BQ16:BT57" xr:uid="{00000000-0002-0000-0A00-000000000000}">
      <formula1>100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V62"/>
  <sheetViews>
    <sheetView workbookViewId="0">
      <pane xSplit="5" topLeftCell="F1" activePane="topRight" state="frozen"/>
      <selection pane="topRight" activeCell="G2" sqref="G2"/>
    </sheetView>
  </sheetViews>
  <sheetFormatPr defaultColWidth="14.42578125" defaultRowHeight="15" customHeight="1"/>
  <cols>
    <col min="4" max="4" width="40.85546875" customWidth="1"/>
    <col min="6" max="6" width="21.42578125" customWidth="1"/>
    <col min="7" max="7" width="25.28515625" customWidth="1"/>
    <col min="69" max="69" width="17.140625" customWidth="1"/>
  </cols>
  <sheetData>
    <row r="1" spans="1:74">
      <c r="E1" s="148"/>
      <c r="F1" s="148"/>
    </row>
    <row r="2" spans="1:74">
      <c r="A2" s="502" t="s">
        <v>72</v>
      </c>
      <c r="B2" s="490"/>
      <c r="C2" s="490"/>
      <c r="D2" s="30" t="s">
        <v>73</v>
      </c>
      <c r="F2" s="588" t="s">
        <v>16</v>
      </c>
      <c r="G2" s="482"/>
    </row>
    <row r="3" spans="1:74">
      <c r="A3" s="502" t="s">
        <v>74</v>
      </c>
      <c r="B3" s="490"/>
      <c r="C3" s="490"/>
      <c r="D3" s="30" t="s">
        <v>550</v>
      </c>
      <c r="F3" s="149" t="s">
        <v>76</v>
      </c>
      <c r="G3" s="150" t="s">
        <v>77</v>
      </c>
    </row>
    <row r="4" spans="1:74">
      <c r="A4" s="502" t="s">
        <v>80</v>
      </c>
      <c r="B4" s="490"/>
      <c r="C4" s="490"/>
      <c r="D4" s="30" t="s">
        <v>81</v>
      </c>
      <c r="F4" s="444">
        <v>2100018402</v>
      </c>
      <c r="G4" s="445" t="s">
        <v>308</v>
      </c>
    </row>
    <row r="5" spans="1:74">
      <c r="A5" s="502" t="s">
        <v>84</v>
      </c>
      <c r="B5" s="490"/>
      <c r="C5" s="490"/>
      <c r="D5" s="30" t="s">
        <v>17</v>
      </c>
      <c r="F5" s="446">
        <v>2100018059</v>
      </c>
      <c r="G5" s="447" t="s">
        <v>551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>
      <c r="A6" s="504" t="s">
        <v>87</v>
      </c>
      <c r="B6" s="490"/>
      <c r="C6" s="490"/>
      <c r="D6" s="30">
        <v>13</v>
      </c>
      <c r="F6" s="446">
        <v>2100018027</v>
      </c>
      <c r="G6" s="447" t="s">
        <v>552</v>
      </c>
    </row>
    <row r="7" spans="1:74">
      <c r="F7" s="446">
        <v>2000018418</v>
      </c>
      <c r="G7" s="447" t="s">
        <v>553</v>
      </c>
    </row>
    <row r="9" spans="1:74">
      <c r="A9" s="160"/>
      <c r="B9" s="160"/>
      <c r="C9" s="160"/>
      <c r="D9" s="161" t="s">
        <v>91</v>
      </c>
      <c r="E9" s="160"/>
      <c r="F9" s="523"/>
      <c r="G9" s="524"/>
      <c r="H9" s="525"/>
      <c r="I9" s="544" t="s">
        <v>92</v>
      </c>
      <c r="J9" s="524"/>
      <c r="K9" s="544" t="s">
        <v>93</v>
      </c>
      <c r="L9" s="524"/>
      <c r="M9" s="544" t="s">
        <v>94</v>
      </c>
      <c r="N9" s="525"/>
      <c r="O9" s="544" t="s">
        <v>92</v>
      </c>
      <c r="P9" s="524"/>
      <c r="Q9" s="544" t="s">
        <v>93</v>
      </c>
      <c r="R9" s="524"/>
      <c r="S9" s="544" t="s">
        <v>94</v>
      </c>
      <c r="T9" s="525"/>
      <c r="U9" s="544" t="s">
        <v>92</v>
      </c>
      <c r="V9" s="524"/>
      <c r="W9" s="544" t="s">
        <v>93</v>
      </c>
      <c r="X9" s="524"/>
      <c r="Y9" s="544" t="s">
        <v>94</v>
      </c>
      <c r="Z9" s="525"/>
      <c r="AA9" s="544" t="s">
        <v>92</v>
      </c>
      <c r="AB9" s="524"/>
      <c r="AC9" s="544" t="s">
        <v>93</v>
      </c>
      <c r="AD9" s="524"/>
      <c r="AE9" s="544" t="s">
        <v>94</v>
      </c>
      <c r="AF9" s="525"/>
      <c r="AG9" s="544" t="s">
        <v>92</v>
      </c>
      <c r="AH9" s="524"/>
      <c r="AI9" s="544" t="s">
        <v>93</v>
      </c>
      <c r="AJ9" s="524"/>
      <c r="AK9" s="544" t="s">
        <v>94</v>
      </c>
      <c r="AL9" s="525"/>
      <c r="AM9" s="544" t="s">
        <v>92</v>
      </c>
      <c r="AN9" s="524"/>
      <c r="AO9" s="544" t="s">
        <v>93</v>
      </c>
      <c r="AP9" s="524"/>
      <c r="AQ9" s="544" t="s">
        <v>94</v>
      </c>
      <c r="AR9" s="525"/>
      <c r="AS9" s="544" t="s">
        <v>92</v>
      </c>
      <c r="AT9" s="524"/>
      <c r="AU9" s="544" t="s">
        <v>93</v>
      </c>
      <c r="AV9" s="524"/>
      <c r="AW9" s="544" t="s">
        <v>94</v>
      </c>
      <c r="AX9" s="525"/>
      <c r="AY9" s="544" t="s">
        <v>92</v>
      </c>
      <c r="AZ9" s="524"/>
      <c r="BA9" s="544" t="s">
        <v>93</v>
      </c>
      <c r="BB9" s="524"/>
      <c r="BC9" s="544" t="s">
        <v>94</v>
      </c>
      <c r="BD9" s="525"/>
      <c r="BE9" s="544" t="s">
        <v>92</v>
      </c>
      <c r="BF9" s="524"/>
      <c r="BG9" s="544" t="s">
        <v>93</v>
      </c>
      <c r="BH9" s="524"/>
      <c r="BI9" s="544" t="s">
        <v>94</v>
      </c>
      <c r="BJ9" s="525"/>
      <c r="BK9" s="546" t="s">
        <v>92</v>
      </c>
      <c r="BL9" s="524"/>
      <c r="BM9" s="544" t="s">
        <v>93</v>
      </c>
      <c r="BN9" s="524"/>
      <c r="BO9" s="544" t="s">
        <v>94</v>
      </c>
      <c r="BP9" s="525"/>
      <c r="BQ9" s="547" t="s">
        <v>95</v>
      </c>
      <c r="BR9" s="548" t="s">
        <v>96</v>
      </c>
      <c r="BS9" s="524"/>
      <c r="BT9" s="524"/>
      <c r="BU9" s="549" t="s">
        <v>97</v>
      </c>
      <c r="BV9" s="550" t="s">
        <v>98</v>
      </c>
    </row>
    <row r="10" spans="1:74">
      <c r="A10" s="160"/>
      <c r="B10" s="160"/>
      <c r="C10" s="160"/>
      <c r="D10" s="161" t="s">
        <v>99</v>
      </c>
      <c r="E10" s="160"/>
      <c r="F10" s="542"/>
      <c r="G10" s="490"/>
      <c r="H10" s="535"/>
      <c r="I10" s="537" t="s">
        <v>100</v>
      </c>
      <c r="J10" s="490"/>
      <c r="K10" s="490"/>
      <c r="L10" s="490"/>
      <c r="M10" s="490"/>
      <c r="N10" s="535"/>
      <c r="O10" s="537" t="s">
        <v>100</v>
      </c>
      <c r="P10" s="490"/>
      <c r="Q10" s="490"/>
      <c r="R10" s="538" t="s">
        <v>101</v>
      </c>
      <c r="S10" s="490"/>
      <c r="T10" s="535"/>
      <c r="U10" s="537" t="s">
        <v>100</v>
      </c>
      <c r="V10" s="490"/>
      <c r="W10" s="490"/>
      <c r="X10" s="538" t="s">
        <v>101</v>
      </c>
      <c r="Y10" s="490"/>
      <c r="Z10" s="535"/>
      <c r="AA10" s="537" t="s">
        <v>100</v>
      </c>
      <c r="AB10" s="490"/>
      <c r="AC10" s="490"/>
      <c r="AD10" s="538" t="s">
        <v>101</v>
      </c>
      <c r="AE10" s="490"/>
      <c r="AF10" s="535"/>
      <c r="AG10" s="537" t="s">
        <v>100</v>
      </c>
      <c r="AH10" s="490"/>
      <c r="AI10" s="490"/>
      <c r="AJ10" s="538" t="s">
        <v>101</v>
      </c>
      <c r="AK10" s="490"/>
      <c r="AL10" s="535"/>
      <c r="AM10" s="537" t="s">
        <v>100</v>
      </c>
      <c r="AN10" s="490"/>
      <c r="AO10" s="539" t="s">
        <v>102</v>
      </c>
      <c r="AP10" s="490"/>
      <c r="AQ10" s="540" t="s">
        <v>103</v>
      </c>
      <c r="AR10" s="535"/>
      <c r="AS10" s="537" t="s">
        <v>100</v>
      </c>
      <c r="AT10" s="490"/>
      <c r="AU10" s="539" t="s">
        <v>102</v>
      </c>
      <c r="AV10" s="490"/>
      <c r="AW10" s="536" t="s">
        <v>104</v>
      </c>
      <c r="AX10" s="535"/>
      <c r="AY10" s="537" t="s">
        <v>100</v>
      </c>
      <c r="AZ10" s="490"/>
      <c r="BA10" s="490"/>
      <c r="BB10" s="539" t="s">
        <v>102</v>
      </c>
      <c r="BC10" s="490"/>
      <c r="BD10" s="535"/>
      <c r="BE10" s="537" t="s">
        <v>100</v>
      </c>
      <c r="BF10" s="490"/>
      <c r="BG10" s="490"/>
      <c r="BH10" s="539" t="s">
        <v>102</v>
      </c>
      <c r="BI10" s="490"/>
      <c r="BJ10" s="535"/>
      <c r="BK10" s="545" t="s">
        <v>100</v>
      </c>
      <c r="BL10" s="490"/>
      <c r="BM10" s="490"/>
      <c r="BN10" s="539" t="s">
        <v>102</v>
      </c>
      <c r="BO10" s="490"/>
      <c r="BP10" s="535"/>
      <c r="BQ10" s="490"/>
      <c r="BR10" s="490"/>
      <c r="BS10" s="490"/>
      <c r="BT10" s="490"/>
      <c r="BU10" s="490"/>
      <c r="BV10" s="535"/>
    </row>
    <row r="11" spans="1:74">
      <c r="A11" s="160"/>
      <c r="B11" s="160"/>
      <c r="C11" s="160"/>
      <c r="D11" s="162" t="s">
        <v>105</v>
      </c>
      <c r="E11" s="160"/>
      <c r="F11" s="543">
        <v>0</v>
      </c>
      <c r="G11" s="490"/>
      <c r="H11" s="535"/>
      <c r="I11" s="534">
        <v>1</v>
      </c>
      <c r="J11" s="490"/>
      <c r="K11" s="490"/>
      <c r="L11" s="490"/>
      <c r="M11" s="490"/>
      <c r="N11" s="535"/>
      <c r="O11" s="534">
        <v>2</v>
      </c>
      <c r="P11" s="490"/>
      <c r="Q11" s="490"/>
      <c r="R11" s="490"/>
      <c r="S11" s="490"/>
      <c r="T11" s="535"/>
      <c r="U11" s="534">
        <v>3</v>
      </c>
      <c r="V11" s="490"/>
      <c r="W11" s="490"/>
      <c r="X11" s="490"/>
      <c r="Y11" s="490"/>
      <c r="Z11" s="535"/>
      <c r="AA11" s="534">
        <v>4</v>
      </c>
      <c r="AB11" s="490"/>
      <c r="AC11" s="490"/>
      <c r="AD11" s="490"/>
      <c r="AE11" s="490"/>
      <c r="AF11" s="535"/>
      <c r="AG11" s="534">
        <v>5</v>
      </c>
      <c r="AH11" s="490"/>
      <c r="AI11" s="490"/>
      <c r="AJ11" s="490"/>
      <c r="AK11" s="490"/>
      <c r="AL11" s="535"/>
      <c r="AM11" s="534">
        <v>6</v>
      </c>
      <c r="AN11" s="490"/>
      <c r="AO11" s="490"/>
      <c r="AP11" s="490"/>
      <c r="AQ11" s="490"/>
      <c r="AR11" s="535"/>
      <c r="AS11" s="534">
        <v>7</v>
      </c>
      <c r="AT11" s="490"/>
      <c r="AU11" s="490"/>
      <c r="AV11" s="490"/>
      <c r="AW11" s="490"/>
      <c r="AX11" s="535"/>
      <c r="AY11" s="534">
        <v>8</v>
      </c>
      <c r="AZ11" s="490"/>
      <c r="BA11" s="490"/>
      <c r="BB11" s="490"/>
      <c r="BC11" s="490"/>
      <c r="BD11" s="535"/>
      <c r="BE11" s="534">
        <v>9</v>
      </c>
      <c r="BF11" s="490"/>
      <c r="BG11" s="490"/>
      <c r="BH11" s="490"/>
      <c r="BI11" s="490"/>
      <c r="BJ11" s="535"/>
      <c r="BK11" s="541">
        <v>10</v>
      </c>
      <c r="BL11" s="490"/>
      <c r="BM11" s="490"/>
      <c r="BN11" s="490"/>
      <c r="BO11" s="490"/>
      <c r="BP11" s="535"/>
      <c r="BQ11" s="490"/>
      <c r="BR11" s="490"/>
      <c r="BS11" s="490"/>
      <c r="BT11" s="490"/>
      <c r="BU11" s="490"/>
      <c r="BV11" s="535"/>
    </row>
    <row r="12" spans="1:74">
      <c r="A12" s="160"/>
      <c r="B12" s="160"/>
      <c r="C12" s="160"/>
      <c r="D12" s="164" t="s">
        <v>106</v>
      </c>
      <c r="E12" s="160"/>
      <c r="F12" s="165" t="s">
        <v>107</v>
      </c>
      <c r="G12" s="49" t="s">
        <v>108</v>
      </c>
      <c r="H12" s="166" t="s">
        <v>109</v>
      </c>
      <c r="I12" s="167" t="s">
        <v>110</v>
      </c>
      <c r="J12" s="167" t="s">
        <v>111</v>
      </c>
      <c r="K12" s="167" t="s">
        <v>108</v>
      </c>
      <c r="L12" s="167" t="s">
        <v>112</v>
      </c>
      <c r="M12" s="534" t="s">
        <v>109</v>
      </c>
      <c r="N12" s="535"/>
      <c r="O12" s="167" t="s">
        <v>110</v>
      </c>
      <c r="P12" s="167" t="s">
        <v>111</v>
      </c>
      <c r="Q12" s="167" t="s">
        <v>108</v>
      </c>
      <c r="R12" s="167" t="s">
        <v>112</v>
      </c>
      <c r="S12" s="534" t="s">
        <v>109</v>
      </c>
      <c r="T12" s="535"/>
      <c r="U12" s="167" t="s">
        <v>110</v>
      </c>
      <c r="V12" s="167" t="s">
        <v>111</v>
      </c>
      <c r="W12" s="167" t="s">
        <v>108</v>
      </c>
      <c r="X12" s="167" t="s">
        <v>112</v>
      </c>
      <c r="Y12" s="534" t="s">
        <v>109</v>
      </c>
      <c r="Z12" s="535"/>
      <c r="AA12" s="167" t="s">
        <v>110</v>
      </c>
      <c r="AB12" s="167" t="s">
        <v>111</v>
      </c>
      <c r="AC12" s="167" t="s">
        <v>108</v>
      </c>
      <c r="AD12" s="167" t="s">
        <v>112</v>
      </c>
      <c r="AE12" s="534" t="s">
        <v>109</v>
      </c>
      <c r="AF12" s="535"/>
      <c r="AG12" s="167" t="s">
        <v>110</v>
      </c>
      <c r="AH12" s="167" t="s">
        <v>111</v>
      </c>
      <c r="AI12" s="167" t="s">
        <v>108</v>
      </c>
      <c r="AJ12" s="167" t="s">
        <v>112</v>
      </c>
      <c r="AK12" s="534" t="s">
        <v>109</v>
      </c>
      <c r="AL12" s="535"/>
      <c r="AM12" s="167" t="s">
        <v>110</v>
      </c>
      <c r="AN12" s="167" t="s">
        <v>111</v>
      </c>
      <c r="AO12" s="167" t="s">
        <v>108</v>
      </c>
      <c r="AP12" s="167" t="s">
        <v>112</v>
      </c>
      <c r="AQ12" s="534" t="s">
        <v>109</v>
      </c>
      <c r="AR12" s="535"/>
      <c r="AS12" s="167" t="s">
        <v>110</v>
      </c>
      <c r="AT12" s="167" t="s">
        <v>111</v>
      </c>
      <c r="AU12" s="167" t="s">
        <v>108</v>
      </c>
      <c r="AV12" s="167" t="s">
        <v>112</v>
      </c>
      <c r="AW12" s="534" t="s">
        <v>109</v>
      </c>
      <c r="AX12" s="535"/>
      <c r="AY12" s="167" t="s">
        <v>110</v>
      </c>
      <c r="AZ12" s="167" t="s">
        <v>111</v>
      </c>
      <c r="BA12" s="167" t="s">
        <v>108</v>
      </c>
      <c r="BB12" s="167" t="s">
        <v>112</v>
      </c>
      <c r="BC12" s="534" t="s">
        <v>109</v>
      </c>
      <c r="BD12" s="535"/>
      <c r="BE12" s="167" t="s">
        <v>110</v>
      </c>
      <c r="BF12" s="167" t="s">
        <v>111</v>
      </c>
      <c r="BG12" s="167" t="s">
        <v>108</v>
      </c>
      <c r="BH12" s="167" t="s">
        <v>112</v>
      </c>
      <c r="BI12" s="534" t="s">
        <v>109</v>
      </c>
      <c r="BJ12" s="535"/>
      <c r="BK12" s="168" t="s">
        <v>110</v>
      </c>
      <c r="BL12" s="167" t="s">
        <v>111</v>
      </c>
      <c r="BM12" s="167" t="s">
        <v>108</v>
      </c>
      <c r="BN12" s="167" t="s">
        <v>112</v>
      </c>
      <c r="BO12" s="534" t="s">
        <v>109</v>
      </c>
      <c r="BP12" s="535"/>
      <c r="BQ12" s="490"/>
      <c r="BR12" s="490"/>
      <c r="BS12" s="490"/>
      <c r="BT12" s="490"/>
      <c r="BU12" s="490"/>
      <c r="BV12" s="535"/>
    </row>
    <row r="13" spans="1:74">
      <c r="A13" s="160"/>
      <c r="B13" s="160"/>
      <c r="C13" s="160"/>
      <c r="D13" s="164" t="s">
        <v>113</v>
      </c>
      <c r="E13" s="160"/>
      <c r="F13" s="165">
        <v>50</v>
      </c>
      <c r="G13" s="49">
        <v>50</v>
      </c>
      <c r="H13" s="166">
        <v>100</v>
      </c>
      <c r="I13" s="49">
        <v>15</v>
      </c>
      <c r="J13" s="49">
        <v>15</v>
      </c>
      <c r="K13" s="49">
        <v>50</v>
      </c>
      <c r="L13" s="49">
        <v>20</v>
      </c>
      <c r="M13" s="534">
        <v>100</v>
      </c>
      <c r="N13" s="535"/>
      <c r="O13" s="49">
        <v>15</v>
      </c>
      <c r="P13" s="49">
        <v>15</v>
      </c>
      <c r="Q13" s="49">
        <v>50</v>
      </c>
      <c r="R13" s="49">
        <v>20</v>
      </c>
      <c r="S13" s="534">
        <v>100</v>
      </c>
      <c r="T13" s="535"/>
      <c r="U13" s="49">
        <v>15</v>
      </c>
      <c r="V13" s="49">
        <v>15</v>
      </c>
      <c r="W13" s="49">
        <v>50</v>
      </c>
      <c r="X13" s="49">
        <v>20</v>
      </c>
      <c r="Y13" s="534">
        <v>100</v>
      </c>
      <c r="Z13" s="535"/>
      <c r="AA13" s="49">
        <v>15</v>
      </c>
      <c r="AB13" s="49">
        <v>15</v>
      </c>
      <c r="AC13" s="49">
        <v>50</v>
      </c>
      <c r="AD13" s="49">
        <v>20</v>
      </c>
      <c r="AE13" s="534">
        <v>100</v>
      </c>
      <c r="AF13" s="535"/>
      <c r="AG13" s="49">
        <v>15</v>
      </c>
      <c r="AH13" s="49">
        <v>15</v>
      </c>
      <c r="AI13" s="49">
        <v>50</v>
      </c>
      <c r="AJ13" s="49">
        <v>20</v>
      </c>
      <c r="AK13" s="534">
        <v>100</v>
      </c>
      <c r="AL13" s="535"/>
      <c r="AM13" s="49">
        <v>15</v>
      </c>
      <c r="AN13" s="49">
        <v>15</v>
      </c>
      <c r="AO13" s="49">
        <v>50</v>
      </c>
      <c r="AP13" s="49">
        <v>20</v>
      </c>
      <c r="AQ13" s="534">
        <v>100</v>
      </c>
      <c r="AR13" s="535"/>
      <c r="AS13" s="49">
        <v>15</v>
      </c>
      <c r="AT13" s="49">
        <v>15</v>
      </c>
      <c r="AU13" s="49">
        <v>50</v>
      </c>
      <c r="AV13" s="49">
        <v>20</v>
      </c>
      <c r="AW13" s="534">
        <v>100</v>
      </c>
      <c r="AX13" s="535"/>
      <c r="AY13" s="49">
        <v>15</v>
      </c>
      <c r="AZ13" s="49">
        <v>15</v>
      </c>
      <c r="BA13" s="49">
        <v>50</v>
      </c>
      <c r="BB13" s="49">
        <v>20</v>
      </c>
      <c r="BC13" s="534">
        <v>100</v>
      </c>
      <c r="BD13" s="535"/>
      <c r="BE13" s="49">
        <v>15</v>
      </c>
      <c r="BF13" s="49">
        <v>15</v>
      </c>
      <c r="BG13" s="49">
        <v>50</v>
      </c>
      <c r="BH13" s="49">
        <v>20</v>
      </c>
      <c r="BI13" s="534">
        <v>100</v>
      </c>
      <c r="BJ13" s="535"/>
      <c r="BK13" s="165">
        <v>15</v>
      </c>
      <c r="BL13" s="49">
        <v>15</v>
      </c>
      <c r="BM13" s="49">
        <v>50</v>
      </c>
      <c r="BN13" s="49">
        <v>20</v>
      </c>
      <c r="BO13" s="534">
        <v>100</v>
      </c>
      <c r="BP13" s="535"/>
      <c r="BQ13" s="490"/>
      <c r="BR13" s="490"/>
      <c r="BS13" s="490"/>
      <c r="BT13" s="490"/>
      <c r="BU13" s="169"/>
      <c r="BV13" s="170"/>
    </row>
    <row r="14" spans="1:74">
      <c r="A14" s="49" t="s">
        <v>114</v>
      </c>
      <c r="B14" s="55"/>
      <c r="C14" s="49" t="s">
        <v>76</v>
      </c>
      <c r="D14" s="49" t="s">
        <v>115</v>
      </c>
      <c r="E14" s="49" t="s">
        <v>116</v>
      </c>
      <c r="F14" s="171"/>
      <c r="G14" s="55"/>
      <c r="H14" s="172"/>
      <c r="I14" s="55"/>
      <c r="J14" s="55"/>
      <c r="K14" s="55"/>
      <c r="L14" s="55"/>
      <c r="M14" s="534"/>
      <c r="N14" s="535"/>
      <c r="O14" s="55"/>
      <c r="P14" s="55"/>
      <c r="Q14" s="55"/>
      <c r="R14" s="55"/>
      <c r="S14" s="534"/>
      <c r="T14" s="535"/>
      <c r="U14" s="55"/>
      <c r="V14" s="55"/>
      <c r="W14" s="55"/>
      <c r="X14" s="55"/>
      <c r="Y14" s="534"/>
      <c r="Z14" s="535"/>
      <c r="AA14" s="55"/>
      <c r="AB14" s="55"/>
      <c r="AC14" s="55"/>
      <c r="AD14" s="55"/>
      <c r="AE14" s="534"/>
      <c r="AF14" s="535"/>
      <c r="AG14" s="55"/>
      <c r="AH14" s="55"/>
      <c r="AI14" s="55"/>
      <c r="AJ14" s="55"/>
      <c r="AK14" s="534"/>
      <c r="AL14" s="535"/>
      <c r="AM14" s="55"/>
      <c r="AN14" s="55"/>
      <c r="AO14" s="55"/>
      <c r="AP14" s="55"/>
      <c r="AQ14" s="534"/>
      <c r="AR14" s="535"/>
      <c r="AS14" s="55"/>
      <c r="AT14" s="55"/>
      <c r="AU14" s="55"/>
      <c r="AV14" s="55"/>
      <c r="AW14" s="534"/>
      <c r="AX14" s="535"/>
      <c r="AY14" s="55"/>
      <c r="AZ14" s="55"/>
      <c r="BA14" s="55"/>
      <c r="BB14" s="55"/>
      <c r="BC14" s="534"/>
      <c r="BD14" s="535"/>
      <c r="BE14" s="55"/>
      <c r="BF14" s="55"/>
      <c r="BG14" s="55"/>
      <c r="BH14" s="55"/>
      <c r="BI14" s="534"/>
      <c r="BJ14" s="535"/>
      <c r="BK14" s="171"/>
      <c r="BL14" s="55"/>
      <c r="BM14" s="55"/>
      <c r="BN14" s="55"/>
      <c r="BO14" s="534"/>
      <c r="BP14" s="535"/>
      <c r="BQ14" s="42"/>
      <c r="BR14" s="49" t="s">
        <v>117</v>
      </c>
      <c r="BS14" s="49" t="s">
        <v>118</v>
      </c>
      <c r="BT14" s="163" t="s">
        <v>109</v>
      </c>
      <c r="BU14" s="173"/>
      <c r="BV14" s="174"/>
    </row>
    <row r="15" spans="1:74">
      <c r="A15" s="42"/>
      <c r="B15" s="42"/>
      <c r="C15" s="55"/>
      <c r="D15" s="49" t="s">
        <v>119</v>
      </c>
      <c r="E15" s="55"/>
      <c r="F15" s="165">
        <v>100</v>
      </c>
      <c r="G15" s="49">
        <v>100</v>
      </c>
      <c r="H15" s="166">
        <v>100</v>
      </c>
      <c r="I15" s="49">
        <v>100</v>
      </c>
      <c r="J15" s="49">
        <v>100</v>
      </c>
      <c r="K15" s="49">
        <v>100</v>
      </c>
      <c r="L15" s="49">
        <v>100</v>
      </c>
      <c r="M15" s="534">
        <v>100</v>
      </c>
      <c r="N15" s="535"/>
      <c r="O15" s="49">
        <v>100</v>
      </c>
      <c r="P15" s="49">
        <v>100</v>
      </c>
      <c r="Q15" s="49">
        <v>100</v>
      </c>
      <c r="R15" s="49">
        <v>100</v>
      </c>
      <c r="S15" s="534">
        <v>100</v>
      </c>
      <c r="T15" s="535"/>
      <c r="U15" s="49">
        <v>100</v>
      </c>
      <c r="V15" s="49">
        <v>100</v>
      </c>
      <c r="W15" s="49">
        <v>100</v>
      </c>
      <c r="X15" s="49">
        <v>100</v>
      </c>
      <c r="Y15" s="534">
        <v>100</v>
      </c>
      <c r="Z15" s="535"/>
      <c r="AA15" s="49">
        <v>100</v>
      </c>
      <c r="AB15" s="49">
        <v>100</v>
      </c>
      <c r="AC15" s="49">
        <v>100</v>
      </c>
      <c r="AD15" s="49">
        <v>100</v>
      </c>
      <c r="AE15" s="534">
        <v>100</v>
      </c>
      <c r="AF15" s="535"/>
      <c r="AG15" s="49">
        <v>100</v>
      </c>
      <c r="AH15" s="49">
        <v>100</v>
      </c>
      <c r="AI15" s="49">
        <v>100</v>
      </c>
      <c r="AJ15" s="49">
        <v>100</v>
      </c>
      <c r="AK15" s="534">
        <v>100</v>
      </c>
      <c r="AL15" s="535"/>
      <c r="AM15" s="49">
        <v>100</v>
      </c>
      <c r="AN15" s="49">
        <v>100</v>
      </c>
      <c r="AO15" s="49">
        <v>100</v>
      </c>
      <c r="AP15" s="49">
        <v>100</v>
      </c>
      <c r="AQ15" s="534">
        <v>100</v>
      </c>
      <c r="AR15" s="535"/>
      <c r="AS15" s="49">
        <v>100</v>
      </c>
      <c r="AT15" s="49">
        <v>100</v>
      </c>
      <c r="AU15" s="49">
        <v>100</v>
      </c>
      <c r="AV15" s="49">
        <v>100</v>
      </c>
      <c r="AW15" s="534">
        <v>100</v>
      </c>
      <c r="AX15" s="535"/>
      <c r="AY15" s="49">
        <v>100</v>
      </c>
      <c r="AZ15" s="49">
        <v>100</v>
      </c>
      <c r="BA15" s="49">
        <v>100</v>
      </c>
      <c r="BB15" s="49">
        <v>100</v>
      </c>
      <c r="BC15" s="534">
        <v>100</v>
      </c>
      <c r="BD15" s="535"/>
      <c r="BE15" s="49">
        <v>100</v>
      </c>
      <c r="BF15" s="49">
        <v>100</v>
      </c>
      <c r="BG15" s="49">
        <v>100</v>
      </c>
      <c r="BH15" s="49">
        <v>100</v>
      </c>
      <c r="BI15" s="534">
        <v>100</v>
      </c>
      <c r="BJ15" s="535"/>
      <c r="BK15" s="165">
        <v>100</v>
      </c>
      <c r="BL15" s="49">
        <v>100</v>
      </c>
      <c r="BM15" s="49">
        <v>100</v>
      </c>
      <c r="BN15" s="49">
        <v>100</v>
      </c>
      <c r="BO15" s="534">
        <v>100</v>
      </c>
      <c r="BP15" s="535"/>
      <c r="BQ15" s="175">
        <f t="shared" ref="BQ15:BQ57" si="0">((H15+M15+S15+Y15+AE15+AK15+AQ15+AW15+BC15+BI15+BO15)/11) * 60/100</f>
        <v>60</v>
      </c>
      <c r="BR15" s="49">
        <v>100</v>
      </c>
      <c r="BS15" s="49">
        <v>100</v>
      </c>
      <c r="BT15" s="163">
        <f t="shared" ref="BT15:BT57" si="1">((BR15+BS15)/2) * 40/100</f>
        <v>40</v>
      </c>
      <c r="BU15" s="169">
        <f t="shared" ref="BU15:BU57" si="2">BT15+BQ15</f>
        <v>100</v>
      </c>
      <c r="BV15" s="176" t="str">
        <f t="shared" ref="BV15:BV57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>
      <c r="A16" s="551">
        <v>1</v>
      </c>
      <c r="B16" s="590" t="s">
        <v>262</v>
      </c>
      <c r="C16" s="448">
        <v>2200018094</v>
      </c>
      <c r="D16" s="449" t="s">
        <v>554</v>
      </c>
      <c r="E16" s="75" t="s">
        <v>555</v>
      </c>
      <c r="F16" s="165">
        <v>56</v>
      </c>
      <c r="G16" s="75">
        <v>100</v>
      </c>
      <c r="H16" s="172">
        <f t="shared" ref="H16:H57" si="4">(F$13/100*F16)+(G$13/100*G16)</f>
        <v>78</v>
      </c>
      <c r="I16" s="75">
        <v>100</v>
      </c>
      <c r="J16" s="75">
        <v>90</v>
      </c>
      <c r="K16" s="75">
        <v>100</v>
      </c>
      <c r="L16" s="75">
        <v>100</v>
      </c>
      <c r="M16" s="534">
        <f t="shared" ref="M16:M57" si="5">(I$13/100*I16)+(J$13/100*J16)+(K$13/100*K16)+(L$13/100*L16)</f>
        <v>98.5</v>
      </c>
      <c r="N16" s="535"/>
      <c r="O16" s="75">
        <v>85</v>
      </c>
      <c r="P16" s="75">
        <v>90</v>
      </c>
      <c r="Q16" s="75">
        <v>100</v>
      </c>
      <c r="R16" s="75">
        <v>100</v>
      </c>
      <c r="S16" s="534">
        <f t="shared" ref="S16:S57" si="6">(O$13/100*O16)+(P$13/100*P16)+(Q$13/100*Q16)+(R$13/100*R16)</f>
        <v>96.25</v>
      </c>
      <c r="T16" s="535"/>
      <c r="U16" s="75">
        <v>85</v>
      </c>
      <c r="V16" s="75">
        <v>100</v>
      </c>
      <c r="W16" s="75">
        <v>100</v>
      </c>
      <c r="X16" s="75">
        <v>100</v>
      </c>
      <c r="Y16" s="534">
        <f t="shared" ref="Y16:Y57" si="7">(U$13/100*U16)+(V$13/100*V16)+(W$13/100*W16)+(X$13/100*X16)</f>
        <v>97.75</v>
      </c>
      <c r="Z16" s="535"/>
      <c r="AA16" s="75">
        <v>85</v>
      </c>
      <c r="AB16" s="75">
        <v>90</v>
      </c>
      <c r="AC16" s="75">
        <v>100</v>
      </c>
      <c r="AD16" s="75">
        <v>100</v>
      </c>
      <c r="AE16" s="534">
        <f t="shared" ref="AE16:AE57" si="8">(AA$13/100*AA16)+(AB$13/100*AB16)+(AC$13/100*AC16)+(AD$13/100*AD16)</f>
        <v>96.25</v>
      </c>
      <c r="AF16" s="535"/>
      <c r="AG16" s="75">
        <v>90</v>
      </c>
      <c r="AH16" s="75">
        <v>90</v>
      </c>
      <c r="AI16" s="75">
        <v>100</v>
      </c>
      <c r="AJ16" s="75">
        <v>100</v>
      </c>
      <c r="AK16" s="534">
        <f t="shared" ref="AK16:AK57" si="9">(AG$13/100*AG16)+(AH$13/100*AH16)+(AI$13/100*AI16)+(AJ$13/100*AJ16)</f>
        <v>97</v>
      </c>
      <c r="AL16" s="535"/>
      <c r="AM16" s="75">
        <v>100</v>
      </c>
      <c r="AN16" s="75">
        <v>90</v>
      </c>
      <c r="AO16" s="75">
        <v>100</v>
      </c>
      <c r="AP16" s="75">
        <v>100</v>
      </c>
      <c r="AQ16" s="534">
        <f t="shared" ref="AQ16:AQ57" si="10">(AM$13/100*AM16)+(AN$13/100*AN16)+(AO$13/100*AO16)+(AP$13/100*AP16)</f>
        <v>98.5</v>
      </c>
      <c r="AR16" s="535"/>
      <c r="AS16" s="75">
        <v>100</v>
      </c>
      <c r="AT16" s="75">
        <v>100</v>
      </c>
      <c r="AU16" s="75">
        <v>100</v>
      </c>
      <c r="AV16" s="75">
        <v>100</v>
      </c>
      <c r="AW16" s="534">
        <f t="shared" ref="AW16:AW57" si="11">(AS$13/100*AS16)+(AT$13/100*AT16)+(AU$13/100*AU16)+(AV$13/100*AV16)</f>
        <v>100</v>
      </c>
      <c r="AX16" s="535"/>
      <c r="AY16" s="75">
        <v>90</v>
      </c>
      <c r="AZ16" s="75">
        <v>90</v>
      </c>
      <c r="BA16" s="75">
        <v>100</v>
      </c>
      <c r="BB16" s="69">
        <v>100</v>
      </c>
      <c r="BC16" s="534">
        <f t="shared" ref="BC16:BC17" si="12">(AY$13/100*AY16)+(AZ$13/100*AZ16)+(BA$13/100*BA16)+(BB$13/100*BB16)</f>
        <v>97</v>
      </c>
      <c r="BD16" s="535"/>
      <c r="BE16" s="186">
        <v>100</v>
      </c>
      <c r="BF16" s="186">
        <v>90</v>
      </c>
      <c r="BG16" s="186">
        <v>100</v>
      </c>
      <c r="BH16" s="186">
        <v>100</v>
      </c>
      <c r="BI16" s="534">
        <f t="shared" ref="BI16:BI57" si="13">(BE$13/100*BE16)+(BF$13/100*BF16)+(BG$13/100*BG16)+(BH$13/100*BH16)</f>
        <v>98.5</v>
      </c>
      <c r="BJ16" s="535"/>
      <c r="BK16" s="180">
        <v>100</v>
      </c>
      <c r="BL16" s="75">
        <v>100</v>
      </c>
      <c r="BM16" s="75">
        <v>100</v>
      </c>
      <c r="BN16" s="75">
        <v>100</v>
      </c>
      <c r="BO16" s="534">
        <f t="shared" ref="BO16:BO25" si="14">(BK$13/100*BK16)+(BL$13/100*BL16)+(BM$13/100*BM16)+(BN$13/100*BN16)</f>
        <v>100</v>
      </c>
      <c r="BP16" s="535"/>
      <c r="BQ16" s="182">
        <f t="shared" si="0"/>
        <v>57.695454545454538</v>
      </c>
      <c r="BR16" s="183">
        <v>100</v>
      </c>
      <c r="BS16" s="183">
        <v>100</v>
      </c>
      <c r="BT16" s="184">
        <f t="shared" si="1"/>
        <v>40</v>
      </c>
      <c r="BU16" s="185">
        <f t="shared" si="2"/>
        <v>97.695454545454538</v>
      </c>
      <c r="BV16" s="176" t="str">
        <f t="shared" si="3"/>
        <v>A</v>
      </c>
    </row>
    <row r="17" spans="1:74">
      <c r="A17" s="490"/>
      <c r="B17" s="490"/>
      <c r="C17" s="448">
        <v>2200018411</v>
      </c>
      <c r="D17" s="449" t="s">
        <v>556</v>
      </c>
      <c r="E17" s="75" t="s">
        <v>555</v>
      </c>
      <c r="F17" s="165">
        <v>49</v>
      </c>
      <c r="G17" s="75">
        <v>100</v>
      </c>
      <c r="H17" s="172">
        <f t="shared" si="4"/>
        <v>74.5</v>
      </c>
      <c r="I17" s="75">
        <v>95</v>
      </c>
      <c r="J17" s="75">
        <v>90</v>
      </c>
      <c r="K17" s="75">
        <v>100</v>
      </c>
      <c r="L17" s="75">
        <v>100</v>
      </c>
      <c r="M17" s="534">
        <f t="shared" si="5"/>
        <v>97.75</v>
      </c>
      <c r="N17" s="535"/>
      <c r="O17" s="75">
        <v>85</v>
      </c>
      <c r="P17" s="75">
        <v>90</v>
      </c>
      <c r="Q17" s="75">
        <v>100</v>
      </c>
      <c r="R17" s="75">
        <v>100</v>
      </c>
      <c r="S17" s="534">
        <f t="shared" si="6"/>
        <v>96.25</v>
      </c>
      <c r="T17" s="535"/>
      <c r="U17" s="75">
        <v>85</v>
      </c>
      <c r="V17" s="75">
        <v>85</v>
      </c>
      <c r="W17" s="75">
        <v>100</v>
      </c>
      <c r="X17" s="75">
        <v>100</v>
      </c>
      <c r="Y17" s="534">
        <f t="shared" si="7"/>
        <v>95.5</v>
      </c>
      <c r="Z17" s="535"/>
      <c r="AA17" s="75">
        <v>90</v>
      </c>
      <c r="AB17" s="75">
        <v>90</v>
      </c>
      <c r="AC17" s="75">
        <v>100</v>
      </c>
      <c r="AD17" s="75">
        <v>100</v>
      </c>
      <c r="AE17" s="534">
        <f t="shared" si="8"/>
        <v>97</v>
      </c>
      <c r="AF17" s="535"/>
      <c r="AG17" s="75">
        <v>90</v>
      </c>
      <c r="AH17" s="75">
        <v>90</v>
      </c>
      <c r="AI17" s="75">
        <v>100</v>
      </c>
      <c r="AJ17" s="75">
        <v>100</v>
      </c>
      <c r="AK17" s="534">
        <f t="shared" si="9"/>
        <v>97</v>
      </c>
      <c r="AL17" s="535"/>
      <c r="AM17" s="75">
        <v>100</v>
      </c>
      <c r="AN17" s="75">
        <v>90</v>
      </c>
      <c r="AO17" s="75">
        <v>100</v>
      </c>
      <c r="AP17" s="75">
        <v>100</v>
      </c>
      <c r="AQ17" s="534">
        <f t="shared" si="10"/>
        <v>98.5</v>
      </c>
      <c r="AR17" s="535"/>
      <c r="AS17" s="75">
        <v>100</v>
      </c>
      <c r="AT17" s="75">
        <v>100</v>
      </c>
      <c r="AU17" s="75">
        <v>100</v>
      </c>
      <c r="AV17" s="75">
        <v>100</v>
      </c>
      <c r="AW17" s="534">
        <f t="shared" si="11"/>
        <v>100</v>
      </c>
      <c r="AX17" s="535"/>
      <c r="AY17" s="75">
        <v>90</v>
      </c>
      <c r="AZ17" s="75">
        <v>90</v>
      </c>
      <c r="BA17" s="75">
        <v>100</v>
      </c>
      <c r="BB17" s="69">
        <v>100</v>
      </c>
      <c r="BC17" s="534">
        <f t="shared" si="12"/>
        <v>97</v>
      </c>
      <c r="BD17" s="535"/>
      <c r="BE17" s="75">
        <v>90</v>
      </c>
      <c r="BF17" s="75">
        <v>90</v>
      </c>
      <c r="BG17" s="75">
        <v>100</v>
      </c>
      <c r="BH17" s="75">
        <v>100</v>
      </c>
      <c r="BI17" s="534">
        <f t="shared" si="13"/>
        <v>97</v>
      </c>
      <c r="BJ17" s="535"/>
      <c r="BK17" s="180">
        <v>90</v>
      </c>
      <c r="BL17" s="75">
        <v>100</v>
      </c>
      <c r="BM17" s="75">
        <v>100</v>
      </c>
      <c r="BN17" s="75">
        <v>100</v>
      </c>
      <c r="BO17" s="534">
        <f t="shared" si="14"/>
        <v>98.5</v>
      </c>
      <c r="BP17" s="535"/>
      <c r="BQ17" s="182">
        <f t="shared" si="0"/>
        <v>57.218181818181819</v>
      </c>
      <c r="BR17" s="183">
        <v>100</v>
      </c>
      <c r="BS17" s="183">
        <v>100</v>
      </c>
      <c r="BT17" s="184">
        <f t="shared" si="1"/>
        <v>40</v>
      </c>
      <c r="BU17" s="185">
        <f t="shared" si="2"/>
        <v>97.218181818181819</v>
      </c>
      <c r="BV17" s="176" t="str">
        <f t="shared" si="3"/>
        <v>A</v>
      </c>
    </row>
    <row r="18" spans="1:74">
      <c r="A18" s="490"/>
      <c r="B18" s="490"/>
      <c r="C18" s="448">
        <v>2200018401</v>
      </c>
      <c r="D18" s="450" t="s">
        <v>557</v>
      </c>
      <c r="E18" s="75" t="s">
        <v>555</v>
      </c>
      <c r="F18" s="165">
        <v>112</v>
      </c>
      <c r="G18" s="75">
        <v>100</v>
      </c>
      <c r="H18" s="172">
        <f t="shared" si="4"/>
        <v>106</v>
      </c>
      <c r="I18" s="75">
        <v>95</v>
      </c>
      <c r="J18" s="75">
        <v>90</v>
      </c>
      <c r="K18" s="75">
        <v>100</v>
      </c>
      <c r="L18" s="75">
        <v>100</v>
      </c>
      <c r="M18" s="534">
        <f t="shared" si="5"/>
        <v>97.75</v>
      </c>
      <c r="N18" s="535"/>
      <c r="O18" s="75">
        <v>100</v>
      </c>
      <c r="P18" s="75">
        <v>90</v>
      </c>
      <c r="Q18" s="75">
        <v>100</v>
      </c>
      <c r="R18" s="75">
        <v>100</v>
      </c>
      <c r="S18" s="534">
        <f t="shared" si="6"/>
        <v>98.5</v>
      </c>
      <c r="T18" s="535"/>
      <c r="U18" s="75">
        <v>100</v>
      </c>
      <c r="V18" s="75">
        <v>100</v>
      </c>
      <c r="W18" s="75">
        <v>100</v>
      </c>
      <c r="X18" s="75">
        <v>100</v>
      </c>
      <c r="Y18" s="534">
        <f t="shared" si="7"/>
        <v>100</v>
      </c>
      <c r="Z18" s="535"/>
      <c r="AA18" s="75">
        <v>100</v>
      </c>
      <c r="AB18" s="75">
        <v>90</v>
      </c>
      <c r="AC18" s="75">
        <v>100</v>
      </c>
      <c r="AD18" s="75">
        <v>100</v>
      </c>
      <c r="AE18" s="534">
        <f t="shared" si="8"/>
        <v>98.5</v>
      </c>
      <c r="AF18" s="535"/>
      <c r="AG18" s="75">
        <v>100</v>
      </c>
      <c r="AH18" s="75">
        <v>90</v>
      </c>
      <c r="AI18" s="75">
        <v>100</v>
      </c>
      <c r="AJ18" s="75">
        <v>100</v>
      </c>
      <c r="AK18" s="534">
        <f t="shared" si="9"/>
        <v>98.5</v>
      </c>
      <c r="AL18" s="535"/>
      <c r="AM18" s="75">
        <v>100</v>
      </c>
      <c r="AN18" s="75">
        <v>90</v>
      </c>
      <c r="AO18" s="75">
        <v>100</v>
      </c>
      <c r="AP18" s="75">
        <v>100</v>
      </c>
      <c r="AQ18" s="534">
        <f t="shared" si="10"/>
        <v>98.5</v>
      </c>
      <c r="AR18" s="535"/>
      <c r="AS18" s="75">
        <v>100</v>
      </c>
      <c r="AT18" s="75">
        <v>100</v>
      </c>
      <c r="AU18" s="75">
        <v>100</v>
      </c>
      <c r="AV18" s="75">
        <v>100</v>
      </c>
      <c r="AW18" s="534">
        <f t="shared" si="11"/>
        <v>100</v>
      </c>
      <c r="AX18" s="535"/>
      <c r="AY18" s="69">
        <v>100</v>
      </c>
      <c r="AZ18" s="75">
        <v>90</v>
      </c>
      <c r="BA18" s="75">
        <v>100</v>
      </c>
      <c r="BB18" s="69">
        <v>100</v>
      </c>
      <c r="BC18" s="534">
        <f>(AY$13/100*AY17)+(AZ$13/100*AZ18)+(BA$13/100*BA18)+(BB$13/100*BB18)</f>
        <v>97</v>
      </c>
      <c r="BD18" s="535"/>
      <c r="BE18" s="75">
        <v>100</v>
      </c>
      <c r="BF18" s="75">
        <v>90</v>
      </c>
      <c r="BG18" s="75">
        <v>100</v>
      </c>
      <c r="BH18" s="75">
        <v>100</v>
      </c>
      <c r="BI18" s="534">
        <f t="shared" si="13"/>
        <v>98.5</v>
      </c>
      <c r="BJ18" s="535"/>
      <c r="BK18" s="180">
        <v>100</v>
      </c>
      <c r="BL18" s="75">
        <v>100</v>
      </c>
      <c r="BM18" s="75">
        <v>100</v>
      </c>
      <c r="BN18" s="75">
        <v>100</v>
      </c>
      <c r="BO18" s="534">
        <f t="shared" si="14"/>
        <v>100</v>
      </c>
      <c r="BP18" s="535"/>
      <c r="BQ18" s="182">
        <f t="shared" si="0"/>
        <v>59.631818181818183</v>
      </c>
      <c r="BR18" s="183">
        <v>100</v>
      </c>
      <c r="BS18" s="183">
        <v>100</v>
      </c>
      <c r="BT18" s="184">
        <f t="shared" si="1"/>
        <v>40</v>
      </c>
      <c r="BU18" s="185">
        <f t="shared" si="2"/>
        <v>99.631818181818176</v>
      </c>
      <c r="BV18" s="176" t="str">
        <f t="shared" si="3"/>
        <v>A</v>
      </c>
    </row>
    <row r="19" spans="1:74">
      <c r="A19" s="551">
        <v>2</v>
      </c>
      <c r="B19" s="490"/>
      <c r="C19" s="448">
        <v>2200018400</v>
      </c>
      <c r="D19" s="449" t="s">
        <v>558</v>
      </c>
      <c r="E19" s="75" t="s">
        <v>555</v>
      </c>
      <c r="F19" s="165">
        <v>62</v>
      </c>
      <c r="G19" s="75">
        <v>100</v>
      </c>
      <c r="H19" s="172">
        <f t="shared" si="4"/>
        <v>81</v>
      </c>
      <c r="I19" s="75">
        <v>90</v>
      </c>
      <c r="J19" s="75">
        <v>90</v>
      </c>
      <c r="K19" s="75">
        <v>100</v>
      </c>
      <c r="L19" s="75">
        <v>95</v>
      </c>
      <c r="M19" s="534">
        <f t="shared" si="5"/>
        <v>96</v>
      </c>
      <c r="N19" s="535"/>
      <c r="O19" s="75">
        <v>90</v>
      </c>
      <c r="P19" s="75">
        <v>90</v>
      </c>
      <c r="Q19" s="75">
        <v>90</v>
      </c>
      <c r="R19" s="75">
        <v>85</v>
      </c>
      <c r="S19" s="534">
        <f t="shared" si="6"/>
        <v>89</v>
      </c>
      <c r="T19" s="535"/>
      <c r="U19" s="75">
        <v>85</v>
      </c>
      <c r="V19" s="75">
        <v>85</v>
      </c>
      <c r="W19" s="75">
        <v>90</v>
      </c>
      <c r="X19" s="75">
        <v>95</v>
      </c>
      <c r="Y19" s="534">
        <f t="shared" si="7"/>
        <v>89.5</v>
      </c>
      <c r="Z19" s="535"/>
      <c r="AA19" s="75">
        <v>90</v>
      </c>
      <c r="AB19" s="75">
        <v>90</v>
      </c>
      <c r="AC19" s="75">
        <v>100</v>
      </c>
      <c r="AD19" s="75">
        <v>100</v>
      </c>
      <c r="AE19" s="534">
        <f t="shared" si="8"/>
        <v>97</v>
      </c>
      <c r="AF19" s="535"/>
      <c r="AG19" s="75">
        <v>90</v>
      </c>
      <c r="AH19" s="75">
        <v>90</v>
      </c>
      <c r="AI19" s="75">
        <v>85</v>
      </c>
      <c r="AJ19" s="75">
        <v>95</v>
      </c>
      <c r="AK19" s="534">
        <f t="shared" si="9"/>
        <v>88.5</v>
      </c>
      <c r="AL19" s="535"/>
      <c r="AM19" s="75">
        <v>100</v>
      </c>
      <c r="AN19" s="75">
        <v>90</v>
      </c>
      <c r="AO19" s="75">
        <v>90</v>
      </c>
      <c r="AP19" s="75">
        <v>100</v>
      </c>
      <c r="AQ19" s="534">
        <f t="shared" si="10"/>
        <v>93.5</v>
      </c>
      <c r="AR19" s="535"/>
      <c r="AS19" s="75">
        <v>100</v>
      </c>
      <c r="AT19" s="75">
        <v>100</v>
      </c>
      <c r="AU19" s="75">
        <v>85</v>
      </c>
      <c r="AV19" s="75">
        <v>90</v>
      </c>
      <c r="AW19" s="534">
        <f t="shared" si="11"/>
        <v>90.5</v>
      </c>
      <c r="AX19" s="535"/>
      <c r="AY19" s="75">
        <v>100</v>
      </c>
      <c r="AZ19" s="75">
        <v>90</v>
      </c>
      <c r="BA19" s="75">
        <v>90</v>
      </c>
      <c r="BB19" s="75">
        <v>90</v>
      </c>
      <c r="BC19" s="534">
        <f t="shared" ref="BC19:BC57" si="15">(AY$13/100*AY19)+(AZ$13/100*AZ19)+(BA$13/100*BA19)+(BB$13/100*BB19)</f>
        <v>91.5</v>
      </c>
      <c r="BD19" s="535"/>
      <c r="BE19" s="75">
        <v>90</v>
      </c>
      <c r="BF19" s="75">
        <v>90</v>
      </c>
      <c r="BG19" s="75">
        <v>100</v>
      </c>
      <c r="BH19" s="75">
        <v>90</v>
      </c>
      <c r="BI19" s="534">
        <f t="shared" si="13"/>
        <v>95</v>
      </c>
      <c r="BJ19" s="535"/>
      <c r="BK19" s="180">
        <v>100</v>
      </c>
      <c r="BL19" s="75">
        <v>100</v>
      </c>
      <c r="BM19" s="69">
        <v>100</v>
      </c>
      <c r="BN19" s="75">
        <v>85</v>
      </c>
      <c r="BO19" s="534">
        <f t="shared" si="14"/>
        <v>97</v>
      </c>
      <c r="BP19" s="535"/>
      <c r="BQ19" s="182">
        <f t="shared" si="0"/>
        <v>55.009090909090908</v>
      </c>
      <c r="BR19" s="183">
        <v>100</v>
      </c>
      <c r="BS19" s="183">
        <v>75</v>
      </c>
      <c r="BT19" s="184">
        <f t="shared" si="1"/>
        <v>35</v>
      </c>
      <c r="BU19" s="185">
        <f t="shared" si="2"/>
        <v>90.009090909090901</v>
      </c>
      <c r="BV19" s="176" t="str">
        <f t="shared" si="3"/>
        <v>A</v>
      </c>
    </row>
    <row r="20" spans="1:74">
      <c r="A20" s="490"/>
      <c r="B20" s="490"/>
      <c r="C20" s="448">
        <v>2200018202</v>
      </c>
      <c r="D20" s="449" t="s">
        <v>559</v>
      </c>
      <c r="E20" s="75" t="s">
        <v>555</v>
      </c>
      <c r="F20" s="165">
        <v>56</v>
      </c>
      <c r="G20" s="75">
        <v>100</v>
      </c>
      <c r="H20" s="172">
        <f t="shared" si="4"/>
        <v>78</v>
      </c>
      <c r="I20" s="75">
        <v>100</v>
      </c>
      <c r="J20" s="75">
        <v>90</v>
      </c>
      <c r="K20" s="75">
        <v>100</v>
      </c>
      <c r="L20" s="75">
        <v>95</v>
      </c>
      <c r="M20" s="534">
        <f t="shared" si="5"/>
        <v>97.5</v>
      </c>
      <c r="N20" s="535"/>
      <c r="O20" s="75">
        <v>85</v>
      </c>
      <c r="P20" s="75">
        <v>90</v>
      </c>
      <c r="Q20" s="75">
        <v>90</v>
      </c>
      <c r="R20" s="75">
        <v>85</v>
      </c>
      <c r="S20" s="534">
        <f t="shared" si="6"/>
        <v>88.25</v>
      </c>
      <c r="T20" s="535"/>
      <c r="U20" s="75">
        <v>97</v>
      </c>
      <c r="V20" s="75">
        <v>85</v>
      </c>
      <c r="W20" s="75">
        <v>90</v>
      </c>
      <c r="X20" s="75">
        <v>95</v>
      </c>
      <c r="Y20" s="534">
        <f t="shared" si="7"/>
        <v>91.3</v>
      </c>
      <c r="Z20" s="535"/>
      <c r="AA20" s="75">
        <v>85</v>
      </c>
      <c r="AB20" s="75">
        <v>90</v>
      </c>
      <c r="AC20" s="75">
        <v>100</v>
      </c>
      <c r="AD20" s="75">
        <v>90</v>
      </c>
      <c r="AE20" s="534">
        <f t="shared" si="8"/>
        <v>94.25</v>
      </c>
      <c r="AF20" s="535"/>
      <c r="AG20" s="75">
        <v>90</v>
      </c>
      <c r="AH20" s="75">
        <v>90</v>
      </c>
      <c r="AI20" s="75">
        <v>85</v>
      </c>
      <c r="AJ20" s="75">
        <v>85</v>
      </c>
      <c r="AK20" s="534">
        <f t="shared" si="9"/>
        <v>86.5</v>
      </c>
      <c r="AL20" s="535"/>
      <c r="AM20" s="75">
        <v>90</v>
      </c>
      <c r="AN20" s="75">
        <v>90</v>
      </c>
      <c r="AO20" s="75">
        <v>90</v>
      </c>
      <c r="AP20" s="75">
        <v>85</v>
      </c>
      <c r="AQ20" s="534">
        <f t="shared" si="10"/>
        <v>89</v>
      </c>
      <c r="AR20" s="535"/>
      <c r="AS20" s="75">
        <v>100</v>
      </c>
      <c r="AT20" s="75">
        <v>100</v>
      </c>
      <c r="AU20" s="75">
        <v>85</v>
      </c>
      <c r="AV20" s="75">
        <v>95</v>
      </c>
      <c r="AW20" s="534">
        <f t="shared" si="11"/>
        <v>91.5</v>
      </c>
      <c r="AX20" s="535"/>
      <c r="AY20" s="75">
        <v>90</v>
      </c>
      <c r="AZ20" s="75">
        <v>90</v>
      </c>
      <c r="BA20" s="75">
        <v>90</v>
      </c>
      <c r="BB20" s="75">
        <v>85</v>
      </c>
      <c r="BC20" s="534">
        <f t="shared" si="15"/>
        <v>89</v>
      </c>
      <c r="BD20" s="535"/>
      <c r="BE20" s="75">
        <v>90</v>
      </c>
      <c r="BF20" s="75">
        <v>90</v>
      </c>
      <c r="BG20" s="75">
        <v>100</v>
      </c>
      <c r="BH20" s="75">
        <v>85</v>
      </c>
      <c r="BI20" s="534">
        <f t="shared" si="13"/>
        <v>94</v>
      </c>
      <c r="BJ20" s="535"/>
      <c r="BK20" s="180">
        <v>90</v>
      </c>
      <c r="BL20" s="75">
        <v>100</v>
      </c>
      <c r="BM20" s="69">
        <v>100</v>
      </c>
      <c r="BN20" s="75">
        <v>100</v>
      </c>
      <c r="BO20" s="534">
        <f t="shared" si="14"/>
        <v>98.5</v>
      </c>
      <c r="BP20" s="535"/>
      <c r="BQ20" s="182">
        <f t="shared" si="0"/>
        <v>54.425454545454542</v>
      </c>
      <c r="BR20" s="183">
        <v>90</v>
      </c>
      <c r="BS20" s="183">
        <v>75</v>
      </c>
      <c r="BT20" s="184">
        <f t="shared" si="1"/>
        <v>33</v>
      </c>
      <c r="BU20" s="185">
        <f t="shared" si="2"/>
        <v>87.425454545454542</v>
      </c>
      <c r="BV20" s="176" t="str">
        <f t="shared" si="3"/>
        <v>A</v>
      </c>
    </row>
    <row r="21" spans="1:74">
      <c r="A21" s="490"/>
      <c r="B21" s="490"/>
      <c r="C21" s="448">
        <v>2200018426</v>
      </c>
      <c r="D21" s="449" t="s">
        <v>560</v>
      </c>
      <c r="E21" s="75" t="s">
        <v>555</v>
      </c>
      <c r="F21" s="165">
        <v>62</v>
      </c>
      <c r="G21" s="75">
        <v>100</v>
      </c>
      <c r="H21" s="172">
        <f t="shared" si="4"/>
        <v>81</v>
      </c>
      <c r="I21" s="75">
        <v>90</v>
      </c>
      <c r="J21" s="75">
        <v>90</v>
      </c>
      <c r="K21" s="75">
        <v>100</v>
      </c>
      <c r="L21" s="75">
        <v>100</v>
      </c>
      <c r="M21" s="534">
        <f t="shared" si="5"/>
        <v>97</v>
      </c>
      <c r="N21" s="535"/>
      <c r="O21" s="75">
        <v>85</v>
      </c>
      <c r="P21" s="75">
        <v>90</v>
      </c>
      <c r="Q21" s="75">
        <v>90</v>
      </c>
      <c r="R21" s="75">
        <v>100</v>
      </c>
      <c r="S21" s="534">
        <f t="shared" si="6"/>
        <v>91.25</v>
      </c>
      <c r="T21" s="535"/>
      <c r="U21" s="75">
        <v>85</v>
      </c>
      <c r="V21" s="75">
        <v>85</v>
      </c>
      <c r="W21" s="75">
        <v>90</v>
      </c>
      <c r="X21" s="75">
        <v>95</v>
      </c>
      <c r="Y21" s="534">
        <f t="shared" si="7"/>
        <v>89.5</v>
      </c>
      <c r="Z21" s="535"/>
      <c r="AA21" s="75">
        <v>90</v>
      </c>
      <c r="AB21" s="75">
        <v>90</v>
      </c>
      <c r="AC21" s="75">
        <v>100</v>
      </c>
      <c r="AD21" s="75">
        <v>100</v>
      </c>
      <c r="AE21" s="534">
        <f t="shared" si="8"/>
        <v>97</v>
      </c>
      <c r="AF21" s="535"/>
      <c r="AG21" s="75">
        <v>90</v>
      </c>
      <c r="AH21" s="75">
        <v>90</v>
      </c>
      <c r="AI21" s="75">
        <v>85</v>
      </c>
      <c r="AJ21" s="75">
        <v>100</v>
      </c>
      <c r="AK21" s="534">
        <f t="shared" si="9"/>
        <v>89.5</v>
      </c>
      <c r="AL21" s="535"/>
      <c r="AM21" s="75">
        <v>100</v>
      </c>
      <c r="AN21" s="75">
        <v>90</v>
      </c>
      <c r="AO21" s="75">
        <v>90</v>
      </c>
      <c r="AP21" s="75">
        <v>100</v>
      </c>
      <c r="AQ21" s="534">
        <f t="shared" si="10"/>
        <v>93.5</v>
      </c>
      <c r="AR21" s="535"/>
      <c r="AS21" s="75">
        <v>100</v>
      </c>
      <c r="AT21" s="75">
        <v>100</v>
      </c>
      <c r="AU21" s="75">
        <v>85</v>
      </c>
      <c r="AV21" s="75">
        <v>90</v>
      </c>
      <c r="AW21" s="534">
        <f t="shared" si="11"/>
        <v>90.5</v>
      </c>
      <c r="AX21" s="535"/>
      <c r="AY21" s="75">
        <v>95</v>
      </c>
      <c r="AZ21" s="75">
        <v>90</v>
      </c>
      <c r="BA21" s="75">
        <v>90</v>
      </c>
      <c r="BB21" s="75">
        <v>90</v>
      </c>
      <c r="BC21" s="534">
        <f t="shared" si="15"/>
        <v>90.75</v>
      </c>
      <c r="BD21" s="535"/>
      <c r="BE21" s="69">
        <v>100</v>
      </c>
      <c r="BF21" s="75">
        <v>90</v>
      </c>
      <c r="BG21" s="75">
        <v>100</v>
      </c>
      <c r="BH21" s="75">
        <v>100</v>
      </c>
      <c r="BI21" s="534">
        <f t="shared" si="13"/>
        <v>98.5</v>
      </c>
      <c r="BJ21" s="535"/>
      <c r="BK21" s="180">
        <v>90</v>
      </c>
      <c r="BL21" s="75">
        <v>100</v>
      </c>
      <c r="BM21" s="69">
        <v>100</v>
      </c>
      <c r="BN21" s="75">
        <v>100</v>
      </c>
      <c r="BO21" s="534">
        <f t="shared" si="14"/>
        <v>98.5</v>
      </c>
      <c r="BP21" s="535"/>
      <c r="BQ21" s="182">
        <f t="shared" si="0"/>
        <v>55.472727272727269</v>
      </c>
      <c r="BR21" s="183">
        <v>100</v>
      </c>
      <c r="BS21" s="183">
        <v>75</v>
      </c>
      <c r="BT21" s="184">
        <f t="shared" si="1"/>
        <v>35</v>
      </c>
      <c r="BU21" s="185">
        <f t="shared" si="2"/>
        <v>90.472727272727269</v>
      </c>
      <c r="BV21" s="176" t="str">
        <f t="shared" si="3"/>
        <v>A</v>
      </c>
    </row>
    <row r="22" spans="1:74">
      <c r="A22" s="551">
        <v>3</v>
      </c>
      <c r="B22" s="490"/>
      <c r="C22" s="448">
        <v>2200018410</v>
      </c>
      <c r="D22" s="449" t="s">
        <v>561</v>
      </c>
      <c r="E22" s="75" t="s">
        <v>555</v>
      </c>
      <c r="F22" s="165">
        <v>42</v>
      </c>
      <c r="G22" s="75">
        <v>100</v>
      </c>
      <c r="H22" s="172">
        <f t="shared" si="4"/>
        <v>71</v>
      </c>
      <c r="I22" s="75">
        <v>85</v>
      </c>
      <c r="J22" s="75">
        <v>90</v>
      </c>
      <c r="K22" s="75">
        <v>100</v>
      </c>
      <c r="L22" s="75">
        <v>95</v>
      </c>
      <c r="M22" s="534">
        <f t="shared" si="5"/>
        <v>95.25</v>
      </c>
      <c r="N22" s="535"/>
      <c r="O22" s="75">
        <v>85</v>
      </c>
      <c r="P22" s="75">
        <v>90</v>
      </c>
      <c r="Q22" s="75">
        <v>90</v>
      </c>
      <c r="R22" s="75">
        <v>100</v>
      </c>
      <c r="S22" s="534">
        <f t="shared" si="6"/>
        <v>91.25</v>
      </c>
      <c r="T22" s="535"/>
      <c r="U22" s="75">
        <v>85</v>
      </c>
      <c r="V22" s="75">
        <v>85</v>
      </c>
      <c r="W22" s="75">
        <v>100</v>
      </c>
      <c r="X22" s="75">
        <v>100</v>
      </c>
      <c r="Y22" s="534">
        <f t="shared" si="7"/>
        <v>95.5</v>
      </c>
      <c r="Z22" s="535"/>
      <c r="AA22" s="75">
        <v>100</v>
      </c>
      <c r="AB22" s="75">
        <v>90</v>
      </c>
      <c r="AC22" s="75">
        <v>100</v>
      </c>
      <c r="AD22" s="69">
        <v>100</v>
      </c>
      <c r="AE22" s="534">
        <f t="shared" si="8"/>
        <v>98.5</v>
      </c>
      <c r="AF22" s="535"/>
      <c r="AG22" s="75">
        <v>90</v>
      </c>
      <c r="AH22" s="75">
        <v>90</v>
      </c>
      <c r="AI22" s="75">
        <v>100</v>
      </c>
      <c r="AJ22" s="75">
        <v>95</v>
      </c>
      <c r="AK22" s="534">
        <f t="shared" si="9"/>
        <v>96</v>
      </c>
      <c r="AL22" s="535"/>
      <c r="AM22" s="75">
        <v>100</v>
      </c>
      <c r="AN22" s="75">
        <v>90</v>
      </c>
      <c r="AO22" s="75">
        <v>90</v>
      </c>
      <c r="AP22" s="75">
        <v>85</v>
      </c>
      <c r="AQ22" s="534">
        <f t="shared" si="10"/>
        <v>90.5</v>
      </c>
      <c r="AR22" s="535"/>
      <c r="AS22" s="75">
        <v>100</v>
      </c>
      <c r="AT22" s="75">
        <v>100</v>
      </c>
      <c r="AU22" s="75">
        <v>100</v>
      </c>
      <c r="AV22" s="75">
        <v>100</v>
      </c>
      <c r="AW22" s="534">
        <f t="shared" si="11"/>
        <v>100</v>
      </c>
      <c r="AX22" s="535"/>
      <c r="AY22" s="75">
        <v>90</v>
      </c>
      <c r="AZ22" s="75">
        <v>90</v>
      </c>
      <c r="BA22" s="75">
        <v>100</v>
      </c>
      <c r="BB22" s="75">
        <v>85</v>
      </c>
      <c r="BC22" s="534">
        <f t="shared" si="15"/>
        <v>94</v>
      </c>
      <c r="BD22" s="535"/>
      <c r="BE22" s="75">
        <v>90</v>
      </c>
      <c r="BF22" s="75">
        <v>90</v>
      </c>
      <c r="BG22" s="75">
        <v>100</v>
      </c>
      <c r="BH22" s="75">
        <v>85</v>
      </c>
      <c r="BI22" s="534">
        <f t="shared" si="13"/>
        <v>94</v>
      </c>
      <c r="BJ22" s="535"/>
      <c r="BK22" s="180">
        <v>85</v>
      </c>
      <c r="BL22" s="75">
        <v>100</v>
      </c>
      <c r="BM22" s="75">
        <v>100</v>
      </c>
      <c r="BN22" s="75">
        <v>100</v>
      </c>
      <c r="BO22" s="534">
        <f t="shared" si="14"/>
        <v>97.75</v>
      </c>
      <c r="BP22" s="535"/>
      <c r="BQ22" s="182">
        <f t="shared" si="0"/>
        <v>55.840909090909093</v>
      </c>
      <c r="BR22" s="183">
        <v>100</v>
      </c>
      <c r="BS22" s="183">
        <v>100</v>
      </c>
      <c r="BT22" s="184">
        <f t="shared" si="1"/>
        <v>40</v>
      </c>
      <c r="BU22" s="185">
        <f t="shared" si="2"/>
        <v>95.840909090909093</v>
      </c>
      <c r="BV22" s="176" t="str">
        <f t="shared" si="3"/>
        <v>A</v>
      </c>
    </row>
    <row r="23" spans="1:74">
      <c r="A23" s="490"/>
      <c r="B23" s="490"/>
      <c r="C23" s="448">
        <v>2200018408</v>
      </c>
      <c r="D23" s="449" t="s">
        <v>562</v>
      </c>
      <c r="E23" s="75" t="s">
        <v>555</v>
      </c>
      <c r="F23" s="165">
        <v>56</v>
      </c>
      <c r="G23" s="75">
        <v>100</v>
      </c>
      <c r="H23" s="172">
        <f t="shared" si="4"/>
        <v>78</v>
      </c>
      <c r="I23" s="75">
        <v>85</v>
      </c>
      <c r="J23" s="75">
        <v>90</v>
      </c>
      <c r="K23" s="75">
        <v>100</v>
      </c>
      <c r="L23" s="75">
        <v>90</v>
      </c>
      <c r="M23" s="534">
        <f t="shared" si="5"/>
        <v>94.25</v>
      </c>
      <c r="N23" s="535"/>
      <c r="O23" s="75">
        <v>95</v>
      </c>
      <c r="P23" s="75">
        <v>90</v>
      </c>
      <c r="Q23" s="75">
        <v>90</v>
      </c>
      <c r="R23" s="75">
        <v>85</v>
      </c>
      <c r="S23" s="534">
        <f t="shared" si="6"/>
        <v>89.75</v>
      </c>
      <c r="T23" s="535"/>
      <c r="U23" s="75">
        <v>85</v>
      </c>
      <c r="V23" s="75">
        <v>85</v>
      </c>
      <c r="W23" s="75">
        <v>100</v>
      </c>
      <c r="X23" s="75">
        <v>100</v>
      </c>
      <c r="Y23" s="534">
        <f t="shared" si="7"/>
        <v>95.5</v>
      </c>
      <c r="Z23" s="535"/>
      <c r="AA23" s="75">
        <v>100</v>
      </c>
      <c r="AB23" s="75">
        <v>90</v>
      </c>
      <c r="AC23" s="75">
        <v>100</v>
      </c>
      <c r="AD23" s="75">
        <v>90</v>
      </c>
      <c r="AE23" s="534">
        <f t="shared" si="8"/>
        <v>96.5</v>
      </c>
      <c r="AF23" s="535"/>
      <c r="AG23" s="75">
        <v>90</v>
      </c>
      <c r="AH23" s="75">
        <v>90</v>
      </c>
      <c r="AI23" s="75">
        <v>100</v>
      </c>
      <c r="AJ23" s="69">
        <v>90</v>
      </c>
      <c r="AK23" s="534">
        <f t="shared" si="9"/>
        <v>95</v>
      </c>
      <c r="AL23" s="535"/>
      <c r="AM23" s="75">
        <v>100</v>
      </c>
      <c r="AN23" s="75">
        <v>90</v>
      </c>
      <c r="AO23" s="75">
        <v>90</v>
      </c>
      <c r="AP23" s="75">
        <v>85</v>
      </c>
      <c r="AQ23" s="534">
        <f t="shared" si="10"/>
        <v>90.5</v>
      </c>
      <c r="AR23" s="535"/>
      <c r="AS23" s="75">
        <v>100</v>
      </c>
      <c r="AT23" s="75">
        <v>95</v>
      </c>
      <c r="AU23" s="75">
        <v>100</v>
      </c>
      <c r="AV23" s="75">
        <v>100</v>
      </c>
      <c r="AW23" s="534">
        <f t="shared" si="11"/>
        <v>99.25</v>
      </c>
      <c r="AX23" s="535"/>
      <c r="AY23" s="75">
        <v>90</v>
      </c>
      <c r="AZ23" s="75">
        <v>90</v>
      </c>
      <c r="BA23" s="75">
        <v>100</v>
      </c>
      <c r="BB23" s="75">
        <v>85</v>
      </c>
      <c r="BC23" s="534">
        <f t="shared" si="15"/>
        <v>94</v>
      </c>
      <c r="BD23" s="535"/>
      <c r="BE23" s="75">
        <v>90</v>
      </c>
      <c r="BF23" s="75">
        <v>90</v>
      </c>
      <c r="BG23" s="75">
        <v>100</v>
      </c>
      <c r="BH23" s="75">
        <v>90</v>
      </c>
      <c r="BI23" s="534">
        <f t="shared" si="13"/>
        <v>95</v>
      </c>
      <c r="BJ23" s="535"/>
      <c r="BK23" s="180">
        <v>90</v>
      </c>
      <c r="BL23" s="75">
        <v>100</v>
      </c>
      <c r="BM23" s="75">
        <v>100</v>
      </c>
      <c r="BN23" s="75">
        <v>85</v>
      </c>
      <c r="BO23" s="534">
        <f t="shared" si="14"/>
        <v>95.5</v>
      </c>
      <c r="BP23" s="535"/>
      <c r="BQ23" s="182">
        <f t="shared" si="0"/>
        <v>55.813636363636363</v>
      </c>
      <c r="BR23" s="183">
        <v>100</v>
      </c>
      <c r="BS23" s="183">
        <v>100</v>
      </c>
      <c r="BT23" s="184">
        <f t="shared" si="1"/>
        <v>40</v>
      </c>
      <c r="BU23" s="185">
        <f t="shared" si="2"/>
        <v>95.813636363636363</v>
      </c>
      <c r="BV23" s="176" t="str">
        <f t="shared" si="3"/>
        <v>A</v>
      </c>
    </row>
    <row r="24" spans="1:74">
      <c r="A24" s="490"/>
      <c r="B24" s="490"/>
      <c r="C24" s="448">
        <v>2200018387</v>
      </c>
      <c r="D24" s="449" t="s">
        <v>563</v>
      </c>
      <c r="E24" s="75" t="s">
        <v>555</v>
      </c>
      <c r="F24" s="165">
        <v>66</v>
      </c>
      <c r="G24" s="75">
        <v>100</v>
      </c>
      <c r="H24" s="172">
        <f t="shared" si="4"/>
        <v>83</v>
      </c>
      <c r="I24" s="75">
        <v>85</v>
      </c>
      <c r="J24" s="75">
        <v>90</v>
      </c>
      <c r="K24" s="75">
        <v>100</v>
      </c>
      <c r="L24" s="75">
        <v>100</v>
      </c>
      <c r="M24" s="534">
        <f t="shared" si="5"/>
        <v>96.25</v>
      </c>
      <c r="N24" s="535"/>
      <c r="O24" s="75">
        <v>85</v>
      </c>
      <c r="P24" s="75">
        <v>90</v>
      </c>
      <c r="Q24" s="75">
        <v>90</v>
      </c>
      <c r="R24" s="75">
        <v>100</v>
      </c>
      <c r="S24" s="534">
        <f t="shared" si="6"/>
        <v>91.25</v>
      </c>
      <c r="T24" s="535"/>
      <c r="U24" s="75">
        <v>85</v>
      </c>
      <c r="V24" s="75">
        <v>85</v>
      </c>
      <c r="W24" s="75">
        <v>100</v>
      </c>
      <c r="X24" s="75">
        <v>100</v>
      </c>
      <c r="Y24" s="534">
        <f t="shared" si="7"/>
        <v>95.5</v>
      </c>
      <c r="Z24" s="535"/>
      <c r="AA24" s="75">
        <v>85</v>
      </c>
      <c r="AB24" s="75">
        <v>90</v>
      </c>
      <c r="AC24" s="75">
        <v>100</v>
      </c>
      <c r="AD24" s="75">
        <v>100</v>
      </c>
      <c r="AE24" s="534">
        <f t="shared" si="8"/>
        <v>96.25</v>
      </c>
      <c r="AF24" s="535"/>
      <c r="AG24" s="75">
        <v>90</v>
      </c>
      <c r="AH24" s="75">
        <v>90</v>
      </c>
      <c r="AI24" s="75">
        <v>100</v>
      </c>
      <c r="AJ24" s="69">
        <v>100</v>
      </c>
      <c r="AK24" s="534">
        <f t="shared" si="9"/>
        <v>97</v>
      </c>
      <c r="AL24" s="535"/>
      <c r="AM24" s="75">
        <v>90</v>
      </c>
      <c r="AN24" s="75">
        <v>90</v>
      </c>
      <c r="AO24" s="75">
        <v>90</v>
      </c>
      <c r="AP24" s="75">
        <v>100</v>
      </c>
      <c r="AQ24" s="534">
        <f t="shared" si="10"/>
        <v>92</v>
      </c>
      <c r="AR24" s="535"/>
      <c r="AS24" s="75">
        <v>100</v>
      </c>
      <c r="AT24" s="75">
        <v>100</v>
      </c>
      <c r="AU24" s="75">
        <v>100</v>
      </c>
      <c r="AV24" s="75">
        <v>100</v>
      </c>
      <c r="AW24" s="534">
        <f t="shared" si="11"/>
        <v>100</v>
      </c>
      <c r="AX24" s="535"/>
      <c r="AY24" s="75">
        <v>90</v>
      </c>
      <c r="AZ24" s="75">
        <v>90</v>
      </c>
      <c r="BA24" s="75">
        <v>100</v>
      </c>
      <c r="BB24" s="75">
        <v>100</v>
      </c>
      <c r="BC24" s="534">
        <f t="shared" si="15"/>
        <v>97</v>
      </c>
      <c r="BD24" s="535"/>
      <c r="BE24" s="75">
        <v>95</v>
      </c>
      <c r="BF24" s="75">
        <v>90</v>
      </c>
      <c r="BG24" s="75">
        <v>100</v>
      </c>
      <c r="BH24" s="75">
        <v>90</v>
      </c>
      <c r="BI24" s="534">
        <f t="shared" si="13"/>
        <v>95.75</v>
      </c>
      <c r="BJ24" s="535"/>
      <c r="BK24" s="180">
        <v>85</v>
      </c>
      <c r="BL24" s="75">
        <v>100</v>
      </c>
      <c r="BM24" s="75">
        <v>100</v>
      </c>
      <c r="BN24" s="75">
        <v>100</v>
      </c>
      <c r="BO24" s="534">
        <f t="shared" si="14"/>
        <v>97.75</v>
      </c>
      <c r="BP24" s="535"/>
      <c r="BQ24" s="182">
        <f t="shared" si="0"/>
        <v>56.822727272727271</v>
      </c>
      <c r="BR24" s="183">
        <v>100</v>
      </c>
      <c r="BS24" s="183">
        <v>100</v>
      </c>
      <c r="BT24" s="184">
        <f t="shared" si="1"/>
        <v>40</v>
      </c>
      <c r="BU24" s="185">
        <f t="shared" si="2"/>
        <v>96.822727272727263</v>
      </c>
      <c r="BV24" s="176" t="str">
        <f t="shared" si="3"/>
        <v>A</v>
      </c>
    </row>
    <row r="25" spans="1:74">
      <c r="A25" s="551">
        <v>4</v>
      </c>
      <c r="B25" s="490"/>
      <c r="C25" s="448">
        <v>2200018197</v>
      </c>
      <c r="D25" s="449" t="s">
        <v>564</v>
      </c>
      <c r="E25" s="75" t="s">
        <v>555</v>
      </c>
      <c r="F25" s="165">
        <v>56</v>
      </c>
      <c r="G25" s="75">
        <v>100</v>
      </c>
      <c r="H25" s="172">
        <f t="shared" si="4"/>
        <v>78</v>
      </c>
      <c r="I25" s="75">
        <v>80</v>
      </c>
      <c r="J25" s="75">
        <v>90</v>
      </c>
      <c r="K25" s="75">
        <v>100</v>
      </c>
      <c r="L25" s="75">
        <v>95</v>
      </c>
      <c r="M25" s="534">
        <f t="shared" si="5"/>
        <v>94.5</v>
      </c>
      <c r="N25" s="535"/>
      <c r="O25" s="75">
        <v>80</v>
      </c>
      <c r="P25" s="75">
        <v>90</v>
      </c>
      <c r="Q25" s="75">
        <v>100</v>
      </c>
      <c r="R25" s="75">
        <v>85</v>
      </c>
      <c r="S25" s="534">
        <f t="shared" si="6"/>
        <v>92.5</v>
      </c>
      <c r="T25" s="535"/>
      <c r="U25" s="75">
        <v>85</v>
      </c>
      <c r="V25" s="75">
        <v>85</v>
      </c>
      <c r="W25" s="75">
        <v>100</v>
      </c>
      <c r="X25" s="75">
        <v>100</v>
      </c>
      <c r="Y25" s="534">
        <f t="shared" si="7"/>
        <v>95.5</v>
      </c>
      <c r="Z25" s="535"/>
      <c r="AA25" s="75">
        <v>85</v>
      </c>
      <c r="AB25" s="75">
        <v>90</v>
      </c>
      <c r="AC25" s="75">
        <v>100</v>
      </c>
      <c r="AD25" s="75">
        <v>90</v>
      </c>
      <c r="AE25" s="534">
        <f t="shared" si="8"/>
        <v>94.25</v>
      </c>
      <c r="AF25" s="535"/>
      <c r="AG25" s="75">
        <v>86</v>
      </c>
      <c r="AH25" s="75">
        <v>90</v>
      </c>
      <c r="AI25" s="75">
        <v>100</v>
      </c>
      <c r="AJ25" s="75">
        <v>85</v>
      </c>
      <c r="AK25" s="534">
        <f t="shared" si="9"/>
        <v>93.4</v>
      </c>
      <c r="AL25" s="535"/>
      <c r="AM25" s="75">
        <v>85</v>
      </c>
      <c r="AN25" s="75">
        <v>90</v>
      </c>
      <c r="AO25" s="75">
        <v>85</v>
      </c>
      <c r="AP25" s="75">
        <v>85</v>
      </c>
      <c r="AQ25" s="534">
        <f t="shared" si="10"/>
        <v>85.75</v>
      </c>
      <c r="AR25" s="535"/>
      <c r="AS25" s="75">
        <v>100</v>
      </c>
      <c r="AT25" s="75">
        <v>100</v>
      </c>
      <c r="AU25" s="75">
        <v>100</v>
      </c>
      <c r="AV25" s="75">
        <v>100</v>
      </c>
      <c r="AW25" s="534">
        <f t="shared" si="11"/>
        <v>100</v>
      </c>
      <c r="AX25" s="535"/>
      <c r="AY25" s="75">
        <v>80</v>
      </c>
      <c r="AZ25" s="75">
        <v>90</v>
      </c>
      <c r="BA25" s="75">
        <v>100</v>
      </c>
      <c r="BB25" s="75">
        <v>85</v>
      </c>
      <c r="BC25" s="534">
        <f t="shared" si="15"/>
        <v>92.5</v>
      </c>
      <c r="BD25" s="535"/>
      <c r="BE25" s="75">
        <v>85</v>
      </c>
      <c r="BF25" s="75">
        <v>90</v>
      </c>
      <c r="BG25" s="75">
        <v>100</v>
      </c>
      <c r="BH25" s="75">
        <v>90</v>
      </c>
      <c r="BI25" s="534">
        <f t="shared" si="13"/>
        <v>94.25</v>
      </c>
      <c r="BJ25" s="535"/>
      <c r="BK25" s="180">
        <v>80</v>
      </c>
      <c r="BL25" s="75">
        <v>100</v>
      </c>
      <c r="BM25" s="75">
        <v>100</v>
      </c>
      <c r="BN25" s="75">
        <v>100</v>
      </c>
      <c r="BO25" s="534">
        <f t="shared" si="14"/>
        <v>97</v>
      </c>
      <c r="BP25" s="535"/>
      <c r="BQ25" s="182">
        <f t="shared" si="0"/>
        <v>55.508181818181818</v>
      </c>
      <c r="BR25" s="183">
        <v>100</v>
      </c>
      <c r="BS25" s="183">
        <v>84</v>
      </c>
      <c r="BT25" s="184">
        <f t="shared" si="1"/>
        <v>36.799999999999997</v>
      </c>
      <c r="BU25" s="185">
        <f t="shared" si="2"/>
        <v>92.308181818181822</v>
      </c>
      <c r="BV25" s="176" t="str">
        <f t="shared" si="3"/>
        <v>A</v>
      </c>
    </row>
    <row r="26" spans="1:74">
      <c r="A26" s="490"/>
      <c r="B26" s="490"/>
      <c r="C26" s="448">
        <v>2200018165</v>
      </c>
      <c r="D26" s="449" t="s">
        <v>565</v>
      </c>
      <c r="E26" s="75" t="s">
        <v>555</v>
      </c>
      <c r="F26" s="165">
        <v>43</v>
      </c>
      <c r="G26" s="75">
        <v>100</v>
      </c>
      <c r="H26" s="172">
        <f t="shared" si="4"/>
        <v>71.5</v>
      </c>
      <c r="I26" s="75">
        <v>90</v>
      </c>
      <c r="J26" s="75">
        <v>90</v>
      </c>
      <c r="K26" s="75">
        <v>100</v>
      </c>
      <c r="L26" s="75">
        <v>100</v>
      </c>
      <c r="M26" s="534">
        <f t="shared" si="5"/>
        <v>97</v>
      </c>
      <c r="N26" s="535"/>
      <c r="O26" s="75">
        <v>80</v>
      </c>
      <c r="P26" s="75">
        <v>90</v>
      </c>
      <c r="Q26" s="75">
        <v>100</v>
      </c>
      <c r="R26" s="75">
        <v>100</v>
      </c>
      <c r="S26" s="534">
        <f t="shared" si="6"/>
        <v>95.5</v>
      </c>
      <c r="T26" s="535"/>
      <c r="U26" s="75">
        <v>90</v>
      </c>
      <c r="V26" s="75">
        <v>100</v>
      </c>
      <c r="W26" s="75">
        <v>100</v>
      </c>
      <c r="X26" s="75">
        <v>100</v>
      </c>
      <c r="Y26" s="534">
        <f t="shared" si="7"/>
        <v>98.5</v>
      </c>
      <c r="Z26" s="535"/>
      <c r="AA26" s="75">
        <v>88</v>
      </c>
      <c r="AB26" s="75">
        <v>90</v>
      </c>
      <c r="AC26" s="75">
        <v>100</v>
      </c>
      <c r="AD26" s="75">
        <v>100</v>
      </c>
      <c r="AE26" s="534">
        <f t="shared" si="8"/>
        <v>96.7</v>
      </c>
      <c r="AF26" s="535"/>
      <c r="AG26" s="160"/>
      <c r="AH26" s="75">
        <v>90</v>
      </c>
      <c r="AI26" s="75">
        <v>100</v>
      </c>
      <c r="AJ26" s="75">
        <v>95</v>
      </c>
      <c r="AK26" s="534">
        <f t="shared" si="9"/>
        <v>82.5</v>
      </c>
      <c r="AL26" s="535"/>
      <c r="AM26" s="75">
        <v>100</v>
      </c>
      <c r="AN26" s="75">
        <v>90</v>
      </c>
      <c r="AO26" s="75">
        <v>85</v>
      </c>
      <c r="AP26" s="75">
        <v>100</v>
      </c>
      <c r="AQ26" s="534">
        <f t="shared" si="10"/>
        <v>91</v>
      </c>
      <c r="AR26" s="535"/>
      <c r="AS26" s="75">
        <v>100</v>
      </c>
      <c r="AT26" s="75">
        <v>100</v>
      </c>
      <c r="AU26" s="75">
        <v>100</v>
      </c>
      <c r="AV26" s="75">
        <v>100</v>
      </c>
      <c r="AW26" s="534">
        <f t="shared" si="11"/>
        <v>100</v>
      </c>
      <c r="AX26" s="535"/>
      <c r="AY26" s="75">
        <v>90</v>
      </c>
      <c r="AZ26" s="75">
        <v>90</v>
      </c>
      <c r="BA26" s="75">
        <v>100</v>
      </c>
      <c r="BB26" s="75">
        <v>100</v>
      </c>
      <c r="BC26" s="534">
        <f t="shared" si="15"/>
        <v>97</v>
      </c>
      <c r="BD26" s="535"/>
      <c r="BE26" s="75">
        <v>85</v>
      </c>
      <c r="BF26" s="75">
        <v>90</v>
      </c>
      <c r="BG26" s="75">
        <v>100</v>
      </c>
      <c r="BH26" s="75">
        <v>100</v>
      </c>
      <c r="BI26" s="534">
        <f t="shared" si="13"/>
        <v>96.25</v>
      </c>
      <c r="BJ26" s="535"/>
      <c r="BK26" s="180">
        <v>80</v>
      </c>
      <c r="BL26" s="69">
        <v>100</v>
      </c>
      <c r="BM26" s="75">
        <v>100</v>
      </c>
      <c r="BN26" s="75">
        <v>100</v>
      </c>
      <c r="BO26" s="534">
        <f t="shared" ref="BO26:BO27" si="16">(BK$13/100*BK26)+(BL$13/100*BL27)+(BM$13/100*BM26)+(BN$13/100*BN26)</f>
        <v>97</v>
      </c>
      <c r="BP26" s="535"/>
      <c r="BQ26" s="182">
        <f t="shared" si="0"/>
        <v>55.797272727272727</v>
      </c>
      <c r="BR26" s="183">
        <v>100</v>
      </c>
      <c r="BS26" s="183">
        <v>84</v>
      </c>
      <c r="BT26" s="184">
        <f t="shared" si="1"/>
        <v>36.799999999999997</v>
      </c>
      <c r="BU26" s="185">
        <f t="shared" si="2"/>
        <v>92.597272727272724</v>
      </c>
      <c r="BV26" s="176" t="str">
        <f t="shared" si="3"/>
        <v>A</v>
      </c>
    </row>
    <row r="27" spans="1:74">
      <c r="A27" s="490"/>
      <c r="B27" s="490"/>
      <c r="C27" s="448">
        <v>2200018183</v>
      </c>
      <c r="D27" s="450" t="s">
        <v>566</v>
      </c>
      <c r="E27" s="75" t="s">
        <v>555</v>
      </c>
      <c r="F27" s="165">
        <v>57</v>
      </c>
      <c r="G27" s="75">
        <v>100</v>
      </c>
      <c r="H27" s="172">
        <f t="shared" si="4"/>
        <v>78.5</v>
      </c>
      <c r="I27" s="75">
        <v>95</v>
      </c>
      <c r="J27" s="75">
        <v>90</v>
      </c>
      <c r="K27" s="75">
        <v>100</v>
      </c>
      <c r="L27" s="75">
        <v>100</v>
      </c>
      <c r="M27" s="534">
        <f t="shared" si="5"/>
        <v>97.75</v>
      </c>
      <c r="N27" s="535"/>
      <c r="O27" s="75">
        <v>80</v>
      </c>
      <c r="P27" s="75">
        <v>90</v>
      </c>
      <c r="Q27" s="75">
        <v>100</v>
      </c>
      <c r="R27" s="75">
        <v>85</v>
      </c>
      <c r="S27" s="534">
        <f t="shared" si="6"/>
        <v>92.5</v>
      </c>
      <c r="T27" s="535"/>
      <c r="U27" s="75">
        <v>85</v>
      </c>
      <c r="V27" s="75">
        <v>85</v>
      </c>
      <c r="W27" s="75">
        <v>100</v>
      </c>
      <c r="X27" s="75">
        <v>100</v>
      </c>
      <c r="Y27" s="534">
        <f t="shared" si="7"/>
        <v>95.5</v>
      </c>
      <c r="Z27" s="535"/>
      <c r="AA27" s="75">
        <v>85</v>
      </c>
      <c r="AB27" s="75">
        <v>90</v>
      </c>
      <c r="AC27" s="75">
        <v>100</v>
      </c>
      <c r="AD27" s="75">
        <v>100</v>
      </c>
      <c r="AE27" s="534">
        <f t="shared" si="8"/>
        <v>96.25</v>
      </c>
      <c r="AF27" s="535"/>
      <c r="AG27" s="75">
        <v>88</v>
      </c>
      <c r="AH27" s="75">
        <v>90</v>
      </c>
      <c r="AI27" s="75">
        <v>100</v>
      </c>
      <c r="AJ27" s="75">
        <v>85</v>
      </c>
      <c r="AK27" s="534">
        <f t="shared" si="9"/>
        <v>93.7</v>
      </c>
      <c r="AL27" s="535"/>
      <c r="AM27" s="181">
        <v>80</v>
      </c>
      <c r="AN27" s="181">
        <v>100</v>
      </c>
      <c r="AO27" s="181">
        <v>100</v>
      </c>
      <c r="AP27" s="181">
        <v>80</v>
      </c>
      <c r="AQ27" s="534">
        <f t="shared" si="10"/>
        <v>93</v>
      </c>
      <c r="AR27" s="535"/>
      <c r="AS27" s="75">
        <v>100</v>
      </c>
      <c r="AT27" s="75">
        <v>100</v>
      </c>
      <c r="AU27" s="75">
        <v>100</v>
      </c>
      <c r="AV27" s="75">
        <v>100</v>
      </c>
      <c r="AW27" s="534">
        <f t="shared" si="11"/>
        <v>100</v>
      </c>
      <c r="AX27" s="535"/>
      <c r="AY27" s="75">
        <v>85</v>
      </c>
      <c r="AZ27" s="75">
        <v>90</v>
      </c>
      <c r="BA27" s="75">
        <v>100</v>
      </c>
      <c r="BB27" s="75">
        <v>100</v>
      </c>
      <c r="BC27" s="534">
        <f t="shared" si="15"/>
        <v>96.25</v>
      </c>
      <c r="BD27" s="535"/>
      <c r="BE27" s="75">
        <v>95</v>
      </c>
      <c r="BF27" s="75">
        <v>90</v>
      </c>
      <c r="BG27" s="75">
        <v>100</v>
      </c>
      <c r="BH27" s="75">
        <v>100</v>
      </c>
      <c r="BI27" s="534">
        <f t="shared" si="13"/>
        <v>97.75</v>
      </c>
      <c r="BJ27" s="535"/>
      <c r="BK27" s="180">
        <v>80</v>
      </c>
      <c r="BL27" s="75">
        <v>100</v>
      </c>
      <c r="BM27" s="75">
        <v>100</v>
      </c>
      <c r="BN27" s="75">
        <v>100</v>
      </c>
      <c r="BO27" s="534">
        <f t="shared" si="16"/>
        <v>97</v>
      </c>
      <c r="BP27" s="535"/>
      <c r="BQ27" s="182">
        <f t="shared" si="0"/>
        <v>56.629090909090912</v>
      </c>
      <c r="BR27" s="183">
        <v>86</v>
      </c>
      <c r="BS27" s="183">
        <v>84</v>
      </c>
      <c r="BT27" s="184">
        <f t="shared" si="1"/>
        <v>34</v>
      </c>
      <c r="BU27" s="185">
        <f t="shared" si="2"/>
        <v>90.629090909090905</v>
      </c>
      <c r="BV27" s="176" t="str">
        <f t="shared" si="3"/>
        <v>A</v>
      </c>
    </row>
    <row r="28" spans="1:74">
      <c r="A28" s="551">
        <v>5</v>
      </c>
      <c r="B28" s="591" t="s">
        <v>69</v>
      </c>
      <c r="C28" s="451">
        <v>2200018155</v>
      </c>
      <c r="D28" s="452" t="s">
        <v>567</v>
      </c>
      <c r="E28" s="75" t="s">
        <v>555</v>
      </c>
      <c r="F28" s="165">
        <v>45</v>
      </c>
      <c r="G28" s="75">
        <v>100</v>
      </c>
      <c r="H28" s="172">
        <f t="shared" si="4"/>
        <v>72.5</v>
      </c>
      <c r="I28" s="75">
        <v>90</v>
      </c>
      <c r="J28" s="75">
        <v>90</v>
      </c>
      <c r="K28" s="75">
        <v>100</v>
      </c>
      <c r="L28" s="75">
        <v>100</v>
      </c>
      <c r="M28" s="534">
        <f t="shared" si="5"/>
        <v>97</v>
      </c>
      <c r="N28" s="535"/>
      <c r="O28" s="453">
        <v>85</v>
      </c>
      <c r="P28" s="75">
        <v>90</v>
      </c>
      <c r="Q28" s="75">
        <v>90</v>
      </c>
      <c r="R28" s="75">
        <v>79</v>
      </c>
      <c r="S28" s="534">
        <f t="shared" si="6"/>
        <v>87.05</v>
      </c>
      <c r="T28" s="535"/>
      <c r="U28" s="75">
        <v>80</v>
      </c>
      <c r="V28" s="75">
        <v>90</v>
      </c>
      <c r="W28" s="75">
        <v>90</v>
      </c>
      <c r="X28" s="75">
        <v>100</v>
      </c>
      <c r="Y28" s="534">
        <f t="shared" si="7"/>
        <v>90.5</v>
      </c>
      <c r="Z28" s="535"/>
      <c r="AA28" s="75">
        <v>90</v>
      </c>
      <c r="AB28" s="75">
        <v>90</v>
      </c>
      <c r="AC28" s="75">
        <v>90</v>
      </c>
      <c r="AD28" s="75">
        <v>95</v>
      </c>
      <c r="AE28" s="534">
        <f t="shared" si="8"/>
        <v>91</v>
      </c>
      <c r="AF28" s="535"/>
      <c r="AG28" s="75">
        <v>90</v>
      </c>
      <c r="AH28" s="75">
        <v>90</v>
      </c>
      <c r="AI28" s="75">
        <v>85</v>
      </c>
      <c r="AJ28" s="75">
        <v>90</v>
      </c>
      <c r="AK28" s="534">
        <f t="shared" si="9"/>
        <v>87.5</v>
      </c>
      <c r="AL28" s="535"/>
      <c r="AM28" s="75">
        <v>89</v>
      </c>
      <c r="AN28" s="75">
        <v>90</v>
      </c>
      <c r="AO28" s="75">
        <v>90</v>
      </c>
      <c r="AP28" s="75">
        <v>95</v>
      </c>
      <c r="AQ28" s="534">
        <f t="shared" si="10"/>
        <v>90.85</v>
      </c>
      <c r="AR28" s="535"/>
      <c r="AS28" s="75">
        <v>90</v>
      </c>
      <c r="AT28" s="75">
        <v>95</v>
      </c>
      <c r="AU28" s="75">
        <v>90</v>
      </c>
      <c r="AV28" s="75">
        <v>90</v>
      </c>
      <c r="AW28" s="534">
        <f t="shared" si="11"/>
        <v>90.75</v>
      </c>
      <c r="AX28" s="535"/>
      <c r="AY28" s="75">
        <v>90</v>
      </c>
      <c r="AZ28" s="75">
        <v>90</v>
      </c>
      <c r="BA28" s="75">
        <v>100</v>
      </c>
      <c r="BB28" s="75">
        <v>95</v>
      </c>
      <c r="BC28" s="534">
        <f t="shared" si="15"/>
        <v>96</v>
      </c>
      <c r="BD28" s="535"/>
      <c r="BE28" s="75">
        <v>90</v>
      </c>
      <c r="BF28" s="75">
        <v>90</v>
      </c>
      <c r="BG28" s="75">
        <v>100</v>
      </c>
      <c r="BH28" s="75">
        <v>90</v>
      </c>
      <c r="BI28" s="534">
        <f t="shared" si="13"/>
        <v>95</v>
      </c>
      <c r="BJ28" s="535"/>
      <c r="BK28" s="180">
        <v>98</v>
      </c>
      <c r="BL28" s="75">
        <v>100</v>
      </c>
      <c r="BM28" s="75">
        <v>100</v>
      </c>
      <c r="BN28" s="75">
        <v>100</v>
      </c>
      <c r="BO28" s="534">
        <f t="shared" ref="BO28:BO57" si="17">(BK$13/100*BK28)+(BL$13/100*BL28)+(BM$13/100*BM28)+(BN$13/100*BN28)</f>
        <v>99.7</v>
      </c>
      <c r="BP28" s="535"/>
      <c r="BQ28" s="182">
        <f t="shared" si="0"/>
        <v>54.42818181818182</v>
      </c>
      <c r="BR28" s="183">
        <v>90</v>
      </c>
      <c r="BS28" s="183">
        <v>85</v>
      </c>
      <c r="BT28" s="184">
        <f t="shared" si="1"/>
        <v>35</v>
      </c>
      <c r="BU28" s="185">
        <f t="shared" si="2"/>
        <v>89.428181818181827</v>
      </c>
      <c r="BV28" s="176" t="str">
        <f t="shared" si="3"/>
        <v>A</v>
      </c>
    </row>
    <row r="29" spans="1:74">
      <c r="A29" s="490"/>
      <c r="B29" s="490"/>
      <c r="C29" s="451">
        <v>2200018189</v>
      </c>
      <c r="D29" s="452" t="s">
        <v>568</v>
      </c>
      <c r="E29" s="75" t="s">
        <v>555</v>
      </c>
      <c r="F29" s="168">
        <v>56</v>
      </c>
      <c r="G29" s="75">
        <v>100</v>
      </c>
      <c r="H29" s="172">
        <f t="shared" si="4"/>
        <v>78</v>
      </c>
      <c r="I29" s="75">
        <v>90</v>
      </c>
      <c r="J29" s="75">
        <v>90</v>
      </c>
      <c r="K29" s="75">
        <v>100</v>
      </c>
      <c r="L29" s="75">
        <v>100</v>
      </c>
      <c r="M29" s="534">
        <f t="shared" si="5"/>
        <v>97</v>
      </c>
      <c r="N29" s="535"/>
      <c r="O29" s="453">
        <v>85</v>
      </c>
      <c r="P29" s="75">
        <v>90</v>
      </c>
      <c r="Q29" s="75">
        <v>90</v>
      </c>
      <c r="R29" s="75">
        <v>79</v>
      </c>
      <c r="S29" s="534">
        <f t="shared" si="6"/>
        <v>87.05</v>
      </c>
      <c r="T29" s="535"/>
      <c r="U29" s="75">
        <v>80</v>
      </c>
      <c r="V29" s="75">
        <v>90</v>
      </c>
      <c r="W29" s="75">
        <v>90</v>
      </c>
      <c r="X29" s="75">
        <v>100</v>
      </c>
      <c r="Y29" s="534">
        <f t="shared" si="7"/>
        <v>90.5</v>
      </c>
      <c r="Z29" s="535"/>
      <c r="AA29" s="75">
        <v>90</v>
      </c>
      <c r="AB29" s="75">
        <v>90</v>
      </c>
      <c r="AC29" s="75">
        <v>90</v>
      </c>
      <c r="AD29" s="75">
        <v>95</v>
      </c>
      <c r="AE29" s="534">
        <f t="shared" si="8"/>
        <v>91</v>
      </c>
      <c r="AF29" s="535"/>
      <c r="AG29" s="75">
        <v>90</v>
      </c>
      <c r="AH29" s="75">
        <v>90</v>
      </c>
      <c r="AI29" s="75">
        <v>85</v>
      </c>
      <c r="AJ29" s="75">
        <v>90</v>
      </c>
      <c r="AK29" s="534">
        <f t="shared" si="9"/>
        <v>87.5</v>
      </c>
      <c r="AL29" s="535"/>
      <c r="AM29" s="75">
        <v>89</v>
      </c>
      <c r="AN29" s="75">
        <v>90</v>
      </c>
      <c r="AO29" s="75">
        <v>90</v>
      </c>
      <c r="AP29" s="75">
        <v>95</v>
      </c>
      <c r="AQ29" s="534">
        <f t="shared" si="10"/>
        <v>90.85</v>
      </c>
      <c r="AR29" s="535"/>
      <c r="AS29" s="75">
        <v>90</v>
      </c>
      <c r="AT29" s="75">
        <v>100</v>
      </c>
      <c r="AU29" s="75">
        <v>90</v>
      </c>
      <c r="AV29" s="75">
        <v>90</v>
      </c>
      <c r="AW29" s="534">
        <f t="shared" si="11"/>
        <v>91.5</v>
      </c>
      <c r="AX29" s="535"/>
      <c r="AY29" s="75">
        <v>90</v>
      </c>
      <c r="AZ29" s="75">
        <v>80</v>
      </c>
      <c r="BA29" s="75">
        <v>100</v>
      </c>
      <c r="BB29" s="75">
        <v>95</v>
      </c>
      <c r="BC29" s="534">
        <f t="shared" si="15"/>
        <v>94.5</v>
      </c>
      <c r="BD29" s="535"/>
      <c r="BE29" s="75">
        <v>90</v>
      </c>
      <c r="BF29" s="75">
        <v>90</v>
      </c>
      <c r="BG29" s="75">
        <v>100</v>
      </c>
      <c r="BH29" s="75">
        <v>90</v>
      </c>
      <c r="BI29" s="534">
        <f t="shared" si="13"/>
        <v>95</v>
      </c>
      <c r="BJ29" s="535"/>
      <c r="BK29" s="180">
        <v>98</v>
      </c>
      <c r="BL29" s="75">
        <v>100</v>
      </c>
      <c r="BM29" s="75">
        <v>100</v>
      </c>
      <c r="BN29" s="75">
        <v>100</v>
      </c>
      <c r="BO29" s="534">
        <f t="shared" si="17"/>
        <v>99.7</v>
      </c>
      <c r="BP29" s="535"/>
      <c r="BQ29" s="182">
        <f t="shared" si="0"/>
        <v>54.68727272727272</v>
      </c>
      <c r="BR29" s="183">
        <v>85</v>
      </c>
      <c r="BS29" s="183">
        <v>85</v>
      </c>
      <c r="BT29" s="184">
        <f t="shared" si="1"/>
        <v>34</v>
      </c>
      <c r="BU29" s="185">
        <f t="shared" si="2"/>
        <v>88.687272727272727</v>
      </c>
      <c r="BV29" s="176" t="str">
        <f t="shared" si="3"/>
        <v>A</v>
      </c>
    </row>
    <row r="30" spans="1:74">
      <c r="A30" s="490"/>
      <c r="B30" s="490"/>
      <c r="C30" s="451">
        <v>2200018431</v>
      </c>
      <c r="D30" s="452" t="s">
        <v>569</v>
      </c>
      <c r="E30" s="75" t="s">
        <v>555</v>
      </c>
      <c r="F30" s="165">
        <v>56</v>
      </c>
      <c r="G30" s="75">
        <v>100</v>
      </c>
      <c r="H30" s="172">
        <f t="shared" si="4"/>
        <v>78</v>
      </c>
      <c r="I30" s="75">
        <v>80</v>
      </c>
      <c r="J30" s="75">
        <v>90</v>
      </c>
      <c r="K30" s="75">
        <v>100</v>
      </c>
      <c r="L30" s="75">
        <v>100</v>
      </c>
      <c r="M30" s="534">
        <f t="shared" si="5"/>
        <v>95.5</v>
      </c>
      <c r="N30" s="535"/>
      <c r="O30" s="412">
        <v>80</v>
      </c>
      <c r="P30" s="75">
        <v>90</v>
      </c>
      <c r="Q30" s="75">
        <v>90</v>
      </c>
      <c r="R30" s="75">
        <v>100</v>
      </c>
      <c r="S30" s="534">
        <f t="shared" si="6"/>
        <v>90.5</v>
      </c>
      <c r="T30" s="535"/>
      <c r="U30" s="75">
        <v>80</v>
      </c>
      <c r="V30" s="75">
        <v>90</v>
      </c>
      <c r="W30" s="75">
        <v>90</v>
      </c>
      <c r="X30" s="75">
        <v>100</v>
      </c>
      <c r="Y30" s="534">
        <f t="shared" si="7"/>
        <v>90.5</v>
      </c>
      <c r="Z30" s="535"/>
      <c r="AA30" s="75">
        <v>90</v>
      </c>
      <c r="AB30" s="75">
        <v>90</v>
      </c>
      <c r="AC30" s="75">
        <v>90</v>
      </c>
      <c r="AD30" s="75">
        <v>95</v>
      </c>
      <c r="AE30" s="534">
        <f t="shared" si="8"/>
        <v>91</v>
      </c>
      <c r="AF30" s="535"/>
      <c r="AG30" s="75">
        <v>90</v>
      </c>
      <c r="AH30" s="75">
        <v>90</v>
      </c>
      <c r="AI30" s="75">
        <v>85</v>
      </c>
      <c r="AJ30" s="75">
        <v>90</v>
      </c>
      <c r="AK30" s="534">
        <f t="shared" si="9"/>
        <v>87.5</v>
      </c>
      <c r="AL30" s="535"/>
      <c r="AM30" s="75">
        <v>89</v>
      </c>
      <c r="AN30" s="75">
        <v>90</v>
      </c>
      <c r="AO30" s="75">
        <v>90</v>
      </c>
      <c r="AP30" s="75">
        <v>95</v>
      </c>
      <c r="AQ30" s="534">
        <f t="shared" si="10"/>
        <v>90.85</v>
      </c>
      <c r="AR30" s="535"/>
      <c r="AS30" s="75">
        <v>90</v>
      </c>
      <c r="AT30" s="75">
        <v>100</v>
      </c>
      <c r="AU30" s="75">
        <v>90</v>
      </c>
      <c r="AV30" s="75">
        <v>90</v>
      </c>
      <c r="AW30" s="534">
        <f t="shared" si="11"/>
        <v>91.5</v>
      </c>
      <c r="AX30" s="535"/>
      <c r="AY30" s="75">
        <v>90</v>
      </c>
      <c r="AZ30" s="75">
        <v>90</v>
      </c>
      <c r="BA30" s="75">
        <v>100</v>
      </c>
      <c r="BB30" s="75">
        <v>95</v>
      </c>
      <c r="BC30" s="534">
        <f t="shared" si="15"/>
        <v>96</v>
      </c>
      <c r="BD30" s="535"/>
      <c r="BE30" s="75">
        <v>90</v>
      </c>
      <c r="BF30" s="75">
        <v>90</v>
      </c>
      <c r="BG30" s="75">
        <v>100</v>
      </c>
      <c r="BH30" s="75">
        <v>90</v>
      </c>
      <c r="BI30" s="534">
        <f t="shared" si="13"/>
        <v>95</v>
      </c>
      <c r="BJ30" s="535"/>
      <c r="BK30" s="180">
        <v>98</v>
      </c>
      <c r="BL30" s="75">
        <v>100</v>
      </c>
      <c r="BM30" s="75">
        <v>100</v>
      </c>
      <c r="BN30" s="75">
        <v>100</v>
      </c>
      <c r="BO30" s="534">
        <f t="shared" si="17"/>
        <v>99.7</v>
      </c>
      <c r="BP30" s="535"/>
      <c r="BQ30" s="182">
        <f t="shared" si="0"/>
        <v>54.875454545454552</v>
      </c>
      <c r="BR30" s="183">
        <v>100</v>
      </c>
      <c r="BS30" s="183">
        <v>85</v>
      </c>
      <c r="BT30" s="184">
        <f t="shared" si="1"/>
        <v>37</v>
      </c>
      <c r="BU30" s="185">
        <f t="shared" si="2"/>
        <v>91.875454545454545</v>
      </c>
      <c r="BV30" s="176" t="str">
        <f t="shared" si="3"/>
        <v>A</v>
      </c>
    </row>
    <row r="31" spans="1:74">
      <c r="A31" s="551">
        <v>6</v>
      </c>
      <c r="B31" s="490"/>
      <c r="C31" s="451">
        <v>2200018374</v>
      </c>
      <c r="D31" s="452" t="s">
        <v>570</v>
      </c>
      <c r="E31" s="75" t="s">
        <v>555</v>
      </c>
      <c r="F31" s="165">
        <v>44</v>
      </c>
      <c r="G31" s="75">
        <v>100</v>
      </c>
      <c r="H31" s="172">
        <f t="shared" si="4"/>
        <v>72</v>
      </c>
      <c r="I31" s="75">
        <v>100</v>
      </c>
      <c r="J31" s="75">
        <v>90</v>
      </c>
      <c r="K31" s="75">
        <v>85</v>
      </c>
      <c r="L31" s="75">
        <v>100</v>
      </c>
      <c r="M31" s="534">
        <f t="shared" si="5"/>
        <v>91</v>
      </c>
      <c r="N31" s="535"/>
      <c r="O31" s="412">
        <v>80</v>
      </c>
      <c r="P31" s="75">
        <v>90</v>
      </c>
      <c r="Q31" s="75">
        <v>80</v>
      </c>
      <c r="R31" s="75">
        <v>100</v>
      </c>
      <c r="S31" s="534">
        <f t="shared" si="6"/>
        <v>85.5</v>
      </c>
      <c r="T31" s="535"/>
      <c r="U31" s="75">
        <v>85</v>
      </c>
      <c r="V31" s="75">
        <v>90</v>
      </c>
      <c r="W31" s="75">
        <v>80</v>
      </c>
      <c r="X31" s="75">
        <v>88</v>
      </c>
      <c r="Y31" s="534">
        <f t="shared" si="7"/>
        <v>83.85</v>
      </c>
      <c r="Z31" s="535"/>
      <c r="AA31" s="75">
        <v>90</v>
      </c>
      <c r="AB31" s="75">
        <v>90</v>
      </c>
      <c r="AC31" s="75">
        <v>88</v>
      </c>
      <c r="AD31" s="75">
        <v>95</v>
      </c>
      <c r="AE31" s="534">
        <f t="shared" si="8"/>
        <v>90</v>
      </c>
      <c r="AF31" s="535"/>
      <c r="AG31" s="75">
        <v>90</v>
      </c>
      <c r="AH31" s="75">
        <v>90</v>
      </c>
      <c r="AI31" s="75">
        <v>80</v>
      </c>
      <c r="AJ31" s="75">
        <v>90</v>
      </c>
      <c r="AK31" s="534">
        <f t="shared" si="9"/>
        <v>85</v>
      </c>
      <c r="AL31" s="535"/>
      <c r="AM31" s="75">
        <v>89</v>
      </c>
      <c r="AN31" s="75">
        <v>90</v>
      </c>
      <c r="AO31" s="75">
        <v>85</v>
      </c>
      <c r="AP31" s="75">
        <v>95</v>
      </c>
      <c r="AQ31" s="534">
        <f t="shared" si="10"/>
        <v>88.35</v>
      </c>
      <c r="AR31" s="535"/>
      <c r="AS31" s="75">
        <v>90</v>
      </c>
      <c r="AT31" s="75">
        <v>100</v>
      </c>
      <c r="AU31" s="75">
        <v>80</v>
      </c>
      <c r="AV31" s="75">
        <v>90</v>
      </c>
      <c r="AW31" s="534">
        <f t="shared" si="11"/>
        <v>86.5</v>
      </c>
      <c r="AX31" s="535"/>
      <c r="AY31" s="75">
        <v>90</v>
      </c>
      <c r="AZ31" s="75">
        <v>85</v>
      </c>
      <c r="BA31" s="75">
        <v>80</v>
      </c>
      <c r="BB31" s="75">
        <v>95</v>
      </c>
      <c r="BC31" s="534">
        <f t="shared" si="15"/>
        <v>85.25</v>
      </c>
      <c r="BD31" s="535"/>
      <c r="BE31" s="75">
        <v>88</v>
      </c>
      <c r="BF31" s="75">
        <v>90</v>
      </c>
      <c r="BG31" s="75">
        <v>80</v>
      </c>
      <c r="BH31" s="75">
        <v>90</v>
      </c>
      <c r="BI31" s="534">
        <f t="shared" si="13"/>
        <v>84.7</v>
      </c>
      <c r="BJ31" s="535"/>
      <c r="BK31" s="180">
        <v>98</v>
      </c>
      <c r="BL31" s="75">
        <v>100</v>
      </c>
      <c r="BM31" s="75">
        <v>100</v>
      </c>
      <c r="BN31" s="75">
        <v>100</v>
      </c>
      <c r="BO31" s="534">
        <f t="shared" si="17"/>
        <v>99.7</v>
      </c>
      <c r="BP31" s="535"/>
      <c r="BQ31" s="182">
        <f t="shared" si="0"/>
        <v>51.919090909090919</v>
      </c>
      <c r="BR31" s="183">
        <v>100</v>
      </c>
      <c r="BS31" s="183">
        <v>79</v>
      </c>
      <c r="BT31" s="184">
        <f t="shared" si="1"/>
        <v>35.799999999999997</v>
      </c>
      <c r="BU31" s="185">
        <f t="shared" si="2"/>
        <v>87.719090909090909</v>
      </c>
      <c r="BV31" s="176" t="str">
        <f t="shared" si="3"/>
        <v>A</v>
      </c>
    </row>
    <row r="32" spans="1:74">
      <c r="A32" s="490"/>
      <c r="B32" s="490"/>
      <c r="C32" s="451">
        <v>2200018347</v>
      </c>
      <c r="D32" s="454" t="s">
        <v>571</v>
      </c>
      <c r="E32" s="75" t="s">
        <v>555</v>
      </c>
      <c r="F32" s="165">
        <v>54</v>
      </c>
      <c r="G32" s="75">
        <v>100</v>
      </c>
      <c r="H32" s="172">
        <f t="shared" si="4"/>
        <v>77</v>
      </c>
      <c r="I32" s="75">
        <v>100</v>
      </c>
      <c r="J32" s="75">
        <v>90</v>
      </c>
      <c r="K32" s="75">
        <v>85</v>
      </c>
      <c r="L32" s="75">
        <v>100</v>
      </c>
      <c r="M32" s="534">
        <f t="shared" si="5"/>
        <v>91</v>
      </c>
      <c r="N32" s="535"/>
      <c r="O32" s="412">
        <v>80</v>
      </c>
      <c r="P32" s="75">
        <v>90</v>
      </c>
      <c r="Q32" s="75">
        <v>80</v>
      </c>
      <c r="R32" s="75">
        <v>100</v>
      </c>
      <c r="S32" s="534">
        <f t="shared" si="6"/>
        <v>85.5</v>
      </c>
      <c r="T32" s="535"/>
      <c r="U32" s="75">
        <v>100</v>
      </c>
      <c r="V32" s="75">
        <v>90</v>
      </c>
      <c r="W32" s="75">
        <v>80</v>
      </c>
      <c r="X32" s="75">
        <v>85</v>
      </c>
      <c r="Y32" s="534">
        <f t="shared" si="7"/>
        <v>85.5</v>
      </c>
      <c r="Z32" s="535"/>
      <c r="AA32" s="75">
        <v>90</v>
      </c>
      <c r="AB32" s="75">
        <v>90</v>
      </c>
      <c r="AC32" s="75">
        <v>88</v>
      </c>
      <c r="AD32" s="75">
        <v>95</v>
      </c>
      <c r="AE32" s="534">
        <f t="shared" si="8"/>
        <v>90</v>
      </c>
      <c r="AF32" s="535"/>
      <c r="AG32" s="75">
        <v>90</v>
      </c>
      <c r="AH32" s="75">
        <v>90</v>
      </c>
      <c r="AI32" s="75">
        <v>80</v>
      </c>
      <c r="AJ32" s="75">
        <v>90</v>
      </c>
      <c r="AK32" s="534">
        <f t="shared" si="9"/>
        <v>85</v>
      </c>
      <c r="AL32" s="535"/>
      <c r="AM32" s="75">
        <v>89</v>
      </c>
      <c r="AN32" s="75">
        <v>90</v>
      </c>
      <c r="AO32" s="75">
        <v>85</v>
      </c>
      <c r="AP32" s="75">
        <v>95</v>
      </c>
      <c r="AQ32" s="534">
        <f t="shared" si="10"/>
        <v>88.35</v>
      </c>
      <c r="AR32" s="535"/>
      <c r="AS32" s="75">
        <v>90</v>
      </c>
      <c r="AT32" s="75">
        <v>100</v>
      </c>
      <c r="AU32" s="75">
        <v>80</v>
      </c>
      <c r="AV32" s="75">
        <v>90</v>
      </c>
      <c r="AW32" s="534">
        <f t="shared" si="11"/>
        <v>86.5</v>
      </c>
      <c r="AX32" s="535"/>
      <c r="AY32" s="75">
        <v>90</v>
      </c>
      <c r="AZ32" s="75">
        <v>80</v>
      </c>
      <c r="BA32" s="75">
        <v>80</v>
      </c>
      <c r="BB32" s="75">
        <v>95</v>
      </c>
      <c r="BC32" s="534">
        <f t="shared" si="15"/>
        <v>84.5</v>
      </c>
      <c r="BD32" s="535"/>
      <c r="BE32" s="75">
        <v>88</v>
      </c>
      <c r="BF32" s="75">
        <v>90</v>
      </c>
      <c r="BG32" s="75">
        <v>80</v>
      </c>
      <c r="BH32" s="75">
        <v>90</v>
      </c>
      <c r="BI32" s="534">
        <f t="shared" si="13"/>
        <v>84.7</v>
      </c>
      <c r="BJ32" s="535"/>
      <c r="BK32" s="180">
        <v>98</v>
      </c>
      <c r="BL32" s="75">
        <v>100</v>
      </c>
      <c r="BM32" s="75">
        <v>100</v>
      </c>
      <c r="BN32" s="75">
        <v>100</v>
      </c>
      <c r="BO32" s="534">
        <f t="shared" si="17"/>
        <v>99.7</v>
      </c>
      <c r="BP32" s="535"/>
      <c r="BQ32" s="182">
        <f t="shared" si="0"/>
        <v>52.240909090909099</v>
      </c>
      <c r="BR32" s="183">
        <v>100</v>
      </c>
      <c r="BS32" s="183">
        <v>79</v>
      </c>
      <c r="BT32" s="184">
        <f t="shared" si="1"/>
        <v>35.799999999999997</v>
      </c>
      <c r="BU32" s="185">
        <f t="shared" si="2"/>
        <v>88.040909090909096</v>
      </c>
      <c r="BV32" s="176" t="str">
        <f t="shared" si="3"/>
        <v>A</v>
      </c>
    </row>
    <row r="33" spans="1:74">
      <c r="A33" s="490"/>
      <c r="B33" s="490"/>
      <c r="C33" s="451">
        <v>2200018361</v>
      </c>
      <c r="D33" s="452" t="s">
        <v>572</v>
      </c>
      <c r="E33" s="75" t="s">
        <v>555</v>
      </c>
      <c r="F33" s="165">
        <v>36</v>
      </c>
      <c r="G33" s="75">
        <v>100</v>
      </c>
      <c r="H33" s="172">
        <f t="shared" si="4"/>
        <v>68</v>
      </c>
      <c r="I33" s="75">
        <v>80</v>
      </c>
      <c r="J33" s="75">
        <v>90</v>
      </c>
      <c r="K33" s="75">
        <v>85</v>
      </c>
      <c r="L33" s="75">
        <v>95</v>
      </c>
      <c r="M33" s="534">
        <f t="shared" si="5"/>
        <v>87</v>
      </c>
      <c r="N33" s="535"/>
      <c r="O33" s="412">
        <v>85</v>
      </c>
      <c r="P33" s="75">
        <v>90</v>
      </c>
      <c r="Q33" s="75">
        <v>80</v>
      </c>
      <c r="R33" s="75">
        <v>90</v>
      </c>
      <c r="S33" s="534">
        <f t="shared" si="6"/>
        <v>84.25</v>
      </c>
      <c r="T33" s="535"/>
      <c r="U33" s="75">
        <v>80</v>
      </c>
      <c r="V33" s="75">
        <v>90</v>
      </c>
      <c r="W33" s="75">
        <v>80</v>
      </c>
      <c r="X33" s="75">
        <v>88</v>
      </c>
      <c r="Y33" s="534">
        <f t="shared" si="7"/>
        <v>83.1</v>
      </c>
      <c r="Z33" s="535"/>
      <c r="AA33" s="75">
        <v>90</v>
      </c>
      <c r="AB33" s="75">
        <v>90</v>
      </c>
      <c r="AC33" s="75">
        <v>88</v>
      </c>
      <c r="AD33" s="75">
        <v>95</v>
      </c>
      <c r="AE33" s="534">
        <f t="shared" si="8"/>
        <v>90</v>
      </c>
      <c r="AF33" s="535"/>
      <c r="AG33" s="75">
        <v>90</v>
      </c>
      <c r="AH33" s="75">
        <v>90</v>
      </c>
      <c r="AI33" s="75">
        <v>80</v>
      </c>
      <c r="AJ33" s="75">
        <v>90</v>
      </c>
      <c r="AK33" s="534">
        <f t="shared" si="9"/>
        <v>85</v>
      </c>
      <c r="AL33" s="535"/>
      <c r="AM33" s="75">
        <v>89</v>
      </c>
      <c r="AN33" s="75">
        <v>90</v>
      </c>
      <c r="AO33" s="75">
        <v>85</v>
      </c>
      <c r="AP33" s="75">
        <v>95</v>
      </c>
      <c r="AQ33" s="534">
        <f t="shared" si="10"/>
        <v>88.35</v>
      </c>
      <c r="AR33" s="535"/>
      <c r="AS33" s="75">
        <v>90</v>
      </c>
      <c r="AT33" s="75">
        <v>100</v>
      </c>
      <c r="AU33" s="75">
        <v>80</v>
      </c>
      <c r="AV33" s="75">
        <v>90</v>
      </c>
      <c r="AW33" s="534">
        <f t="shared" si="11"/>
        <v>86.5</v>
      </c>
      <c r="AX33" s="535"/>
      <c r="AY33" s="75">
        <v>90</v>
      </c>
      <c r="AZ33" s="75">
        <v>85</v>
      </c>
      <c r="BA33" s="75">
        <v>80</v>
      </c>
      <c r="BB33" s="75">
        <v>95</v>
      </c>
      <c r="BC33" s="534">
        <f t="shared" si="15"/>
        <v>85.25</v>
      </c>
      <c r="BD33" s="535"/>
      <c r="BE33" s="75">
        <v>85</v>
      </c>
      <c r="BF33" s="75">
        <v>90</v>
      </c>
      <c r="BG33" s="75">
        <v>80</v>
      </c>
      <c r="BH33" s="75">
        <v>90</v>
      </c>
      <c r="BI33" s="534">
        <f t="shared" si="13"/>
        <v>84.25</v>
      </c>
      <c r="BJ33" s="535"/>
      <c r="BK33" s="180">
        <v>98</v>
      </c>
      <c r="BL33" s="75">
        <v>100</v>
      </c>
      <c r="BM33" s="75">
        <v>100</v>
      </c>
      <c r="BN33" s="75">
        <v>100</v>
      </c>
      <c r="BO33" s="534">
        <f t="shared" si="17"/>
        <v>99.7</v>
      </c>
      <c r="BP33" s="535"/>
      <c r="BQ33" s="182">
        <f t="shared" si="0"/>
        <v>51.349090909090918</v>
      </c>
      <c r="BR33" s="183">
        <v>45</v>
      </c>
      <c r="BS33" s="183">
        <v>79</v>
      </c>
      <c r="BT33" s="184">
        <f t="shared" si="1"/>
        <v>24.8</v>
      </c>
      <c r="BU33" s="185">
        <f t="shared" si="2"/>
        <v>76.149090909090916</v>
      </c>
      <c r="BV33" s="176" t="str">
        <f t="shared" si="3"/>
        <v>A-</v>
      </c>
    </row>
    <row r="34" spans="1:74">
      <c r="A34" s="551">
        <v>7</v>
      </c>
      <c r="B34" s="490"/>
      <c r="C34" s="451">
        <v>2200018474</v>
      </c>
      <c r="D34" s="454" t="s">
        <v>573</v>
      </c>
      <c r="E34" s="75" t="s">
        <v>555</v>
      </c>
      <c r="F34" s="165">
        <v>83</v>
      </c>
      <c r="G34" s="75">
        <v>100</v>
      </c>
      <c r="H34" s="172">
        <f t="shared" si="4"/>
        <v>91.5</v>
      </c>
      <c r="I34" s="75">
        <v>95</v>
      </c>
      <c r="J34" s="75">
        <v>90</v>
      </c>
      <c r="K34" s="75">
        <v>100</v>
      </c>
      <c r="L34" s="75">
        <v>100</v>
      </c>
      <c r="M34" s="534">
        <f t="shared" si="5"/>
        <v>97.75</v>
      </c>
      <c r="N34" s="535"/>
      <c r="O34" s="412">
        <v>80</v>
      </c>
      <c r="P34" s="75">
        <v>90</v>
      </c>
      <c r="Q34" s="75">
        <v>89</v>
      </c>
      <c r="R34" s="75">
        <v>100</v>
      </c>
      <c r="S34" s="534">
        <f t="shared" si="6"/>
        <v>90</v>
      </c>
      <c r="T34" s="535"/>
      <c r="U34" s="75">
        <v>80</v>
      </c>
      <c r="V34" s="75">
        <v>90</v>
      </c>
      <c r="W34" s="75">
        <v>88</v>
      </c>
      <c r="X34" s="75">
        <v>88</v>
      </c>
      <c r="Y34" s="534">
        <f t="shared" si="7"/>
        <v>87.1</v>
      </c>
      <c r="Z34" s="535"/>
      <c r="AA34" s="75">
        <v>90</v>
      </c>
      <c r="AB34" s="75">
        <v>90</v>
      </c>
      <c r="AC34" s="75">
        <v>90</v>
      </c>
      <c r="AD34" s="75">
        <v>95</v>
      </c>
      <c r="AE34" s="534">
        <f t="shared" si="8"/>
        <v>91</v>
      </c>
      <c r="AF34" s="535"/>
      <c r="AG34" s="75">
        <v>90</v>
      </c>
      <c r="AH34" s="75">
        <v>90</v>
      </c>
      <c r="AI34" s="75">
        <v>80</v>
      </c>
      <c r="AJ34" s="75">
        <v>90</v>
      </c>
      <c r="AK34" s="534">
        <f t="shared" si="9"/>
        <v>85</v>
      </c>
      <c r="AL34" s="535"/>
      <c r="AM34" s="75">
        <v>89</v>
      </c>
      <c r="AN34" s="75">
        <v>90</v>
      </c>
      <c r="AO34" s="75">
        <v>85</v>
      </c>
      <c r="AP34" s="75">
        <v>95</v>
      </c>
      <c r="AQ34" s="534">
        <f t="shared" si="10"/>
        <v>88.35</v>
      </c>
      <c r="AR34" s="535"/>
      <c r="AS34" s="75">
        <v>90</v>
      </c>
      <c r="AT34" s="75">
        <v>100</v>
      </c>
      <c r="AU34" s="75">
        <v>88</v>
      </c>
      <c r="AV34" s="75">
        <v>90</v>
      </c>
      <c r="AW34" s="534">
        <f t="shared" si="11"/>
        <v>90.5</v>
      </c>
      <c r="AX34" s="535"/>
      <c r="AY34" s="75">
        <v>90</v>
      </c>
      <c r="AZ34" s="75">
        <v>90</v>
      </c>
      <c r="BA34" s="75">
        <v>85</v>
      </c>
      <c r="BB34" s="75">
        <v>95</v>
      </c>
      <c r="BC34" s="534">
        <f t="shared" si="15"/>
        <v>88.5</v>
      </c>
      <c r="BD34" s="535"/>
      <c r="BE34" s="75">
        <v>90</v>
      </c>
      <c r="BF34" s="75">
        <v>90</v>
      </c>
      <c r="BG34" s="75">
        <v>89</v>
      </c>
      <c r="BH34" s="75">
        <v>90</v>
      </c>
      <c r="BI34" s="534">
        <f t="shared" si="13"/>
        <v>89.5</v>
      </c>
      <c r="BJ34" s="535"/>
      <c r="BK34" s="180">
        <v>98</v>
      </c>
      <c r="BL34" s="75">
        <v>100</v>
      </c>
      <c r="BM34" s="75">
        <v>100</v>
      </c>
      <c r="BN34" s="75">
        <v>100</v>
      </c>
      <c r="BO34" s="534">
        <f t="shared" si="17"/>
        <v>99.7</v>
      </c>
      <c r="BP34" s="535"/>
      <c r="BQ34" s="182">
        <f t="shared" si="0"/>
        <v>54.485454545454552</v>
      </c>
      <c r="BR34" s="183">
        <v>100</v>
      </c>
      <c r="BS34" s="183">
        <v>90</v>
      </c>
      <c r="BT34" s="184">
        <f t="shared" si="1"/>
        <v>38</v>
      </c>
      <c r="BU34" s="185">
        <f t="shared" si="2"/>
        <v>92.485454545454559</v>
      </c>
      <c r="BV34" s="176" t="str">
        <f t="shared" si="3"/>
        <v>A</v>
      </c>
    </row>
    <row r="35" spans="1:74">
      <c r="A35" s="490"/>
      <c r="B35" s="490"/>
      <c r="C35" s="451">
        <v>2200018127</v>
      </c>
      <c r="D35" s="452" t="s">
        <v>574</v>
      </c>
      <c r="E35" s="75" t="s">
        <v>555</v>
      </c>
      <c r="F35" s="165">
        <v>51</v>
      </c>
      <c r="G35" s="75">
        <v>100</v>
      </c>
      <c r="H35" s="172">
        <f t="shared" si="4"/>
        <v>75.5</v>
      </c>
      <c r="I35" s="75">
        <v>85</v>
      </c>
      <c r="J35" s="75">
        <v>90</v>
      </c>
      <c r="K35" s="75">
        <v>100</v>
      </c>
      <c r="L35" s="75">
        <v>100</v>
      </c>
      <c r="M35" s="534">
        <f t="shared" si="5"/>
        <v>96.25</v>
      </c>
      <c r="N35" s="535"/>
      <c r="O35" s="412">
        <v>80</v>
      </c>
      <c r="P35" s="75">
        <v>90</v>
      </c>
      <c r="Q35" s="75">
        <v>89</v>
      </c>
      <c r="R35" s="75">
        <v>100</v>
      </c>
      <c r="S35" s="534">
        <f t="shared" si="6"/>
        <v>90</v>
      </c>
      <c r="T35" s="535"/>
      <c r="U35" s="75">
        <v>85</v>
      </c>
      <c r="V35" s="75">
        <v>90</v>
      </c>
      <c r="W35" s="75">
        <v>88</v>
      </c>
      <c r="X35" s="75">
        <v>88</v>
      </c>
      <c r="Y35" s="534">
        <f t="shared" si="7"/>
        <v>87.85</v>
      </c>
      <c r="Z35" s="535"/>
      <c r="AA35" s="75">
        <v>90</v>
      </c>
      <c r="AB35" s="75">
        <v>90</v>
      </c>
      <c r="AC35" s="75">
        <v>90</v>
      </c>
      <c r="AD35" s="75">
        <v>95</v>
      </c>
      <c r="AE35" s="534">
        <f t="shared" si="8"/>
        <v>91</v>
      </c>
      <c r="AF35" s="535"/>
      <c r="AG35" s="75">
        <v>90</v>
      </c>
      <c r="AH35" s="75">
        <v>90</v>
      </c>
      <c r="AI35" s="75">
        <v>80</v>
      </c>
      <c r="AJ35" s="75">
        <v>90</v>
      </c>
      <c r="AK35" s="534">
        <f t="shared" si="9"/>
        <v>85</v>
      </c>
      <c r="AL35" s="535"/>
      <c r="AM35" s="75">
        <v>89</v>
      </c>
      <c r="AN35" s="75">
        <v>90</v>
      </c>
      <c r="AO35" s="75">
        <v>85</v>
      </c>
      <c r="AP35" s="75">
        <v>95</v>
      </c>
      <c r="AQ35" s="534">
        <f t="shared" si="10"/>
        <v>88.35</v>
      </c>
      <c r="AR35" s="535"/>
      <c r="AS35" s="75">
        <v>90</v>
      </c>
      <c r="AT35" s="75">
        <v>100</v>
      </c>
      <c r="AU35" s="75">
        <v>88</v>
      </c>
      <c r="AV35" s="75">
        <v>90</v>
      </c>
      <c r="AW35" s="534">
        <f t="shared" si="11"/>
        <v>90.5</v>
      </c>
      <c r="AX35" s="535"/>
      <c r="AY35" s="75">
        <v>90</v>
      </c>
      <c r="AZ35" s="75">
        <v>90</v>
      </c>
      <c r="BA35" s="75">
        <v>85</v>
      </c>
      <c r="BB35" s="75">
        <v>95</v>
      </c>
      <c r="BC35" s="534">
        <f t="shared" si="15"/>
        <v>88.5</v>
      </c>
      <c r="BD35" s="535"/>
      <c r="BE35" s="75">
        <v>90</v>
      </c>
      <c r="BF35" s="75">
        <v>90</v>
      </c>
      <c r="BG35" s="75">
        <v>89</v>
      </c>
      <c r="BH35" s="75">
        <v>90</v>
      </c>
      <c r="BI35" s="534">
        <f t="shared" si="13"/>
        <v>89.5</v>
      </c>
      <c r="BJ35" s="535"/>
      <c r="BK35" s="180">
        <v>98</v>
      </c>
      <c r="BL35" s="75">
        <v>100</v>
      </c>
      <c r="BM35" s="75">
        <v>100</v>
      </c>
      <c r="BN35" s="75">
        <v>100</v>
      </c>
      <c r="BO35" s="534">
        <f t="shared" si="17"/>
        <v>99.7</v>
      </c>
      <c r="BP35" s="535"/>
      <c r="BQ35" s="182">
        <f t="shared" si="0"/>
        <v>53.571818181818188</v>
      </c>
      <c r="BR35" s="183">
        <v>100</v>
      </c>
      <c r="BS35" s="183">
        <v>90</v>
      </c>
      <c r="BT35" s="184">
        <f t="shared" si="1"/>
        <v>38</v>
      </c>
      <c r="BU35" s="185">
        <f t="shared" si="2"/>
        <v>91.571818181818188</v>
      </c>
      <c r="BV35" s="176" t="str">
        <f t="shared" si="3"/>
        <v>A</v>
      </c>
    </row>
    <row r="36" spans="1:74">
      <c r="A36" s="490"/>
      <c r="B36" s="490"/>
      <c r="C36" s="451">
        <v>2200018064</v>
      </c>
      <c r="D36" s="452" t="s">
        <v>575</v>
      </c>
      <c r="E36" s="75" t="s">
        <v>555</v>
      </c>
      <c r="F36" s="455">
        <v>58</v>
      </c>
      <c r="G36" s="183">
        <v>100</v>
      </c>
      <c r="H36" s="172">
        <f t="shared" si="4"/>
        <v>79</v>
      </c>
      <c r="I36" s="75">
        <v>90</v>
      </c>
      <c r="J36" s="75">
        <v>90</v>
      </c>
      <c r="K36" s="75">
        <v>100</v>
      </c>
      <c r="L36" s="75">
        <v>90</v>
      </c>
      <c r="M36" s="534">
        <f t="shared" si="5"/>
        <v>95</v>
      </c>
      <c r="N36" s="535"/>
      <c r="O36" s="412">
        <v>85</v>
      </c>
      <c r="P36" s="75">
        <v>90</v>
      </c>
      <c r="Q36" s="75">
        <v>89</v>
      </c>
      <c r="R36" s="75">
        <v>100</v>
      </c>
      <c r="S36" s="534">
        <f t="shared" si="6"/>
        <v>90.75</v>
      </c>
      <c r="T36" s="535"/>
      <c r="U36" s="75">
        <v>80</v>
      </c>
      <c r="V36" s="75">
        <v>90</v>
      </c>
      <c r="W36" s="75">
        <v>88</v>
      </c>
      <c r="X36" s="75">
        <v>85</v>
      </c>
      <c r="Y36" s="534">
        <f t="shared" si="7"/>
        <v>86.5</v>
      </c>
      <c r="Z36" s="535"/>
      <c r="AA36" s="181">
        <v>75</v>
      </c>
      <c r="AB36" s="181">
        <v>75</v>
      </c>
      <c r="AC36" s="181">
        <v>75</v>
      </c>
      <c r="AD36" s="181">
        <v>75</v>
      </c>
      <c r="AE36" s="534">
        <f t="shared" si="8"/>
        <v>75</v>
      </c>
      <c r="AF36" s="535"/>
      <c r="AG36" s="75">
        <v>90</v>
      </c>
      <c r="AH36" s="75">
        <v>90</v>
      </c>
      <c r="AI36" s="75">
        <v>80</v>
      </c>
      <c r="AJ36" s="75">
        <v>90</v>
      </c>
      <c r="AK36" s="534">
        <f t="shared" si="9"/>
        <v>85</v>
      </c>
      <c r="AL36" s="535"/>
      <c r="AM36" s="75">
        <v>89</v>
      </c>
      <c r="AN36" s="75">
        <v>90</v>
      </c>
      <c r="AO36" s="75">
        <v>85</v>
      </c>
      <c r="AP36" s="75">
        <v>95</v>
      </c>
      <c r="AQ36" s="534">
        <f t="shared" si="10"/>
        <v>88.35</v>
      </c>
      <c r="AR36" s="535"/>
      <c r="AS36" s="75">
        <v>90</v>
      </c>
      <c r="AT36" s="75">
        <v>100</v>
      </c>
      <c r="AU36" s="75">
        <v>88</v>
      </c>
      <c r="AV36" s="75">
        <v>90</v>
      </c>
      <c r="AW36" s="534">
        <f t="shared" si="11"/>
        <v>90.5</v>
      </c>
      <c r="AX36" s="535"/>
      <c r="AY36" s="75">
        <v>90</v>
      </c>
      <c r="AZ36" s="75">
        <v>90</v>
      </c>
      <c r="BA36" s="75">
        <v>85</v>
      </c>
      <c r="BB36" s="75">
        <v>95</v>
      </c>
      <c r="BC36" s="534">
        <f t="shared" si="15"/>
        <v>88.5</v>
      </c>
      <c r="BD36" s="535"/>
      <c r="BE36" s="75">
        <v>90</v>
      </c>
      <c r="BF36" s="75">
        <v>90</v>
      </c>
      <c r="BG36" s="75">
        <v>89</v>
      </c>
      <c r="BH36" s="75">
        <v>90</v>
      </c>
      <c r="BI36" s="534">
        <f t="shared" si="13"/>
        <v>89.5</v>
      </c>
      <c r="BJ36" s="535"/>
      <c r="BK36" s="180">
        <v>98</v>
      </c>
      <c r="BL36" s="75">
        <v>100</v>
      </c>
      <c r="BM36" s="75">
        <v>100</v>
      </c>
      <c r="BN36" s="75">
        <v>100</v>
      </c>
      <c r="BO36" s="534">
        <f t="shared" si="17"/>
        <v>99.7</v>
      </c>
      <c r="BP36" s="535"/>
      <c r="BQ36" s="182">
        <f t="shared" si="0"/>
        <v>52.789090909090909</v>
      </c>
      <c r="BR36" s="183">
        <v>100</v>
      </c>
      <c r="BS36" s="183">
        <v>90</v>
      </c>
      <c r="BT36" s="184">
        <f t="shared" si="1"/>
        <v>38</v>
      </c>
      <c r="BU36" s="185">
        <f t="shared" si="2"/>
        <v>90.789090909090902</v>
      </c>
      <c r="BV36" s="176" t="str">
        <f t="shared" si="3"/>
        <v>A</v>
      </c>
    </row>
    <row r="37" spans="1:74">
      <c r="A37" s="551">
        <v>8</v>
      </c>
      <c r="B37" s="490"/>
      <c r="C37" s="451">
        <v>2200018156</v>
      </c>
      <c r="D37" s="452" t="s">
        <v>576</v>
      </c>
      <c r="E37" s="75" t="s">
        <v>555</v>
      </c>
      <c r="F37" s="165">
        <v>52</v>
      </c>
      <c r="G37" s="75">
        <v>100</v>
      </c>
      <c r="H37" s="172">
        <f t="shared" si="4"/>
        <v>76</v>
      </c>
      <c r="I37" s="75">
        <v>90</v>
      </c>
      <c r="J37" s="75">
        <v>90</v>
      </c>
      <c r="K37" s="75">
        <v>100</v>
      </c>
      <c r="L37" s="75">
        <v>100</v>
      </c>
      <c r="M37" s="534">
        <f t="shared" si="5"/>
        <v>97</v>
      </c>
      <c r="N37" s="535"/>
      <c r="O37" s="412">
        <v>90</v>
      </c>
      <c r="P37" s="75">
        <v>90</v>
      </c>
      <c r="Q37" s="75">
        <v>90</v>
      </c>
      <c r="R37" s="75">
        <v>100</v>
      </c>
      <c r="S37" s="534">
        <f t="shared" si="6"/>
        <v>92</v>
      </c>
      <c r="T37" s="535"/>
      <c r="U37" s="75">
        <v>85</v>
      </c>
      <c r="V37" s="75">
        <v>90</v>
      </c>
      <c r="W37" s="75">
        <v>100</v>
      </c>
      <c r="X37" s="75">
        <v>90</v>
      </c>
      <c r="Y37" s="534">
        <f t="shared" si="7"/>
        <v>94.25</v>
      </c>
      <c r="Z37" s="535"/>
      <c r="AA37" s="75">
        <v>90</v>
      </c>
      <c r="AB37" s="75">
        <v>90</v>
      </c>
      <c r="AC37" s="75">
        <v>90</v>
      </c>
      <c r="AD37" s="75">
        <v>95</v>
      </c>
      <c r="AE37" s="534">
        <f t="shared" si="8"/>
        <v>91</v>
      </c>
      <c r="AF37" s="535"/>
      <c r="AG37" s="75">
        <v>90</v>
      </c>
      <c r="AH37" s="75">
        <v>90</v>
      </c>
      <c r="AI37" s="75">
        <v>88</v>
      </c>
      <c r="AJ37" s="75">
        <v>90</v>
      </c>
      <c r="AK37" s="534">
        <f t="shared" si="9"/>
        <v>89</v>
      </c>
      <c r="AL37" s="535"/>
      <c r="AM37" s="75">
        <v>89</v>
      </c>
      <c r="AN37" s="75">
        <v>90</v>
      </c>
      <c r="AO37" s="75">
        <v>90</v>
      </c>
      <c r="AP37" s="75">
        <v>95</v>
      </c>
      <c r="AQ37" s="534">
        <f t="shared" si="10"/>
        <v>90.85</v>
      </c>
      <c r="AR37" s="535"/>
      <c r="AS37" s="75">
        <v>90</v>
      </c>
      <c r="AT37" s="75">
        <v>100</v>
      </c>
      <c r="AU37" s="75">
        <v>100</v>
      </c>
      <c r="AV37" s="75">
        <v>90</v>
      </c>
      <c r="AW37" s="534">
        <f t="shared" si="11"/>
        <v>96.5</v>
      </c>
      <c r="AX37" s="535"/>
      <c r="AY37" s="75">
        <v>90</v>
      </c>
      <c r="AZ37" s="75">
        <v>95</v>
      </c>
      <c r="BA37" s="75">
        <v>100</v>
      </c>
      <c r="BB37" s="75">
        <v>95</v>
      </c>
      <c r="BC37" s="534">
        <f t="shared" si="15"/>
        <v>96.75</v>
      </c>
      <c r="BD37" s="535"/>
      <c r="BE37" s="75">
        <v>90</v>
      </c>
      <c r="BF37" s="75">
        <v>90</v>
      </c>
      <c r="BG37" s="75">
        <v>100</v>
      </c>
      <c r="BH37" s="75">
        <v>90</v>
      </c>
      <c r="BI37" s="534">
        <f t="shared" si="13"/>
        <v>95</v>
      </c>
      <c r="BJ37" s="535"/>
      <c r="BK37" s="180">
        <v>98</v>
      </c>
      <c r="BL37" s="75">
        <v>100</v>
      </c>
      <c r="BM37" s="75">
        <v>100</v>
      </c>
      <c r="BN37" s="75">
        <v>100</v>
      </c>
      <c r="BO37" s="534">
        <f t="shared" si="17"/>
        <v>99.7</v>
      </c>
      <c r="BP37" s="535"/>
      <c r="BQ37" s="182">
        <f t="shared" si="0"/>
        <v>55.530000000000008</v>
      </c>
      <c r="BR37" s="183">
        <v>100</v>
      </c>
      <c r="BS37" s="183">
        <v>88</v>
      </c>
      <c r="BT37" s="184">
        <f t="shared" si="1"/>
        <v>37.6</v>
      </c>
      <c r="BU37" s="185">
        <f t="shared" si="2"/>
        <v>93.13000000000001</v>
      </c>
      <c r="BV37" s="176" t="str">
        <f t="shared" si="3"/>
        <v>A</v>
      </c>
    </row>
    <row r="38" spans="1:74">
      <c r="A38" s="490"/>
      <c r="B38" s="490"/>
      <c r="C38" s="451">
        <v>2200018220</v>
      </c>
      <c r="D38" s="454" t="s">
        <v>577</v>
      </c>
      <c r="E38" s="75" t="s">
        <v>555</v>
      </c>
      <c r="F38" s="165">
        <v>60</v>
      </c>
      <c r="G38" s="75">
        <v>100</v>
      </c>
      <c r="H38" s="172">
        <f t="shared" si="4"/>
        <v>80</v>
      </c>
      <c r="I38" s="75">
        <v>90</v>
      </c>
      <c r="J38" s="75">
        <v>90</v>
      </c>
      <c r="K38" s="75">
        <v>100</v>
      </c>
      <c r="L38" s="75">
        <v>85</v>
      </c>
      <c r="M38" s="534">
        <f t="shared" si="5"/>
        <v>94</v>
      </c>
      <c r="N38" s="535"/>
      <c r="O38" s="412">
        <v>80</v>
      </c>
      <c r="P38" s="75">
        <v>90</v>
      </c>
      <c r="Q38" s="75">
        <v>90</v>
      </c>
      <c r="R38" s="75">
        <v>90</v>
      </c>
      <c r="S38" s="534">
        <f t="shared" si="6"/>
        <v>88.5</v>
      </c>
      <c r="T38" s="535"/>
      <c r="U38" s="75">
        <v>80</v>
      </c>
      <c r="V38" s="75">
        <v>90</v>
      </c>
      <c r="W38" s="75">
        <v>100</v>
      </c>
      <c r="X38" s="75">
        <v>90</v>
      </c>
      <c r="Y38" s="534">
        <f t="shared" si="7"/>
        <v>93.5</v>
      </c>
      <c r="Z38" s="535"/>
      <c r="AA38" s="75">
        <v>90</v>
      </c>
      <c r="AB38" s="75">
        <v>90</v>
      </c>
      <c r="AC38" s="75">
        <v>90</v>
      </c>
      <c r="AD38" s="75">
        <v>95</v>
      </c>
      <c r="AE38" s="534">
        <f t="shared" si="8"/>
        <v>91</v>
      </c>
      <c r="AF38" s="535"/>
      <c r="AG38" s="75">
        <v>90</v>
      </c>
      <c r="AH38" s="75">
        <v>90</v>
      </c>
      <c r="AI38" s="75">
        <v>88</v>
      </c>
      <c r="AJ38" s="75">
        <v>90</v>
      </c>
      <c r="AK38" s="534">
        <f t="shared" si="9"/>
        <v>89</v>
      </c>
      <c r="AL38" s="535"/>
      <c r="AM38" s="75">
        <v>89</v>
      </c>
      <c r="AN38" s="75">
        <v>90</v>
      </c>
      <c r="AO38" s="75">
        <v>90</v>
      </c>
      <c r="AP38" s="75">
        <v>95</v>
      </c>
      <c r="AQ38" s="534">
        <f t="shared" si="10"/>
        <v>90.85</v>
      </c>
      <c r="AR38" s="535"/>
      <c r="AS38" s="32">
        <v>90</v>
      </c>
      <c r="AT38" s="75">
        <v>100</v>
      </c>
      <c r="AU38" s="75">
        <v>100</v>
      </c>
      <c r="AV38" s="75">
        <v>90</v>
      </c>
      <c r="AW38" s="534">
        <f t="shared" si="11"/>
        <v>96.5</v>
      </c>
      <c r="AX38" s="535"/>
      <c r="AY38" s="75">
        <v>90</v>
      </c>
      <c r="AZ38" s="75">
        <v>95</v>
      </c>
      <c r="BA38" s="75">
        <v>100</v>
      </c>
      <c r="BB38" s="75">
        <v>95</v>
      </c>
      <c r="BC38" s="534">
        <f t="shared" si="15"/>
        <v>96.75</v>
      </c>
      <c r="BD38" s="535"/>
      <c r="BE38" s="75">
        <v>90</v>
      </c>
      <c r="BF38" s="75">
        <v>90</v>
      </c>
      <c r="BG38" s="75">
        <v>100</v>
      </c>
      <c r="BH38" s="75">
        <v>90</v>
      </c>
      <c r="BI38" s="534">
        <f t="shared" si="13"/>
        <v>95</v>
      </c>
      <c r="BJ38" s="535"/>
      <c r="BK38" s="180">
        <v>98</v>
      </c>
      <c r="BL38" s="75">
        <v>100</v>
      </c>
      <c r="BM38" s="75">
        <v>100</v>
      </c>
      <c r="BN38" s="75">
        <v>100</v>
      </c>
      <c r="BO38" s="534">
        <f t="shared" si="17"/>
        <v>99.7</v>
      </c>
      <c r="BP38" s="535"/>
      <c r="BQ38" s="182">
        <f t="shared" si="0"/>
        <v>55.352727272727279</v>
      </c>
      <c r="BR38" s="183">
        <v>100</v>
      </c>
      <c r="BS38" s="183">
        <v>88</v>
      </c>
      <c r="BT38" s="184">
        <f t="shared" si="1"/>
        <v>37.6</v>
      </c>
      <c r="BU38" s="185">
        <f t="shared" si="2"/>
        <v>92.952727272727287</v>
      </c>
      <c r="BV38" s="176" t="str">
        <f t="shared" si="3"/>
        <v>A</v>
      </c>
    </row>
    <row r="39" spans="1:74">
      <c r="A39" s="490"/>
      <c r="B39" s="490"/>
      <c r="C39" s="451">
        <v>2200018232</v>
      </c>
      <c r="D39" s="454" t="s">
        <v>578</v>
      </c>
      <c r="E39" s="75" t="s">
        <v>555</v>
      </c>
      <c r="F39" s="165">
        <v>52</v>
      </c>
      <c r="G39" s="75">
        <v>100</v>
      </c>
      <c r="H39" s="172">
        <f t="shared" si="4"/>
        <v>76</v>
      </c>
      <c r="I39" s="75">
        <v>95</v>
      </c>
      <c r="J39" s="75">
        <v>90</v>
      </c>
      <c r="K39" s="75">
        <v>100</v>
      </c>
      <c r="L39" s="75">
        <v>85</v>
      </c>
      <c r="M39" s="534">
        <f t="shared" si="5"/>
        <v>94.75</v>
      </c>
      <c r="N39" s="535"/>
      <c r="O39" s="412">
        <v>85</v>
      </c>
      <c r="P39" s="75">
        <v>90</v>
      </c>
      <c r="Q39" s="75">
        <v>90</v>
      </c>
      <c r="R39" s="75">
        <v>100</v>
      </c>
      <c r="S39" s="534">
        <f t="shared" si="6"/>
        <v>91.25</v>
      </c>
      <c r="T39" s="535"/>
      <c r="U39" s="75">
        <v>85</v>
      </c>
      <c r="V39" s="75">
        <v>100</v>
      </c>
      <c r="W39" s="75">
        <v>100</v>
      </c>
      <c r="X39" s="75">
        <v>90</v>
      </c>
      <c r="Y39" s="534">
        <f t="shared" si="7"/>
        <v>95.75</v>
      </c>
      <c r="Z39" s="535"/>
      <c r="AA39" s="75">
        <v>90</v>
      </c>
      <c r="AB39" s="75">
        <v>90</v>
      </c>
      <c r="AC39" s="75">
        <v>90</v>
      </c>
      <c r="AD39" s="75">
        <v>95</v>
      </c>
      <c r="AE39" s="534">
        <f t="shared" si="8"/>
        <v>91</v>
      </c>
      <c r="AF39" s="535"/>
      <c r="AG39" s="75">
        <v>90</v>
      </c>
      <c r="AH39" s="75">
        <v>90</v>
      </c>
      <c r="AI39" s="75">
        <v>88</v>
      </c>
      <c r="AJ39" s="75">
        <v>90</v>
      </c>
      <c r="AK39" s="534">
        <f t="shared" si="9"/>
        <v>89</v>
      </c>
      <c r="AL39" s="535"/>
      <c r="AM39" s="75">
        <v>89</v>
      </c>
      <c r="AN39" s="75">
        <v>90</v>
      </c>
      <c r="AO39" s="75">
        <v>90</v>
      </c>
      <c r="AP39" s="75">
        <v>95</v>
      </c>
      <c r="AQ39" s="534">
        <f t="shared" si="10"/>
        <v>90.85</v>
      </c>
      <c r="AR39" s="535"/>
      <c r="AS39" s="75">
        <v>90</v>
      </c>
      <c r="AT39" s="75">
        <v>100</v>
      </c>
      <c r="AU39" s="75">
        <v>100</v>
      </c>
      <c r="AV39" s="75">
        <v>90</v>
      </c>
      <c r="AW39" s="534">
        <f t="shared" si="11"/>
        <v>96.5</v>
      </c>
      <c r="AX39" s="535"/>
      <c r="AY39" s="75">
        <v>90</v>
      </c>
      <c r="AZ39" s="75">
        <v>100</v>
      </c>
      <c r="BA39" s="75">
        <v>100</v>
      </c>
      <c r="BB39" s="75">
        <v>95</v>
      </c>
      <c r="BC39" s="534">
        <f t="shared" si="15"/>
        <v>97.5</v>
      </c>
      <c r="BD39" s="535"/>
      <c r="BE39" s="75">
        <v>90</v>
      </c>
      <c r="BF39" s="75">
        <v>90</v>
      </c>
      <c r="BG39" s="75">
        <v>100</v>
      </c>
      <c r="BH39" s="75">
        <v>90</v>
      </c>
      <c r="BI39" s="534">
        <f t="shared" si="13"/>
        <v>95</v>
      </c>
      <c r="BJ39" s="535"/>
      <c r="BK39" s="180">
        <v>98</v>
      </c>
      <c r="BL39" s="75">
        <v>100</v>
      </c>
      <c r="BM39" s="75">
        <v>100</v>
      </c>
      <c r="BN39" s="75">
        <v>100</v>
      </c>
      <c r="BO39" s="534">
        <f t="shared" si="17"/>
        <v>99.7</v>
      </c>
      <c r="BP39" s="535"/>
      <c r="BQ39" s="182">
        <f t="shared" si="0"/>
        <v>55.489090909090912</v>
      </c>
      <c r="BR39" s="183">
        <v>100</v>
      </c>
      <c r="BS39" s="183">
        <v>88</v>
      </c>
      <c r="BT39" s="184">
        <f t="shared" si="1"/>
        <v>37.6</v>
      </c>
      <c r="BU39" s="185">
        <f t="shared" si="2"/>
        <v>93.089090909090913</v>
      </c>
      <c r="BV39" s="176" t="str">
        <f t="shared" si="3"/>
        <v>A</v>
      </c>
    </row>
    <row r="40" spans="1:74">
      <c r="A40" s="551">
        <v>9</v>
      </c>
      <c r="B40" s="592" t="s">
        <v>67</v>
      </c>
      <c r="C40" s="456">
        <v>2200018254</v>
      </c>
      <c r="D40" s="457" t="s">
        <v>579</v>
      </c>
      <c r="E40" s="75" t="s">
        <v>555</v>
      </c>
      <c r="F40" s="165">
        <v>45</v>
      </c>
      <c r="G40" s="75">
        <v>100</v>
      </c>
      <c r="H40" s="172">
        <f t="shared" si="4"/>
        <v>72.5</v>
      </c>
      <c r="I40" s="75">
        <v>100</v>
      </c>
      <c r="J40" s="75">
        <v>90</v>
      </c>
      <c r="K40" s="75">
        <v>100</v>
      </c>
      <c r="L40" s="75">
        <v>90</v>
      </c>
      <c r="M40" s="534">
        <f t="shared" si="5"/>
        <v>96.5</v>
      </c>
      <c r="N40" s="535"/>
      <c r="O40" s="75">
        <v>100</v>
      </c>
      <c r="P40" s="75">
        <v>90</v>
      </c>
      <c r="Q40" s="75">
        <v>100</v>
      </c>
      <c r="R40" s="75">
        <v>95</v>
      </c>
      <c r="S40" s="534">
        <f t="shared" si="6"/>
        <v>97.5</v>
      </c>
      <c r="T40" s="535"/>
      <c r="U40" s="75">
        <v>100</v>
      </c>
      <c r="V40" s="75">
        <v>90</v>
      </c>
      <c r="W40" s="75">
        <v>100</v>
      </c>
      <c r="X40" s="75">
        <v>100</v>
      </c>
      <c r="Y40" s="534">
        <f t="shared" si="7"/>
        <v>98.5</v>
      </c>
      <c r="Z40" s="535"/>
      <c r="AA40" s="75">
        <v>90</v>
      </c>
      <c r="AB40" s="75">
        <v>90</v>
      </c>
      <c r="AC40" s="75">
        <v>90</v>
      </c>
      <c r="AD40" s="75">
        <v>100</v>
      </c>
      <c r="AE40" s="534">
        <f t="shared" si="8"/>
        <v>92</v>
      </c>
      <c r="AF40" s="535"/>
      <c r="AG40" s="75">
        <v>92</v>
      </c>
      <c r="AH40" s="75">
        <v>90</v>
      </c>
      <c r="AI40" s="75">
        <v>100</v>
      </c>
      <c r="AJ40" s="75">
        <v>95</v>
      </c>
      <c r="AK40" s="534">
        <f t="shared" si="9"/>
        <v>96.3</v>
      </c>
      <c r="AL40" s="535"/>
      <c r="AM40" s="181">
        <v>50</v>
      </c>
      <c r="AN40" s="181">
        <v>100</v>
      </c>
      <c r="AO40" s="181">
        <v>100</v>
      </c>
      <c r="AP40" s="181">
        <v>50</v>
      </c>
      <c r="AQ40" s="534">
        <f t="shared" si="10"/>
        <v>82.5</v>
      </c>
      <c r="AR40" s="535"/>
      <c r="AS40" s="75">
        <v>100</v>
      </c>
      <c r="AT40" s="75">
        <v>100</v>
      </c>
      <c r="AU40" s="75">
        <v>100</v>
      </c>
      <c r="AV40" s="75">
        <v>95</v>
      </c>
      <c r="AW40" s="534">
        <f t="shared" si="11"/>
        <v>99</v>
      </c>
      <c r="AX40" s="535"/>
      <c r="AY40" s="75">
        <v>90</v>
      </c>
      <c r="AZ40" s="75">
        <v>95</v>
      </c>
      <c r="BA40" s="75">
        <v>90</v>
      </c>
      <c r="BB40" s="75">
        <v>95</v>
      </c>
      <c r="BC40" s="534">
        <f t="shared" si="15"/>
        <v>91.75</v>
      </c>
      <c r="BD40" s="535"/>
      <c r="BE40" s="181">
        <v>75</v>
      </c>
      <c r="BF40" s="181">
        <v>75</v>
      </c>
      <c r="BG40" s="181">
        <v>75</v>
      </c>
      <c r="BH40" s="181">
        <v>75</v>
      </c>
      <c r="BI40" s="534">
        <f t="shared" si="13"/>
        <v>75</v>
      </c>
      <c r="BJ40" s="535"/>
      <c r="BK40" s="180">
        <v>100</v>
      </c>
      <c r="BL40" s="75">
        <v>100</v>
      </c>
      <c r="BM40" s="75">
        <v>100</v>
      </c>
      <c r="BN40" s="75">
        <v>100</v>
      </c>
      <c r="BO40" s="534">
        <f t="shared" si="17"/>
        <v>100</v>
      </c>
      <c r="BP40" s="535"/>
      <c r="BQ40" s="182">
        <f t="shared" si="0"/>
        <v>54.63</v>
      </c>
      <c r="BR40" s="183">
        <v>90</v>
      </c>
      <c r="BS40" s="183">
        <v>88</v>
      </c>
      <c r="BT40" s="184">
        <f t="shared" si="1"/>
        <v>35.6</v>
      </c>
      <c r="BU40" s="185">
        <f t="shared" si="2"/>
        <v>90.23</v>
      </c>
      <c r="BV40" s="176" t="str">
        <f t="shared" si="3"/>
        <v>A</v>
      </c>
    </row>
    <row r="41" spans="1:74">
      <c r="A41" s="490"/>
      <c r="B41" s="490"/>
      <c r="C41" s="456">
        <v>2200018238</v>
      </c>
      <c r="D41" s="457" t="s">
        <v>580</v>
      </c>
      <c r="E41" s="75" t="s">
        <v>555</v>
      </c>
      <c r="F41" s="165">
        <v>36</v>
      </c>
      <c r="G41" s="75">
        <v>100</v>
      </c>
      <c r="H41" s="172">
        <f t="shared" si="4"/>
        <v>68</v>
      </c>
      <c r="I41" s="75">
        <v>95</v>
      </c>
      <c r="J41" s="75">
        <v>90</v>
      </c>
      <c r="K41" s="75">
        <v>100</v>
      </c>
      <c r="L41" s="75">
        <v>95</v>
      </c>
      <c r="M41" s="534">
        <f t="shared" si="5"/>
        <v>96.75</v>
      </c>
      <c r="N41" s="535"/>
      <c r="O41" s="75">
        <v>95</v>
      </c>
      <c r="P41" s="75">
        <v>90</v>
      </c>
      <c r="Q41" s="75">
        <v>100</v>
      </c>
      <c r="R41" s="75">
        <v>95</v>
      </c>
      <c r="S41" s="534">
        <f t="shared" si="6"/>
        <v>96.75</v>
      </c>
      <c r="T41" s="535"/>
      <c r="U41" s="75">
        <v>95</v>
      </c>
      <c r="V41" s="75">
        <v>90</v>
      </c>
      <c r="W41" s="75">
        <v>100</v>
      </c>
      <c r="X41" s="75">
        <v>100</v>
      </c>
      <c r="Y41" s="534">
        <f t="shared" si="7"/>
        <v>97.75</v>
      </c>
      <c r="Z41" s="535"/>
      <c r="AA41" s="75">
        <v>90</v>
      </c>
      <c r="AB41" s="75">
        <v>90</v>
      </c>
      <c r="AC41" s="75">
        <v>90</v>
      </c>
      <c r="AD41" s="75">
        <v>100</v>
      </c>
      <c r="AE41" s="534">
        <f t="shared" si="8"/>
        <v>92</v>
      </c>
      <c r="AF41" s="535"/>
      <c r="AG41" s="75">
        <v>92</v>
      </c>
      <c r="AH41" s="75">
        <v>90</v>
      </c>
      <c r="AI41" s="75">
        <v>100</v>
      </c>
      <c r="AJ41" s="75">
        <v>95</v>
      </c>
      <c r="AK41" s="534">
        <f t="shared" si="9"/>
        <v>96.3</v>
      </c>
      <c r="AL41" s="535"/>
      <c r="AM41" s="75">
        <v>90</v>
      </c>
      <c r="AN41" s="75">
        <v>90</v>
      </c>
      <c r="AO41" s="75">
        <v>90</v>
      </c>
      <c r="AP41" s="75">
        <v>95</v>
      </c>
      <c r="AQ41" s="534">
        <f t="shared" si="10"/>
        <v>91</v>
      </c>
      <c r="AR41" s="535"/>
      <c r="AS41" s="75">
        <v>100</v>
      </c>
      <c r="AT41" s="75">
        <v>95</v>
      </c>
      <c r="AU41" s="75">
        <v>100</v>
      </c>
      <c r="AV41" s="75">
        <v>95</v>
      </c>
      <c r="AW41" s="534">
        <f t="shared" si="11"/>
        <v>98.25</v>
      </c>
      <c r="AX41" s="535"/>
      <c r="AY41" s="75">
        <v>89</v>
      </c>
      <c r="AZ41" s="75">
        <v>95</v>
      </c>
      <c r="BA41" s="75">
        <v>90</v>
      </c>
      <c r="BB41" s="75">
        <v>95</v>
      </c>
      <c r="BC41" s="534">
        <f t="shared" si="15"/>
        <v>91.6</v>
      </c>
      <c r="BD41" s="535"/>
      <c r="BE41" s="75">
        <v>89</v>
      </c>
      <c r="BF41" s="75">
        <v>90</v>
      </c>
      <c r="BG41" s="75">
        <v>100</v>
      </c>
      <c r="BH41" s="75">
        <v>95</v>
      </c>
      <c r="BI41" s="534">
        <f t="shared" si="13"/>
        <v>95.85</v>
      </c>
      <c r="BJ41" s="535"/>
      <c r="BK41" s="180">
        <v>100</v>
      </c>
      <c r="BL41" s="75">
        <v>100</v>
      </c>
      <c r="BM41" s="75">
        <v>100</v>
      </c>
      <c r="BN41" s="75">
        <v>100</v>
      </c>
      <c r="BO41" s="534">
        <f t="shared" si="17"/>
        <v>100</v>
      </c>
      <c r="BP41" s="535"/>
      <c r="BQ41" s="182">
        <f t="shared" si="0"/>
        <v>55.868181818181817</v>
      </c>
      <c r="BR41" s="183">
        <v>100</v>
      </c>
      <c r="BS41" s="183">
        <v>88</v>
      </c>
      <c r="BT41" s="184">
        <f t="shared" si="1"/>
        <v>37.6</v>
      </c>
      <c r="BU41" s="185">
        <f t="shared" si="2"/>
        <v>93.468181818181819</v>
      </c>
      <c r="BV41" s="176" t="str">
        <f t="shared" si="3"/>
        <v>A</v>
      </c>
    </row>
    <row r="42" spans="1:74">
      <c r="A42" s="490"/>
      <c r="B42" s="490"/>
      <c r="C42" s="456">
        <v>2200018262</v>
      </c>
      <c r="D42" s="457" t="s">
        <v>581</v>
      </c>
      <c r="E42" s="75" t="s">
        <v>555</v>
      </c>
      <c r="F42" s="165">
        <v>55</v>
      </c>
      <c r="G42" s="75">
        <v>100</v>
      </c>
      <c r="H42" s="172">
        <f t="shared" si="4"/>
        <v>77.5</v>
      </c>
      <c r="I42" s="75">
        <v>85</v>
      </c>
      <c r="J42" s="75">
        <v>90</v>
      </c>
      <c r="K42" s="75">
        <v>100</v>
      </c>
      <c r="L42" s="75">
        <v>95</v>
      </c>
      <c r="M42" s="534">
        <f t="shared" si="5"/>
        <v>95.25</v>
      </c>
      <c r="N42" s="535"/>
      <c r="O42" s="75">
        <v>85</v>
      </c>
      <c r="P42" s="75">
        <v>90</v>
      </c>
      <c r="Q42" s="75">
        <v>100</v>
      </c>
      <c r="R42" s="75">
        <v>100</v>
      </c>
      <c r="S42" s="534">
        <f t="shared" si="6"/>
        <v>96.25</v>
      </c>
      <c r="T42" s="535"/>
      <c r="U42" s="75">
        <v>87</v>
      </c>
      <c r="V42" s="75">
        <v>90</v>
      </c>
      <c r="W42" s="75">
        <v>100</v>
      </c>
      <c r="X42" s="75">
        <v>97</v>
      </c>
      <c r="Y42" s="534">
        <f t="shared" si="7"/>
        <v>95.95</v>
      </c>
      <c r="Z42" s="535"/>
      <c r="AA42" s="75">
        <v>90</v>
      </c>
      <c r="AB42" s="75">
        <v>90</v>
      </c>
      <c r="AC42" s="75">
        <v>90</v>
      </c>
      <c r="AD42" s="75">
        <v>100</v>
      </c>
      <c r="AE42" s="534">
        <f t="shared" si="8"/>
        <v>92</v>
      </c>
      <c r="AF42" s="535"/>
      <c r="AG42" s="75">
        <v>92</v>
      </c>
      <c r="AH42" s="75">
        <v>90</v>
      </c>
      <c r="AI42" s="75">
        <v>100</v>
      </c>
      <c r="AJ42" s="75">
        <v>95</v>
      </c>
      <c r="AK42" s="534">
        <f t="shared" si="9"/>
        <v>96.3</v>
      </c>
      <c r="AL42" s="535"/>
      <c r="AM42" s="75">
        <v>90</v>
      </c>
      <c r="AN42" s="75">
        <v>90</v>
      </c>
      <c r="AO42" s="75">
        <v>90</v>
      </c>
      <c r="AP42" s="75">
        <v>95</v>
      </c>
      <c r="AQ42" s="534">
        <f t="shared" si="10"/>
        <v>91</v>
      </c>
      <c r="AR42" s="535"/>
      <c r="AS42" s="75">
        <v>100</v>
      </c>
      <c r="AT42" s="75">
        <v>100</v>
      </c>
      <c r="AU42" s="75">
        <v>100</v>
      </c>
      <c r="AV42" s="75">
        <v>95</v>
      </c>
      <c r="AW42" s="534">
        <f t="shared" si="11"/>
        <v>99</v>
      </c>
      <c r="AX42" s="535"/>
      <c r="AY42" s="75">
        <v>90</v>
      </c>
      <c r="AZ42" s="75">
        <v>95</v>
      </c>
      <c r="BA42" s="75">
        <v>90</v>
      </c>
      <c r="BB42" s="75">
        <v>95</v>
      </c>
      <c r="BC42" s="534">
        <f t="shared" si="15"/>
        <v>91.75</v>
      </c>
      <c r="BD42" s="535"/>
      <c r="BE42" s="75">
        <v>89</v>
      </c>
      <c r="BF42" s="75">
        <v>90</v>
      </c>
      <c r="BG42" s="75">
        <v>100</v>
      </c>
      <c r="BH42" s="75">
        <v>95</v>
      </c>
      <c r="BI42" s="534">
        <f t="shared" si="13"/>
        <v>95.85</v>
      </c>
      <c r="BJ42" s="535"/>
      <c r="BK42" s="180">
        <v>100</v>
      </c>
      <c r="BL42" s="75">
        <v>100</v>
      </c>
      <c r="BM42" s="75">
        <v>100</v>
      </c>
      <c r="BN42" s="75">
        <v>100</v>
      </c>
      <c r="BO42" s="534">
        <f t="shared" si="17"/>
        <v>100</v>
      </c>
      <c r="BP42" s="535"/>
      <c r="BQ42" s="182">
        <f t="shared" si="0"/>
        <v>56.22818181818181</v>
      </c>
      <c r="BR42" s="183">
        <v>100</v>
      </c>
      <c r="BS42" s="183">
        <v>88</v>
      </c>
      <c r="BT42" s="184">
        <f t="shared" si="1"/>
        <v>37.6</v>
      </c>
      <c r="BU42" s="185">
        <f t="shared" si="2"/>
        <v>93.828181818181804</v>
      </c>
      <c r="BV42" s="176" t="str">
        <f t="shared" si="3"/>
        <v>A</v>
      </c>
    </row>
    <row r="43" spans="1:74">
      <c r="A43" s="551">
        <v>10</v>
      </c>
      <c r="B43" s="490"/>
      <c r="C43" s="456">
        <v>2200018358</v>
      </c>
      <c r="D43" s="458" t="s">
        <v>582</v>
      </c>
      <c r="E43" s="75" t="s">
        <v>555</v>
      </c>
      <c r="F43" s="165">
        <v>34</v>
      </c>
      <c r="G43" s="75">
        <v>100</v>
      </c>
      <c r="H43" s="172">
        <f t="shared" si="4"/>
        <v>67</v>
      </c>
      <c r="I43" s="75">
        <v>85</v>
      </c>
      <c r="J43" s="75">
        <v>90</v>
      </c>
      <c r="K43" s="75">
        <v>100</v>
      </c>
      <c r="L43" s="75">
        <v>95</v>
      </c>
      <c r="M43" s="534">
        <f t="shared" si="5"/>
        <v>95.25</v>
      </c>
      <c r="N43" s="535"/>
      <c r="O43" s="75">
        <v>80</v>
      </c>
      <c r="P43" s="75">
        <v>90</v>
      </c>
      <c r="Q43" s="75">
        <v>90</v>
      </c>
      <c r="R43" s="75">
        <v>100</v>
      </c>
      <c r="S43" s="534">
        <f t="shared" si="6"/>
        <v>90.5</v>
      </c>
      <c r="T43" s="535"/>
      <c r="U43" s="75">
        <v>97</v>
      </c>
      <c r="V43" s="75">
        <v>90</v>
      </c>
      <c r="W43" s="75">
        <v>80</v>
      </c>
      <c r="X43" s="75">
        <v>100</v>
      </c>
      <c r="Y43" s="534">
        <f t="shared" si="7"/>
        <v>88.05</v>
      </c>
      <c r="Z43" s="535"/>
      <c r="AA43" s="75">
        <v>90</v>
      </c>
      <c r="AB43" s="75">
        <v>90</v>
      </c>
      <c r="AC43" s="75">
        <v>90</v>
      </c>
      <c r="AD43" s="75">
        <v>100</v>
      </c>
      <c r="AE43" s="534">
        <f t="shared" si="8"/>
        <v>92</v>
      </c>
      <c r="AF43" s="535"/>
      <c r="AG43" s="75">
        <v>92</v>
      </c>
      <c r="AH43" s="75">
        <v>90</v>
      </c>
      <c r="AI43" s="75">
        <v>90</v>
      </c>
      <c r="AJ43" s="75">
        <v>95</v>
      </c>
      <c r="AK43" s="534">
        <f t="shared" si="9"/>
        <v>91.3</v>
      </c>
      <c r="AL43" s="535"/>
      <c r="AM43" s="75">
        <v>90</v>
      </c>
      <c r="AN43" s="75">
        <v>90</v>
      </c>
      <c r="AO43" s="75">
        <v>90</v>
      </c>
      <c r="AP43" s="75">
        <v>95</v>
      </c>
      <c r="AQ43" s="534">
        <f t="shared" si="10"/>
        <v>91</v>
      </c>
      <c r="AR43" s="535"/>
      <c r="AS43" s="75">
        <v>100</v>
      </c>
      <c r="AT43" s="75">
        <v>100</v>
      </c>
      <c r="AU43" s="75">
        <v>90</v>
      </c>
      <c r="AV43" s="75">
        <v>95</v>
      </c>
      <c r="AW43" s="534">
        <f t="shared" si="11"/>
        <v>94</v>
      </c>
      <c r="AX43" s="535"/>
      <c r="AY43" s="75">
        <v>90</v>
      </c>
      <c r="AZ43" s="75">
        <v>95</v>
      </c>
      <c r="BA43" s="75">
        <v>90</v>
      </c>
      <c r="BB43" s="75">
        <v>95</v>
      </c>
      <c r="BC43" s="534">
        <f t="shared" si="15"/>
        <v>91.75</v>
      </c>
      <c r="BD43" s="535"/>
      <c r="BE43" s="75">
        <v>89</v>
      </c>
      <c r="BF43" s="75">
        <v>90</v>
      </c>
      <c r="BG43" s="75">
        <v>80</v>
      </c>
      <c r="BH43" s="75">
        <v>95</v>
      </c>
      <c r="BI43" s="534">
        <f t="shared" si="13"/>
        <v>85.85</v>
      </c>
      <c r="BJ43" s="535"/>
      <c r="BK43" s="180">
        <v>100</v>
      </c>
      <c r="BL43" s="75">
        <v>100</v>
      </c>
      <c r="BM43" s="75">
        <v>100</v>
      </c>
      <c r="BN43" s="75">
        <v>100</v>
      </c>
      <c r="BO43" s="534">
        <f t="shared" si="17"/>
        <v>100</v>
      </c>
      <c r="BP43" s="535"/>
      <c r="BQ43" s="182">
        <f t="shared" si="0"/>
        <v>53.82</v>
      </c>
      <c r="BR43" s="183">
        <v>65</v>
      </c>
      <c r="BS43" s="183">
        <v>85</v>
      </c>
      <c r="BT43" s="184">
        <f t="shared" si="1"/>
        <v>30</v>
      </c>
      <c r="BU43" s="185">
        <f t="shared" si="2"/>
        <v>83.82</v>
      </c>
      <c r="BV43" s="176" t="str">
        <f t="shared" si="3"/>
        <v>A</v>
      </c>
    </row>
    <row r="44" spans="1:74">
      <c r="A44" s="490"/>
      <c r="B44" s="490"/>
      <c r="C44" s="456">
        <v>2200018362</v>
      </c>
      <c r="D44" s="458" t="s">
        <v>583</v>
      </c>
      <c r="E44" s="75" t="s">
        <v>555</v>
      </c>
      <c r="F44" s="168">
        <v>34</v>
      </c>
      <c r="G44" s="75">
        <v>100</v>
      </c>
      <c r="H44" s="172">
        <f t="shared" si="4"/>
        <v>67</v>
      </c>
      <c r="I44" s="75">
        <v>100</v>
      </c>
      <c r="J44" s="75">
        <v>90</v>
      </c>
      <c r="K44" s="75">
        <v>100</v>
      </c>
      <c r="L44" s="75">
        <v>90</v>
      </c>
      <c r="M44" s="534">
        <f t="shared" si="5"/>
        <v>96.5</v>
      </c>
      <c r="N44" s="535"/>
      <c r="O44" s="75">
        <v>90</v>
      </c>
      <c r="P44" s="75">
        <v>90</v>
      </c>
      <c r="Q44" s="75">
        <v>90</v>
      </c>
      <c r="R44" s="75">
        <v>90</v>
      </c>
      <c r="S44" s="534">
        <f t="shared" si="6"/>
        <v>90</v>
      </c>
      <c r="T44" s="535"/>
      <c r="U44" s="75">
        <v>100</v>
      </c>
      <c r="V44" s="75">
        <v>90</v>
      </c>
      <c r="W44" s="75">
        <v>80</v>
      </c>
      <c r="X44" s="75">
        <v>97</v>
      </c>
      <c r="Y44" s="534">
        <f t="shared" si="7"/>
        <v>87.9</v>
      </c>
      <c r="Z44" s="535"/>
      <c r="AA44" s="75">
        <v>90</v>
      </c>
      <c r="AB44" s="75">
        <v>90</v>
      </c>
      <c r="AC44" s="75">
        <v>90</v>
      </c>
      <c r="AD44" s="75">
        <v>100</v>
      </c>
      <c r="AE44" s="534">
        <f t="shared" si="8"/>
        <v>92</v>
      </c>
      <c r="AF44" s="535"/>
      <c r="AG44" s="75">
        <v>92</v>
      </c>
      <c r="AH44" s="75">
        <v>90</v>
      </c>
      <c r="AI44" s="75">
        <v>90</v>
      </c>
      <c r="AJ44" s="75">
        <v>95</v>
      </c>
      <c r="AK44" s="534">
        <f t="shared" si="9"/>
        <v>91.3</v>
      </c>
      <c r="AL44" s="535"/>
      <c r="AM44" s="75">
        <v>90</v>
      </c>
      <c r="AN44" s="75">
        <v>90</v>
      </c>
      <c r="AO44" s="75">
        <v>90</v>
      </c>
      <c r="AP44" s="75">
        <v>89</v>
      </c>
      <c r="AQ44" s="534">
        <f t="shared" si="10"/>
        <v>89.8</v>
      </c>
      <c r="AR44" s="535"/>
      <c r="AS44" s="75">
        <v>100</v>
      </c>
      <c r="AT44" s="75">
        <v>100</v>
      </c>
      <c r="AU44" s="75">
        <v>90</v>
      </c>
      <c r="AV44" s="75">
        <v>95</v>
      </c>
      <c r="AW44" s="534">
        <f t="shared" si="11"/>
        <v>94</v>
      </c>
      <c r="AX44" s="535"/>
      <c r="AY44" s="75">
        <v>90</v>
      </c>
      <c r="AZ44" s="75">
        <v>95</v>
      </c>
      <c r="BA44" s="75">
        <v>90</v>
      </c>
      <c r="BB44" s="75">
        <v>95</v>
      </c>
      <c r="BC44" s="534">
        <f t="shared" si="15"/>
        <v>91.75</v>
      </c>
      <c r="BD44" s="535"/>
      <c r="BE44" s="75">
        <v>89</v>
      </c>
      <c r="BF44" s="75">
        <v>90</v>
      </c>
      <c r="BG44" s="75">
        <v>80</v>
      </c>
      <c r="BH44" s="75">
        <v>95</v>
      </c>
      <c r="BI44" s="534">
        <f t="shared" si="13"/>
        <v>85.85</v>
      </c>
      <c r="BJ44" s="535"/>
      <c r="BK44" s="180">
        <v>100</v>
      </c>
      <c r="BL44" s="75">
        <v>100</v>
      </c>
      <c r="BM44" s="75">
        <v>100</v>
      </c>
      <c r="BN44" s="75">
        <v>100</v>
      </c>
      <c r="BO44" s="534">
        <f t="shared" si="17"/>
        <v>100</v>
      </c>
      <c r="BP44" s="535"/>
      <c r="BQ44" s="182">
        <f t="shared" si="0"/>
        <v>53.787272727272722</v>
      </c>
      <c r="BR44" s="183">
        <v>11</v>
      </c>
      <c r="BS44" s="183">
        <v>85</v>
      </c>
      <c r="BT44" s="184">
        <f t="shared" si="1"/>
        <v>19.2</v>
      </c>
      <c r="BU44" s="185">
        <f t="shared" si="2"/>
        <v>72.987272727272725</v>
      </c>
      <c r="BV44" s="176" t="str">
        <f t="shared" si="3"/>
        <v>B+</v>
      </c>
    </row>
    <row r="45" spans="1:74">
      <c r="A45" s="490"/>
      <c r="B45" s="490"/>
      <c r="C45" s="456">
        <v>2200018423</v>
      </c>
      <c r="D45" s="457" t="s">
        <v>584</v>
      </c>
      <c r="E45" s="75" t="s">
        <v>555</v>
      </c>
      <c r="F45" s="165">
        <v>43</v>
      </c>
      <c r="G45" s="75">
        <v>100</v>
      </c>
      <c r="H45" s="172">
        <f t="shared" si="4"/>
        <v>71.5</v>
      </c>
      <c r="I45" s="75">
        <v>100</v>
      </c>
      <c r="J45" s="75">
        <v>90</v>
      </c>
      <c r="K45" s="75">
        <v>100</v>
      </c>
      <c r="L45" s="75">
        <v>95</v>
      </c>
      <c r="M45" s="534">
        <f t="shared" si="5"/>
        <v>97.5</v>
      </c>
      <c r="N45" s="535"/>
      <c r="O45" s="75">
        <v>90</v>
      </c>
      <c r="P45" s="75">
        <v>90</v>
      </c>
      <c r="Q45" s="75">
        <v>90</v>
      </c>
      <c r="R45" s="75">
        <v>100</v>
      </c>
      <c r="S45" s="534">
        <f t="shared" si="6"/>
        <v>92</v>
      </c>
      <c r="T45" s="535"/>
      <c r="U45" s="75">
        <v>100</v>
      </c>
      <c r="V45" s="75">
        <v>90</v>
      </c>
      <c r="W45" s="75">
        <v>80</v>
      </c>
      <c r="X45" s="75">
        <v>100</v>
      </c>
      <c r="Y45" s="534">
        <f t="shared" si="7"/>
        <v>88.5</v>
      </c>
      <c r="Z45" s="535"/>
      <c r="AA45" s="75">
        <v>90</v>
      </c>
      <c r="AB45" s="75">
        <v>90</v>
      </c>
      <c r="AC45" s="75">
        <v>90</v>
      </c>
      <c r="AD45" s="75">
        <v>100</v>
      </c>
      <c r="AE45" s="534">
        <f t="shared" si="8"/>
        <v>92</v>
      </c>
      <c r="AF45" s="535"/>
      <c r="AG45" s="75">
        <v>92</v>
      </c>
      <c r="AH45" s="75">
        <v>90</v>
      </c>
      <c r="AI45" s="75">
        <v>90</v>
      </c>
      <c r="AJ45" s="75">
        <v>95</v>
      </c>
      <c r="AK45" s="534">
        <f t="shared" si="9"/>
        <v>91.3</v>
      </c>
      <c r="AL45" s="535"/>
      <c r="AM45" s="75">
        <v>90</v>
      </c>
      <c r="AN45" s="75">
        <v>90</v>
      </c>
      <c r="AO45" s="75">
        <v>90</v>
      </c>
      <c r="AP45" s="75">
        <v>95</v>
      </c>
      <c r="AQ45" s="534">
        <f t="shared" si="10"/>
        <v>91</v>
      </c>
      <c r="AR45" s="535"/>
      <c r="AS45" s="75">
        <v>100</v>
      </c>
      <c r="AT45" s="75">
        <v>100</v>
      </c>
      <c r="AU45" s="75">
        <v>90</v>
      </c>
      <c r="AV45" s="75">
        <v>95</v>
      </c>
      <c r="AW45" s="534">
        <f t="shared" si="11"/>
        <v>94</v>
      </c>
      <c r="AX45" s="535"/>
      <c r="AY45" s="75">
        <v>90</v>
      </c>
      <c r="AZ45" s="75">
        <v>95</v>
      </c>
      <c r="BA45" s="75">
        <v>90</v>
      </c>
      <c r="BB45" s="75">
        <v>95</v>
      </c>
      <c r="BC45" s="534">
        <f t="shared" si="15"/>
        <v>91.75</v>
      </c>
      <c r="BD45" s="535"/>
      <c r="BE45" s="75">
        <v>89</v>
      </c>
      <c r="BF45" s="75">
        <v>90</v>
      </c>
      <c r="BG45" s="75">
        <v>80</v>
      </c>
      <c r="BH45" s="75">
        <v>95</v>
      </c>
      <c r="BI45" s="534">
        <f t="shared" si="13"/>
        <v>85.85</v>
      </c>
      <c r="BJ45" s="535"/>
      <c r="BK45" s="180">
        <v>100</v>
      </c>
      <c r="BL45" s="75">
        <v>100</v>
      </c>
      <c r="BM45" s="75">
        <v>100</v>
      </c>
      <c r="BN45" s="75">
        <v>100</v>
      </c>
      <c r="BO45" s="534">
        <f t="shared" si="17"/>
        <v>100</v>
      </c>
      <c r="BP45" s="535"/>
      <c r="BQ45" s="182">
        <f t="shared" si="0"/>
        <v>54.29454545454545</v>
      </c>
      <c r="BR45" s="183">
        <v>100</v>
      </c>
      <c r="BS45" s="183">
        <v>85</v>
      </c>
      <c r="BT45" s="184">
        <f t="shared" si="1"/>
        <v>37</v>
      </c>
      <c r="BU45" s="185">
        <f t="shared" si="2"/>
        <v>91.294545454545442</v>
      </c>
      <c r="BV45" s="176" t="str">
        <f t="shared" si="3"/>
        <v>A</v>
      </c>
    </row>
    <row r="46" spans="1:74">
      <c r="A46" s="551">
        <v>11</v>
      </c>
      <c r="B46" s="490"/>
      <c r="C46" s="456">
        <v>2200018001</v>
      </c>
      <c r="D46" s="458" t="s">
        <v>585</v>
      </c>
      <c r="E46" s="75" t="s">
        <v>555</v>
      </c>
      <c r="F46" s="165">
        <v>54</v>
      </c>
      <c r="G46" s="75">
        <v>100</v>
      </c>
      <c r="H46" s="172">
        <f t="shared" si="4"/>
        <v>77</v>
      </c>
      <c r="I46" s="75">
        <v>95</v>
      </c>
      <c r="J46" s="75">
        <v>90</v>
      </c>
      <c r="K46" s="75">
        <v>100</v>
      </c>
      <c r="L46" s="75">
        <v>95</v>
      </c>
      <c r="M46" s="534">
        <f t="shared" si="5"/>
        <v>96.75</v>
      </c>
      <c r="N46" s="535"/>
      <c r="O46" s="75">
        <v>90</v>
      </c>
      <c r="P46" s="75">
        <v>90</v>
      </c>
      <c r="Q46" s="75">
        <v>90</v>
      </c>
      <c r="R46" s="75">
        <v>100</v>
      </c>
      <c r="S46" s="534">
        <f t="shared" si="6"/>
        <v>92</v>
      </c>
      <c r="T46" s="535"/>
      <c r="U46" s="75">
        <v>95</v>
      </c>
      <c r="V46" s="75">
        <v>90</v>
      </c>
      <c r="W46" s="75">
        <v>85</v>
      </c>
      <c r="X46" s="75">
        <v>100</v>
      </c>
      <c r="Y46" s="534">
        <f t="shared" si="7"/>
        <v>90.25</v>
      </c>
      <c r="Z46" s="535"/>
      <c r="AA46" s="75">
        <v>90</v>
      </c>
      <c r="AB46" s="75">
        <v>90</v>
      </c>
      <c r="AC46" s="75">
        <v>90</v>
      </c>
      <c r="AD46" s="75">
        <v>100</v>
      </c>
      <c r="AE46" s="534">
        <f t="shared" si="8"/>
        <v>92</v>
      </c>
      <c r="AF46" s="535"/>
      <c r="AG46" s="75">
        <v>92</v>
      </c>
      <c r="AH46" s="75">
        <v>90</v>
      </c>
      <c r="AI46" s="75">
        <v>90</v>
      </c>
      <c r="AJ46" s="75">
        <v>95</v>
      </c>
      <c r="AK46" s="534">
        <f t="shared" si="9"/>
        <v>91.3</v>
      </c>
      <c r="AL46" s="535"/>
      <c r="AM46" s="75">
        <v>90</v>
      </c>
      <c r="AN46" s="75">
        <v>90</v>
      </c>
      <c r="AO46" s="75">
        <v>90</v>
      </c>
      <c r="AP46" s="75">
        <v>95</v>
      </c>
      <c r="AQ46" s="534">
        <f t="shared" si="10"/>
        <v>91</v>
      </c>
      <c r="AR46" s="535"/>
      <c r="AS46" s="75">
        <v>100</v>
      </c>
      <c r="AT46" s="75">
        <v>100</v>
      </c>
      <c r="AU46" s="75">
        <v>90</v>
      </c>
      <c r="AV46" s="75">
        <v>95</v>
      </c>
      <c r="AW46" s="534">
        <f t="shared" si="11"/>
        <v>94</v>
      </c>
      <c r="AX46" s="535"/>
      <c r="AY46" s="75">
        <v>90</v>
      </c>
      <c r="AZ46" s="75">
        <v>95</v>
      </c>
      <c r="BA46" s="75">
        <v>90</v>
      </c>
      <c r="BB46" s="75">
        <v>95</v>
      </c>
      <c r="BC46" s="534">
        <f t="shared" si="15"/>
        <v>91.75</v>
      </c>
      <c r="BD46" s="535"/>
      <c r="BE46" s="75">
        <v>89</v>
      </c>
      <c r="BF46" s="75">
        <v>90</v>
      </c>
      <c r="BG46" s="75">
        <v>100</v>
      </c>
      <c r="BH46" s="75">
        <v>95</v>
      </c>
      <c r="BI46" s="534">
        <f t="shared" si="13"/>
        <v>95.85</v>
      </c>
      <c r="BJ46" s="535"/>
      <c r="BK46" s="180">
        <v>100</v>
      </c>
      <c r="BL46" s="75">
        <v>100</v>
      </c>
      <c r="BM46" s="75">
        <v>100</v>
      </c>
      <c r="BN46" s="75">
        <v>100</v>
      </c>
      <c r="BO46" s="534">
        <f t="shared" si="17"/>
        <v>100</v>
      </c>
      <c r="BP46" s="535"/>
      <c r="BQ46" s="182">
        <f t="shared" si="0"/>
        <v>55.194545454545448</v>
      </c>
      <c r="BR46" s="183">
        <v>100</v>
      </c>
      <c r="BS46" s="183">
        <v>90</v>
      </c>
      <c r="BT46" s="184">
        <f t="shared" si="1"/>
        <v>38</v>
      </c>
      <c r="BU46" s="185">
        <f t="shared" si="2"/>
        <v>93.194545454545448</v>
      </c>
      <c r="BV46" s="176" t="str">
        <f t="shared" si="3"/>
        <v>A</v>
      </c>
    </row>
    <row r="47" spans="1:74">
      <c r="A47" s="490"/>
      <c r="B47" s="490"/>
      <c r="C47" s="456">
        <v>2200018004</v>
      </c>
      <c r="D47" s="457" t="s">
        <v>586</v>
      </c>
      <c r="E47" s="75" t="s">
        <v>555</v>
      </c>
      <c r="F47" s="165">
        <v>74</v>
      </c>
      <c r="G47" s="75">
        <v>100</v>
      </c>
      <c r="H47" s="172">
        <f t="shared" si="4"/>
        <v>87</v>
      </c>
      <c r="I47" s="75">
        <v>90</v>
      </c>
      <c r="J47" s="75">
        <v>90</v>
      </c>
      <c r="K47" s="75">
        <v>100</v>
      </c>
      <c r="L47" s="75">
        <v>95</v>
      </c>
      <c r="M47" s="534">
        <f t="shared" si="5"/>
        <v>96</v>
      </c>
      <c r="N47" s="535"/>
      <c r="O47" s="75">
        <v>90</v>
      </c>
      <c r="P47" s="75">
        <v>90</v>
      </c>
      <c r="Q47" s="75">
        <v>90</v>
      </c>
      <c r="R47" s="75">
        <v>100</v>
      </c>
      <c r="S47" s="534">
        <f t="shared" si="6"/>
        <v>92</v>
      </c>
      <c r="T47" s="535"/>
      <c r="U47" s="75">
        <v>87</v>
      </c>
      <c r="V47" s="75">
        <v>90</v>
      </c>
      <c r="W47" s="75">
        <v>85</v>
      </c>
      <c r="X47" s="75">
        <v>100</v>
      </c>
      <c r="Y47" s="534">
        <f t="shared" si="7"/>
        <v>89.05</v>
      </c>
      <c r="Z47" s="535"/>
      <c r="AA47" s="75">
        <v>90</v>
      </c>
      <c r="AB47" s="75">
        <v>90</v>
      </c>
      <c r="AC47" s="75">
        <v>90</v>
      </c>
      <c r="AD47" s="75">
        <v>100</v>
      </c>
      <c r="AE47" s="534">
        <f t="shared" si="8"/>
        <v>92</v>
      </c>
      <c r="AF47" s="535"/>
      <c r="AG47" s="75">
        <v>92</v>
      </c>
      <c r="AH47" s="75">
        <v>90</v>
      </c>
      <c r="AI47" s="75">
        <v>90</v>
      </c>
      <c r="AJ47" s="75">
        <v>95</v>
      </c>
      <c r="AK47" s="534">
        <f t="shared" si="9"/>
        <v>91.3</v>
      </c>
      <c r="AL47" s="535"/>
      <c r="AM47" s="75">
        <v>90</v>
      </c>
      <c r="AN47" s="75">
        <v>90</v>
      </c>
      <c r="AO47" s="75">
        <v>90</v>
      </c>
      <c r="AP47" s="75">
        <v>95</v>
      </c>
      <c r="AQ47" s="534">
        <f t="shared" si="10"/>
        <v>91</v>
      </c>
      <c r="AR47" s="535"/>
      <c r="AS47" s="75">
        <v>100</v>
      </c>
      <c r="AT47" s="75">
        <v>100</v>
      </c>
      <c r="AU47" s="75">
        <v>90</v>
      </c>
      <c r="AV47" s="75">
        <v>95</v>
      </c>
      <c r="AW47" s="534">
        <f t="shared" si="11"/>
        <v>94</v>
      </c>
      <c r="AX47" s="535"/>
      <c r="AY47" s="75">
        <v>90</v>
      </c>
      <c r="AZ47" s="75">
        <v>95</v>
      </c>
      <c r="BA47" s="75">
        <v>90</v>
      </c>
      <c r="BB47" s="75">
        <v>95</v>
      </c>
      <c r="BC47" s="534">
        <f t="shared" si="15"/>
        <v>91.75</v>
      </c>
      <c r="BD47" s="535"/>
      <c r="BE47" s="75">
        <v>89</v>
      </c>
      <c r="BF47" s="75">
        <v>90</v>
      </c>
      <c r="BG47" s="75">
        <v>100</v>
      </c>
      <c r="BH47" s="75">
        <v>95</v>
      </c>
      <c r="BI47" s="534">
        <f t="shared" si="13"/>
        <v>95.85</v>
      </c>
      <c r="BJ47" s="535"/>
      <c r="BK47" s="180">
        <v>100</v>
      </c>
      <c r="BL47" s="75">
        <v>100</v>
      </c>
      <c r="BM47" s="75">
        <v>100</v>
      </c>
      <c r="BN47" s="75">
        <v>100</v>
      </c>
      <c r="BO47" s="534">
        <f t="shared" si="17"/>
        <v>100</v>
      </c>
      <c r="BP47" s="535"/>
      <c r="BQ47" s="182">
        <f t="shared" si="0"/>
        <v>55.63363636363637</v>
      </c>
      <c r="BR47" s="183">
        <v>100</v>
      </c>
      <c r="BS47" s="183">
        <v>90</v>
      </c>
      <c r="BT47" s="184">
        <f t="shared" si="1"/>
        <v>38</v>
      </c>
      <c r="BU47" s="185">
        <f t="shared" si="2"/>
        <v>93.63363636363637</v>
      </c>
      <c r="BV47" s="176" t="str">
        <f t="shared" si="3"/>
        <v>A</v>
      </c>
    </row>
    <row r="48" spans="1:74">
      <c r="A48" s="490"/>
      <c r="B48" s="490"/>
      <c r="C48" s="456">
        <v>2200018026</v>
      </c>
      <c r="D48" s="458" t="s">
        <v>587</v>
      </c>
      <c r="E48" s="75" t="s">
        <v>555</v>
      </c>
      <c r="F48" s="165">
        <v>31</v>
      </c>
      <c r="G48" s="75">
        <v>100</v>
      </c>
      <c r="H48" s="172">
        <f t="shared" si="4"/>
        <v>65.5</v>
      </c>
      <c r="I48" s="75">
        <v>80</v>
      </c>
      <c r="J48" s="75">
        <v>90</v>
      </c>
      <c r="K48" s="75">
        <v>100</v>
      </c>
      <c r="L48" s="75">
        <v>95</v>
      </c>
      <c r="M48" s="534">
        <f t="shared" si="5"/>
        <v>94.5</v>
      </c>
      <c r="N48" s="535"/>
      <c r="O48" s="75">
        <v>90</v>
      </c>
      <c r="P48" s="75">
        <v>90</v>
      </c>
      <c r="Q48" s="75">
        <v>90</v>
      </c>
      <c r="R48" s="75">
        <v>95</v>
      </c>
      <c r="S48" s="534">
        <f t="shared" si="6"/>
        <v>91</v>
      </c>
      <c r="T48" s="513"/>
      <c r="U48" s="75">
        <v>90</v>
      </c>
      <c r="V48" s="75">
        <v>90</v>
      </c>
      <c r="W48" s="75">
        <v>85</v>
      </c>
      <c r="X48" s="75">
        <v>100</v>
      </c>
      <c r="Y48" s="534">
        <f t="shared" si="7"/>
        <v>89.5</v>
      </c>
      <c r="Z48" s="535"/>
      <c r="AA48" s="75">
        <v>90</v>
      </c>
      <c r="AB48" s="75">
        <v>90</v>
      </c>
      <c r="AC48" s="75">
        <v>90</v>
      </c>
      <c r="AD48" s="75">
        <v>100</v>
      </c>
      <c r="AE48" s="534">
        <f t="shared" si="8"/>
        <v>92</v>
      </c>
      <c r="AF48" s="535"/>
      <c r="AG48" s="75">
        <v>92</v>
      </c>
      <c r="AH48" s="75">
        <v>90</v>
      </c>
      <c r="AI48" s="75">
        <v>90</v>
      </c>
      <c r="AJ48" s="75">
        <v>95</v>
      </c>
      <c r="AK48" s="534">
        <f t="shared" si="9"/>
        <v>91.3</v>
      </c>
      <c r="AL48" s="535"/>
      <c r="AM48" s="75">
        <v>90</v>
      </c>
      <c r="AN48" s="75">
        <v>90</v>
      </c>
      <c r="AO48" s="75">
        <v>90</v>
      </c>
      <c r="AP48" s="75">
        <v>95</v>
      </c>
      <c r="AQ48" s="534">
        <f t="shared" si="10"/>
        <v>91</v>
      </c>
      <c r="AR48" s="535"/>
      <c r="AS48" s="75">
        <v>98</v>
      </c>
      <c r="AT48" s="75">
        <v>100</v>
      </c>
      <c r="AU48" s="75">
        <v>90</v>
      </c>
      <c r="AV48" s="75">
        <v>95</v>
      </c>
      <c r="AW48" s="534">
        <f t="shared" si="11"/>
        <v>93.7</v>
      </c>
      <c r="AX48" s="535"/>
      <c r="AY48" s="75">
        <v>90</v>
      </c>
      <c r="AZ48" s="75">
        <v>95</v>
      </c>
      <c r="BA48" s="75">
        <v>90</v>
      </c>
      <c r="BB48" s="75">
        <v>95</v>
      </c>
      <c r="BC48" s="534">
        <f t="shared" si="15"/>
        <v>91.75</v>
      </c>
      <c r="BD48" s="535"/>
      <c r="BE48" s="75">
        <v>89</v>
      </c>
      <c r="BF48" s="75">
        <v>90</v>
      </c>
      <c r="BG48" s="75">
        <v>100</v>
      </c>
      <c r="BH48" s="75">
        <v>85</v>
      </c>
      <c r="BI48" s="534">
        <f t="shared" si="13"/>
        <v>93.85</v>
      </c>
      <c r="BJ48" s="535"/>
      <c r="BK48" s="180">
        <v>100</v>
      </c>
      <c r="BL48" s="75">
        <v>100</v>
      </c>
      <c r="BM48" s="75">
        <v>100</v>
      </c>
      <c r="BN48" s="75">
        <v>100</v>
      </c>
      <c r="BO48" s="534">
        <f t="shared" si="17"/>
        <v>100</v>
      </c>
      <c r="BP48" s="535"/>
      <c r="BQ48" s="182">
        <f t="shared" si="0"/>
        <v>54.223636363636359</v>
      </c>
      <c r="BR48" s="183">
        <v>100</v>
      </c>
      <c r="BS48" s="183">
        <v>90</v>
      </c>
      <c r="BT48" s="184">
        <f t="shared" si="1"/>
        <v>38</v>
      </c>
      <c r="BU48" s="185">
        <f t="shared" si="2"/>
        <v>92.223636363636359</v>
      </c>
      <c r="BV48" s="176" t="str">
        <f t="shared" si="3"/>
        <v>A</v>
      </c>
    </row>
    <row r="49" spans="1:74">
      <c r="A49" s="551">
        <v>12</v>
      </c>
      <c r="B49" s="490"/>
      <c r="C49" s="459">
        <v>2200018451</v>
      </c>
      <c r="D49" s="460" t="s">
        <v>588</v>
      </c>
      <c r="E49" s="90" t="s">
        <v>555</v>
      </c>
      <c r="F49" s="165">
        <v>70</v>
      </c>
      <c r="G49" s="75">
        <v>100</v>
      </c>
      <c r="H49" s="172">
        <f t="shared" si="4"/>
        <v>85</v>
      </c>
      <c r="I49" s="75">
        <v>100</v>
      </c>
      <c r="J49" s="75">
        <v>90</v>
      </c>
      <c r="K49" s="75">
        <v>100</v>
      </c>
      <c r="L49" s="75">
        <v>95</v>
      </c>
      <c r="M49" s="534">
        <f t="shared" si="5"/>
        <v>97.5</v>
      </c>
      <c r="N49" s="535"/>
      <c r="O49" s="75">
        <v>90</v>
      </c>
      <c r="P49" s="75">
        <v>90</v>
      </c>
      <c r="Q49" s="75">
        <v>90</v>
      </c>
      <c r="R49" s="75">
        <v>100</v>
      </c>
      <c r="S49" s="534">
        <f t="shared" si="6"/>
        <v>92</v>
      </c>
      <c r="T49" s="535"/>
      <c r="U49" s="181">
        <v>90</v>
      </c>
      <c r="V49" s="181">
        <v>100</v>
      </c>
      <c r="W49" s="181">
        <v>90</v>
      </c>
      <c r="X49" s="181">
        <v>100</v>
      </c>
      <c r="Y49" s="534">
        <f t="shared" si="7"/>
        <v>93.5</v>
      </c>
      <c r="Z49" s="535"/>
      <c r="AA49" s="181">
        <v>75</v>
      </c>
      <c r="AB49" s="181">
        <v>75</v>
      </c>
      <c r="AC49" s="181">
        <v>75</v>
      </c>
      <c r="AD49" s="181">
        <v>75</v>
      </c>
      <c r="AE49" s="534">
        <f t="shared" si="8"/>
        <v>75</v>
      </c>
      <c r="AF49" s="535"/>
      <c r="AG49" s="75">
        <v>92</v>
      </c>
      <c r="AH49" s="75">
        <v>90</v>
      </c>
      <c r="AI49" s="75">
        <v>90</v>
      </c>
      <c r="AJ49" s="75">
        <v>95</v>
      </c>
      <c r="AK49" s="534">
        <f t="shared" si="9"/>
        <v>91.3</v>
      </c>
      <c r="AL49" s="535"/>
      <c r="AM49" s="75">
        <v>90</v>
      </c>
      <c r="AN49" s="75">
        <v>90</v>
      </c>
      <c r="AO49" s="75">
        <v>90</v>
      </c>
      <c r="AP49" s="75">
        <v>95</v>
      </c>
      <c r="AQ49" s="534">
        <f t="shared" si="10"/>
        <v>91</v>
      </c>
      <c r="AR49" s="535"/>
      <c r="AS49" s="75">
        <v>100</v>
      </c>
      <c r="AT49" s="75">
        <v>100</v>
      </c>
      <c r="AU49" s="75">
        <v>90</v>
      </c>
      <c r="AV49" s="75">
        <v>95</v>
      </c>
      <c r="AW49" s="534">
        <f t="shared" si="11"/>
        <v>94</v>
      </c>
      <c r="AX49" s="535"/>
      <c r="AY49" s="75">
        <v>90</v>
      </c>
      <c r="AZ49" s="75">
        <v>95</v>
      </c>
      <c r="BA49" s="75">
        <v>80</v>
      </c>
      <c r="BB49" s="75">
        <v>95</v>
      </c>
      <c r="BC49" s="534">
        <f t="shared" si="15"/>
        <v>86.75</v>
      </c>
      <c r="BD49" s="535"/>
      <c r="BE49" s="75">
        <v>90</v>
      </c>
      <c r="BF49" s="75">
        <v>90</v>
      </c>
      <c r="BG49" s="75">
        <v>100</v>
      </c>
      <c r="BH49" s="75">
        <v>95</v>
      </c>
      <c r="BI49" s="534">
        <f t="shared" si="13"/>
        <v>96</v>
      </c>
      <c r="BJ49" s="535"/>
      <c r="BK49" s="180">
        <v>100</v>
      </c>
      <c r="BL49" s="75">
        <v>100</v>
      </c>
      <c r="BM49" s="75">
        <v>100</v>
      </c>
      <c r="BN49" s="75">
        <v>100</v>
      </c>
      <c r="BO49" s="534">
        <f t="shared" si="17"/>
        <v>100</v>
      </c>
      <c r="BP49" s="535"/>
      <c r="BQ49" s="182">
        <f t="shared" si="0"/>
        <v>54.657272727272726</v>
      </c>
      <c r="BR49" s="183">
        <v>65</v>
      </c>
      <c r="BS49" s="183">
        <v>90</v>
      </c>
      <c r="BT49" s="184">
        <f t="shared" si="1"/>
        <v>31</v>
      </c>
      <c r="BU49" s="185">
        <f t="shared" si="2"/>
        <v>85.657272727272726</v>
      </c>
      <c r="BV49" s="176" t="str">
        <f t="shared" si="3"/>
        <v>A</v>
      </c>
    </row>
    <row r="50" spans="1:74">
      <c r="A50" s="490"/>
      <c r="B50" s="490"/>
      <c r="C50" s="456">
        <v>2200018458</v>
      </c>
      <c r="D50" s="458" t="s">
        <v>589</v>
      </c>
      <c r="E50" s="75" t="s">
        <v>555</v>
      </c>
      <c r="F50" s="49">
        <v>70</v>
      </c>
      <c r="G50" s="75">
        <v>100</v>
      </c>
      <c r="H50" s="400">
        <f t="shared" si="4"/>
        <v>85</v>
      </c>
      <c r="I50" s="186">
        <v>100</v>
      </c>
      <c r="J50" s="186">
        <v>90</v>
      </c>
      <c r="K50" s="186">
        <v>100</v>
      </c>
      <c r="L50" s="186">
        <v>95</v>
      </c>
      <c r="M50" s="534">
        <f t="shared" si="5"/>
        <v>97.5</v>
      </c>
      <c r="N50" s="490"/>
      <c r="O50" s="181">
        <v>90</v>
      </c>
      <c r="P50" s="181">
        <v>90</v>
      </c>
      <c r="Q50" s="181">
        <v>90</v>
      </c>
      <c r="R50" s="181">
        <v>90</v>
      </c>
      <c r="S50" s="534">
        <f t="shared" si="6"/>
        <v>90</v>
      </c>
      <c r="T50" s="535"/>
      <c r="U50" s="75">
        <v>100</v>
      </c>
      <c r="V50" s="75">
        <v>90</v>
      </c>
      <c r="W50" s="75">
        <v>90</v>
      </c>
      <c r="X50" s="75">
        <v>100</v>
      </c>
      <c r="Y50" s="534">
        <f t="shared" si="7"/>
        <v>93.5</v>
      </c>
      <c r="Z50" s="535"/>
      <c r="AA50" s="75">
        <v>90</v>
      </c>
      <c r="AB50" s="75">
        <v>90</v>
      </c>
      <c r="AC50" s="75">
        <v>90</v>
      </c>
      <c r="AD50" s="75">
        <v>100</v>
      </c>
      <c r="AE50" s="534">
        <f t="shared" si="8"/>
        <v>92</v>
      </c>
      <c r="AF50" s="535"/>
      <c r="AG50" s="75">
        <v>92</v>
      </c>
      <c r="AH50" s="75">
        <v>90</v>
      </c>
      <c r="AI50" s="75">
        <v>90</v>
      </c>
      <c r="AJ50" s="75">
        <v>95</v>
      </c>
      <c r="AK50" s="534">
        <f t="shared" si="9"/>
        <v>91.3</v>
      </c>
      <c r="AL50" s="535"/>
      <c r="AM50" s="75">
        <v>90</v>
      </c>
      <c r="AN50" s="75">
        <v>90</v>
      </c>
      <c r="AO50" s="75">
        <v>90</v>
      </c>
      <c r="AP50" s="75">
        <v>95</v>
      </c>
      <c r="AQ50" s="534">
        <f t="shared" si="10"/>
        <v>91</v>
      </c>
      <c r="AR50" s="535"/>
      <c r="AS50" s="75">
        <v>100</v>
      </c>
      <c r="AT50" s="75">
        <v>100</v>
      </c>
      <c r="AU50" s="75">
        <v>90</v>
      </c>
      <c r="AV50" s="75">
        <v>95</v>
      </c>
      <c r="AW50" s="534">
        <f t="shared" si="11"/>
        <v>94</v>
      </c>
      <c r="AX50" s="535"/>
      <c r="AY50" s="75">
        <v>90</v>
      </c>
      <c r="AZ50" s="75">
        <v>95</v>
      </c>
      <c r="BA50" s="75">
        <v>80</v>
      </c>
      <c r="BB50" s="75">
        <v>95</v>
      </c>
      <c r="BC50" s="534">
        <f t="shared" si="15"/>
        <v>86.75</v>
      </c>
      <c r="BD50" s="535"/>
      <c r="BE50" s="75">
        <v>90</v>
      </c>
      <c r="BF50" s="75">
        <v>90</v>
      </c>
      <c r="BG50" s="75">
        <v>100</v>
      </c>
      <c r="BH50" s="75">
        <v>95</v>
      </c>
      <c r="BI50" s="534">
        <f t="shared" si="13"/>
        <v>96</v>
      </c>
      <c r="BJ50" s="535"/>
      <c r="BK50" s="180">
        <v>100</v>
      </c>
      <c r="BL50" s="75">
        <v>100</v>
      </c>
      <c r="BM50" s="75">
        <v>100</v>
      </c>
      <c r="BN50" s="75">
        <v>100</v>
      </c>
      <c r="BO50" s="534">
        <f t="shared" si="17"/>
        <v>100</v>
      </c>
      <c r="BP50" s="535"/>
      <c r="BQ50" s="182">
        <f t="shared" si="0"/>
        <v>55.475454545454539</v>
      </c>
      <c r="BR50" s="183">
        <v>50</v>
      </c>
      <c r="BS50" s="183">
        <v>90</v>
      </c>
      <c r="BT50" s="184">
        <f t="shared" si="1"/>
        <v>28</v>
      </c>
      <c r="BU50" s="185">
        <f t="shared" si="2"/>
        <v>83.475454545454539</v>
      </c>
      <c r="BV50" s="176" t="str">
        <f t="shared" si="3"/>
        <v>A</v>
      </c>
    </row>
    <row r="51" spans="1:74">
      <c r="A51" s="490"/>
      <c r="B51" s="490"/>
      <c r="C51" s="461">
        <v>2100018502</v>
      </c>
      <c r="D51" s="462" t="s">
        <v>440</v>
      </c>
      <c r="E51" s="463" t="s">
        <v>555</v>
      </c>
      <c r="F51" s="464"/>
      <c r="G51" s="464"/>
      <c r="H51" s="465">
        <f t="shared" si="4"/>
        <v>0</v>
      </c>
      <c r="I51" s="466"/>
      <c r="J51" s="466"/>
      <c r="K51" s="466"/>
      <c r="L51" s="466"/>
      <c r="M51" s="587">
        <f t="shared" si="5"/>
        <v>0</v>
      </c>
      <c r="N51" s="535"/>
      <c r="O51" s="466"/>
      <c r="P51" s="466"/>
      <c r="Q51" s="466"/>
      <c r="R51" s="466"/>
      <c r="S51" s="587">
        <f t="shared" si="6"/>
        <v>0</v>
      </c>
      <c r="T51" s="535"/>
      <c r="U51" s="466"/>
      <c r="V51" s="466"/>
      <c r="W51" s="466"/>
      <c r="X51" s="466"/>
      <c r="Y51" s="587">
        <f t="shared" si="7"/>
        <v>0</v>
      </c>
      <c r="Z51" s="535"/>
      <c r="AA51" s="466"/>
      <c r="AB51" s="466"/>
      <c r="AC51" s="466"/>
      <c r="AD51" s="466"/>
      <c r="AE51" s="587">
        <f t="shared" si="8"/>
        <v>0</v>
      </c>
      <c r="AF51" s="535"/>
      <c r="AG51" s="466"/>
      <c r="AH51" s="466"/>
      <c r="AI51" s="466"/>
      <c r="AJ51" s="466"/>
      <c r="AK51" s="587">
        <f t="shared" si="9"/>
        <v>0</v>
      </c>
      <c r="AL51" s="535"/>
      <c r="AM51" s="466"/>
      <c r="AN51" s="466"/>
      <c r="AO51" s="466"/>
      <c r="AP51" s="466"/>
      <c r="AQ51" s="587">
        <f t="shared" si="10"/>
        <v>0</v>
      </c>
      <c r="AR51" s="535"/>
      <c r="AS51" s="466"/>
      <c r="AT51" s="466"/>
      <c r="AU51" s="466"/>
      <c r="AV51" s="466"/>
      <c r="AW51" s="587">
        <f t="shared" si="11"/>
        <v>0</v>
      </c>
      <c r="AX51" s="535"/>
      <c r="AY51" s="466"/>
      <c r="AZ51" s="466"/>
      <c r="BA51" s="466"/>
      <c r="BB51" s="466"/>
      <c r="BC51" s="587">
        <f t="shared" si="15"/>
        <v>0</v>
      </c>
      <c r="BD51" s="535"/>
      <c r="BE51" s="466"/>
      <c r="BF51" s="466"/>
      <c r="BG51" s="466"/>
      <c r="BH51" s="466"/>
      <c r="BI51" s="587">
        <f t="shared" si="13"/>
        <v>0</v>
      </c>
      <c r="BJ51" s="535"/>
      <c r="BK51" s="464"/>
      <c r="BL51" s="466"/>
      <c r="BM51" s="466"/>
      <c r="BN51" s="466"/>
      <c r="BO51" s="587">
        <f t="shared" si="17"/>
        <v>0</v>
      </c>
      <c r="BP51" s="535"/>
      <c r="BQ51" s="182">
        <f t="shared" si="0"/>
        <v>0</v>
      </c>
      <c r="BR51" s="467"/>
      <c r="BS51" s="467"/>
      <c r="BT51" s="467">
        <f t="shared" si="1"/>
        <v>0</v>
      </c>
      <c r="BU51" s="468">
        <f t="shared" si="2"/>
        <v>0</v>
      </c>
      <c r="BV51" s="469" t="str">
        <f t="shared" si="3"/>
        <v>E</v>
      </c>
    </row>
    <row r="52" spans="1:74">
      <c r="A52" s="551">
        <v>13</v>
      </c>
      <c r="B52" s="589" t="s">
        <v>65</v>
      </c>
      <c r="C52" s="470">
        <v>2200018360</v>
      </c>
      <c r="D52" s="471" t="s">
        <v>590</v>
      </c>
      <c r="E52" s="75" t="s">
        <v>555</v>
      </c>
      <c r="F52" s="165">
        <v>59</v>
      </c>
      <c r="G52" s="75">
        <v>100</v>
      </c>
      <c r="H52" s="172">
        <f t="shared" si="4"/>
        <v>79.5</v>
      </c>
      <c r="I52" s="75">
        <v>85</v>
      </c>
      <c r="J52" s="75">
        <v>90</v>
      </c>
      <c r="K52" s="75">
        <v>100</v>
      </c>
      <c r="L52" s="75">
        <v>100</v>
      </c>
      <c r="M52" s="534">
        <f t="shared" si="5"/>
        <v>96.25</v>
      </c>
      <c r="N52" s="535"/>
      <c r="O52" s="75">
        <v>85</v>
      </c>
      <c r="P52" s="75">
        <v>90</v>
      </c>
      <c r="Q52" s="75">
        <v>100</v>
      </c>
      <c r="R52" s="75">
        <v>100</v>
      </c>
      <c r="S52" s="534">
        <f t="shared" si="6"/>
        <v>96.25</v>
      </c>
      <c r="T52" s="535"/>
      <c r="U52" s="75">
        <v>85</v>
      </c>
      <c r="V52" s="75">
        <v>90</v>
      </c>
      <c r="W52" s="75">
        <v>90</v>
      </c>
      <c r="X52" s="75">
        <v>95</v>
      </c>
      <c r="Y52" s="534">
        <f t="shared" si="7"/>
        <v>90.25</v>
      </c>
      <c r="Z52" s="535"/>
      <c r="AA52" s="75">
        <v>90</v>
      </c>
      <c r="AB52" s="75">
        <v>90</v>
      </c>
      <c r="AC52" s="75">
        <v>90</v>
      </c>
      <c r="AD52" s="75">
        <v>95</v>
      </c>
      <c r="AE52" s="534">
        <f t="shared" si="8"/>
        <v>91</v>
      </c>
      <c r="AF52" s="535"/>
      <c r="AG52" s="75">
        <v>90</v>
      </c>
      <c r="AH52" s="75">
        <v>90</v>
      </c>
      <c r="AI52" s="75">
        <v>88</v>
      </c>
      <c r="AJ52" s="75">
        <v>100</v>
      </c>
      <c r="AK52" s="534">
        <f t="shared" si="9"/>
        <v>91</v>
      </c>
      <c r="AL52" s="535"/>
      <c r="AM52" s="75">
        <v>90</v>
      </c>
      <c r="AN52" s="75">
        <v>90</v>
      </c>
      <c r="AO52" s="75">
        <v>90</v>
      </c>
      <c r="AP52" s="75">
        <v>100</v>
      </c>
      <c r="AQ52" s="534">
        <f t="shared" si="10"/>
        <v>92</v>
      </c>
      <c r="AR52" s="535"/>
      <c r="AS52" s="75">
        <v>95</v>
      </c>
      <c r="AT52" s="75">
        <v>100</v>
      </c>
      <c r="AU52" s="75">
        <v>90</v>
      </c>
      <c r="AV52" s="75">
        <v>100</v>
      </c>
      <c r="AW52" s="534">
        <f t="shared" si="11"/>
        <v>94.25</v>
      </c>
      <c r="AX52" s="535"/>
      <c r="AY52" s="75">
        <v>95</v>
      </c>
      <c r="AZ52" s="75">
        <v>90</v>
      </c>
      <c r="BA52" s="75">
        <v>90</v>
      </c>
      <c r="BB52" s="75">
        <v>100</v>
      </c>
      <c r="BC52" s="534">
        <f t="shared" si="15"/>
        <v>92.75</v>
      </c>
      <c r="BD52" s="535"/>
      <c r="BE52" s="75">
        <v>90</v>
      </c>
      <c r="BF52" s="75">
        <v>90</v>
      </c>
      <c r="BG52" s="75">
        <v>90</v>
      </c>
      <c r="BH52" s="75">
        <v>95</v>
      </c>
      <c r="BI52" s="534">
        <f t="shared" si="13"/>
        <v>91</v>
      </c>
      <c r="BJ52" s="535"/>
      <c r="BK52" s="180">
        <v>90</v>
      </c>
      <c r="BL52" s="75">
        <v>100</v>
      </c>
      <c r="BM52" s="75">
        <v>100</v>
      </c>
      <c r="BN52" s="75">
        <v>100</v>
      </c>
      <c r="BO52" s="534">
        <f t="shared" si="17"/>
        <v>98.5</v>
      </c>
      <c r="BP52" s="535"/>
      <c r="BQ52" s="182">
        <f t="shared" si="0"/>
        <v>55.240909090909092</v>
      </c>
      <c r="BR52" s="183">
        <v>100</v>
      </c>
      <c r="BS52" s="183">
        <v>87</v>
      </c>
      <c r="BT52" s="184">
        <f t="shared" si="1"/>
        <v>37.4</v>
      </c>
      <c r="BU52" s="185">
        <f t="shared" si="2"/>
        <v>92.640909090909091</v>
      </c>
      <c r="BV52" s="176" t="str">
        <f t="shared" si="3"/>
        <v>A</v>
      </c>
    </row>
    <row r="53" spans="1:74">
      <c r="A53" s="490"/>
      <c r="B53" s="490"/>
      <c r="C53" s="472">
        <v>2200018368</v>
      </c>
      <c r="D53" s="473" t="s">
        <v>591</v>
      </c>
      <c r="E53" s="75" t="s">
        <v>555</v>
      </c>
      <c r="F53" s="165">
        <v>59</v>
      </c>
      <c r="G53" s="75">
        <v>100</v>
      </c>
      <c r="H53" s="172">
        <f t="shared" si="4"/>
        <v>79.5</v>
      </c>
      <c r="I53" s="75">
        <v>90</v>
      </c>
      <c r="J53" s="75">
        <v>90</v>
      </c>
      <c r="K53" s="75">
        <v>100</v>
      </c>
      <c r="L53" s="75">
        <v>100</v>
      </c>
      <c r="M53" s="534">
        <f t="shared" si="5"/>
        <v>97</v>
      </c>
      <c r="N53" s="535"/>
      <c r="O53" s="75">
        <v>85</v>
      </c>
      <c r="P53" s="75">
        <v>90</v>
      </c>
      <c r="Q53" s="75">
        <v>100</v>
      </c>
      <c r="R53" s="75">
        <v>100</v>
      </c>
      <c r="S53" s="534">
        <f t="shared" si="6"/>
        <v>96.25</v>
      </c>
      <c r="T53" s="535"/>
      <c r="U53" s="75">
        <v>92</v>
      </c>
      <c r="V53" s="75">
        <v>90</v>
      </c>
      <c r="W53" s="75">
        <v>90</v>
      </c>
      <c r="X53" s="75">
        <v>100</v>
      </c>
      <c r="Y53" s="534">
        <f t="shared" si="7"/>
        <v>92.3</v>
      </c>
      <c r="Z53" s="535"/>
      <c r="AA53" s="75">
        <v>100</v>
      </c>
      <c r="AB53" s="75">
        <v>90</v>
      </c>
      <c r="AC53" s="75">
        <v>90</v>
      </c>
      <c r="AD53" s="75">
        <v>95</v>
      </c>
      <c r="AE53" s="534">
        <f t="shared" si="8"/>
        <v>92.5</v>
      </c>
      <c r="AF53" s="535"/>
      <c r="AG53" s="75">
        <v>100</v>
      </c>
      <c r="AH53" s="75">
        <v>90</v>
      </c>
      <c r="AI53" s="75">
        <v>88</v>
      </c>
      <c r="AJ53" s="75">
        <v>100</v>
      </c>
      <c r="AK53" s="534">
        <f t="shared" si="9"/>
        <v>92.5</v>
      </c>
      <c r="AL53" s="535"/>
      <c r="AM53" s="75">
        <v>90</v>
      </c>
      <c r="AN53" s="75">
        <v>90</v>
      </c>
      <c r="AO53" s="75">
        <v>90</v>
      </c>
      <c r="AP53" s="75">
        <v>100</v>
      </c>
      <c r="AQ53" s="534">
        <f t="shared" si="10"/>
        <v>92</v>
      </c>
      <c r="AR53" s="535"/>
      <c r="AS53" s="75">
        <v>100</v>
      </c>
      <c r="AT53" s="75">
        <v>100</v>
      </c>
      <c r="AU53" s="75">
        <v>90</v>
      </c>
      <c r="AV53" s="75">
        <v>100</v>
      </c>
      <c r="AW53" s="534">
        <f t="shared" si="11"/>
        <v>95</v>
      </c>
      <c r="AX53" s="535"/>
      <c r="AY53" s="75">
        <v>95</v>
      </c>
      <c r="AZ53" s="75">
        <v>90</v>
      </c>
      <c r="BA53" s="75">
        <v>90</v>
      </c>
      <c r="BB53" s="75">
        <v>100</v>
      </c>
      <c r="BC53" s="534">
        <f t="shared" si="15"/>
        <v>92.75</v>
      </c>
      <c r="BD53" s="535"/>
      <c r="BE53" s="75">
        <v>95</v>
      </c>
      <c r="BF53" s="75">
        <v>90</v>
      </c>
      <c r="BG53" s="75">
        <v>90</v>
      </c>
      <c r="BH53" s="75">
        <v>95</v>
      </c>
      <c r="BI53" s="534">
        <f t="shared" si="13"/>
        <v>91.75</v>
      </c>
      <c r="BJ53" s="535"/>
      <c r="BK53" s="180">
        <v>100</v>
      </c>
      <c r="BL53" s="75">
        <v>100</v>
      </c>
      <c r="BM53" s="75">
        <v>100</v>
      </c>
      <c r="BN53" s="75">
        <v>100</v>
      </c>
      <c r="BO53" s="534">
        <f t="shared" si="17"/>
        <v>100</v>
      </c>
      <c r="BP53" s="535"/>
      <c r="BQ53" s="182">
        <f t="shared" si="0"/>
        <v>55.720909090909089</v>
      </c>
      <c r="BR53" s="183">
        <v>75</v>
      </c>
      <c r="BS53" s="183">
        <v>87</v>
      </c>
      <c r="BT53" s="184">
        <f t="shared" si="1"/>
        <v>32.4</v>
      </c>
      <c r="BU53" s="185">
        <f t="shared" si="2"/>
        <v>88.120909090909095</v>
      </c>
      <c r="BV53" s="176" t="str">
        <f t="shared" si="3"/>
        <v>A</v>
      </c>
    </row>
    <row r="54" spans="1:74">
      <c r="A54" s="490"/>
      <c r="B54" s="490"/>
      <c r="C54" s="472">
        <v>2200018357</v>
      </c>
      <c r="D54" s="474" t="s">
        <v>592</v>
      </c>
      <c r="E54" s="75" t="s">
        <v>555</v>
      </c>
      <c r="F54" s="165">
        <v>51</v>
      </c>
      <c r="G54" s="75">
        <v>100</v>
      </c>
      <c r="H54" s="172">
        <f t="shared" si="4"/>
        <v>75.5</v>
      </c>
      <c r="I54" s="75">
        <v>95</v>
      </c>
      <c r="J54" s="75">
        <v>90</v>
      </c>
      <c r="K54" s="75">
        <v>100</v>
      </c>
      <c r="L54" s="75">
        <v>100</v>
      </c>
      <c r="M54" s="534">
        <f t="shared" si="5"/>
        <v>97.75</v>
      </c>
      <c r="N54" s="535"/>
      <c r="O54" s="75">
        <v>85</v>
      </c>
      <c r="P54" s="75">
        <v>90</v>
      </c>
      <c r="Q54" s="75">
        <v>100</v>
      </c>
      <c r="R54" s="75">
        <v>100</v>
      </c>
      <c r="S54" s="534">
        <f t="shared" si="6"/>
        <v>96.25</v>
      </c>
      <c r="T54" s="535"/>
      <c r="U54" s="75">
        <v>85</v>
      </c>
      <c r="V54" s="75">
        <v>90</v>
      </c>
      <c r="W54" s="75">
        <v>90</v>
      </c>
      <c r="X54" s="75">
        <v>100</v>
      </c>
      <c r="Y54" s="534">
        <f t="shared" si="7"/>
        <v>91.25</v>
      </c>
      <c r="Z54" s="535"/>
      <c r="AA54" s="75">
        <v>90</v>
      </c>
      <c r="AB54" s="75">
        <v>90</v>
      </c>
      <c r="AC54" s="75">
        <v>90</v>
      </c>
      <c r="AD54" s="75">
        <v>100</v>
      </c>
      <c r="AE54" s="534">
        <f t="shared" si="8"/>
        <v>92</v>
      </c>
      <c r="AF54" s="535"/>
      <c r="AG54" s="181">
        <v>90</v>
      </c>
      <c r="AH54" s="181">
        <v>100</v>
      </c>
      <c r="AI54" s="181">
        <v>100</v>
      </c>
      <c r="AJ54" s="181">
        <v>93</v>
      </c>
      <c r="AK54" s="534">
        <f t="shared" si="9"/>
        <v>97.1</v>
      </c>
      <c r="AL54" s="535"/>
      <c r="AM54" s="75">
        <v>90</v>
      </c>
      <c r="AN54" s="75">
        <v>90</v>
      </c>
      <c r="AO54" s="75">
        <v>90</v>
      </c>
      <c r="AP54" s="75">
        <v>100</v>
      </c>
      <c r="AQ54" s="534">
        <f t="shared" si="10"/>
        <v>92</v>
      </c>
      <c r="AR54" s="535"/>
      <c r="AS54" s="75">
        <v>90</v>
      </c>
      <c r="AT54" s="75">
        <v>100</v>
      </c>
      <c r="AU54" s="75">
        <v>90</v>
      </c>
      <c r="AV54" s="75">
        <v>100</v>
      </c>
      <c r="AW54" s="534">
        <f t="shared" si="11"/>
        <v>93.5</v>
      </c>
      <c r="AX54" s="535"/>
      <c r="AY54" s="75">
        <v>85</v>
      </c>
      <c r="AZ54" s="75">
        <v>90</v>
      </c>
      <c r="BA54" s="75">
        <v>90</v>
      </c>
      <c r="BB54" s="75">
        <v>100</v>
      </c>
      <c r="BC54" s="534">
        <f t="shared" si="15"/>
        <v>91.25</v>
      </c>
      <c r="BD54" s="535"/>
      <c r="BE54" s="75">
        <v>90</v>
      </c>
      <c r="BF54" s="75">
        <v>90</v>
      </c>
      <c r="BG54" s="75">
        <v>90</v>
      </c>
      <c r="BH54" s="75">
        <v>95</v>
      </c>
      <c r="BI54" s="534">
        <f t="shared" si="13"/>
        <v>91</v>
      </c>
      <c r="BJ54" s="535"/>
      <c r="BK54" s="180">
        <v>90</v>
      </c>
      <c r="BL54" s="75">
        <v>100</v>
      </c>
      <c r="BM54" s="75">
        <v>100</v>
      </c>
      <c r="BN54" s="75">
        <v>100</v>
      </c>
      <c r="BO54" s="534">
        <f t="shared" si="17"/>
        <v>98.5</v>
      </c>
      <c r="BP54" s="535"/>
      <c r="BQ54" s="182">
        <f t="shared" si="0"/>
        <v>55.423636363636362</v>
      </c>
      <c r="BR54" s="183">
        <v>100</v>
      </c>
      <c r="BS54" s="183">
        <v>87</v>
      </c>
      <c r="BT54" s="184">
        <f t="shared" si="1"/>
        <v>37.4</v>
      </c>
      <c r="BU54" s="185">
        <f t="shared" si="2"/>
        <v>92.823636363636354</v>
      </c>
      <c r="BV54" s="176" t="str">
        <f t="shared" si="3"/>
        <v>A</v>
      </c>
    </row>
    <row r="55" spans="1:74">
      <c r="A55" s="551">
        <v>14</v>
      </c>
      <c r="B55" s="490"/>
      <c r="C55" s="472">
        <v>2200018356</v>
      </c>
      <c r="D55" s="473" t="s">
        <v>593</v>
      </c>
      <c r="E55" s="75" t="s">
        <v>555</v>
      </c>
      <c r="F55" s="165">
        <v>42</v>
      </c>
      <c r="G55" s="75">
        <v>100</v>
      </c>
      <c r="H55" s="172">
        <f t="shared" si="4"/>
        <v>71</v>
      </c>
      <c r="I55" s="75">
        <v>85</v>
      </c>
      <c r="J55" s="75">
        <v>90</v>
      </c>
      <c r="K55" s="75">
        <v>100</v>
      </c>
      <c r="L55" s="75">
        <v>100</v>
      </c>
      <c r="M55" s="534">
        <f t="shared" si="5"/>
        <v>96.25</v>
      </c>
      <c r="N55" s="535"/>
      <c r="O55" s="75">
        <v>90</v>
      </c>
      <c r="P55" s="75">
        <v>90</v>
      </c>
      <c r="Q55" s="75">
        <v>90</v>
      </c>
      <c r="R55" s="75">
        <v>100</v>
      </c>
      <c r="S55" s="534">
        <f t="shared" si="6"/>
        <v>92</v>
      </c>
      <c r="T55" s="535"/>
      <c r="U55" s="75">
        <v>85</v>
      </c>
      <c r="V55" s="75">
        <v>90</v>
      </c>
      <c r="W55" s="75">
        <v>85</v>
      </c>
      <c r="X55" s="75">
        <v>100</v>
      </c>
      <c r="Y55" s="534">
        <f t="shared" si="7"/>
        <v>88.75</v>
      </c>
      <c r="Z55" s="535"/>
      <c r="AA55" s="75">
        <v>90</v>
      </c>
      <c r="AB55" s="75">
        <v>90</v>
      </c>
      <c r="AC55" s="75">
        <v>90</v>
      </c>
      <c r="AD55" s="75">
        <v>100</v>
      </c>
      <c r="AE55" s="534">
        <f t="shared" si="8"/>
        <v>92</v>
      </c>
      <c r="AF55" s="535"/>
      <c r="AG55" s="75">
        <v>90</v>
      </c>
      <c r="AH55" s="75">
        <v>90</v>
      </c>
      <c r="AI55" s="75">
        <v>80</v>
      </c>
      <c r="AJ55" s="75">
        <v>100</v>
      </c>
      <c r="AK55" s="534">
        <f t="shared" si="9"/>
        <v>87</v>
      </c>
      <c r="AL55" s="535"/>
      <c r="AM55" s="75">
        <v>90</v>
      </c>
      <c r="AN55" s="75">
        <v>90</v>
      </c>
      <c r="AO55" s="75">
        <v>90</v>
      </c>
      <c r="AP55" s="75">
        <v>100</v>
      </c>
      <c r="AQ55" s="534">
        <f t="shared" si="10"/>
        <v>92</v>
      </c>
      <c r="AR55" s="535"/>
      <c r="AS55" s="75">
        <v>100</v>
      </c>
      <c r="AT55" s="75">
        <v>100</v>
      </c>
      <c r="AU55" s="75">
        <v>90</v>
      </c>
      <c r="AV55" s="75">
        <v>100</v>
      </c>
      <c r="AW55" s="534">
        <f t="shared" si="11"/>
        <v>95</v>
      </c>
      <c r="AX55" s="535"/>
      <c r="AY55" s="75">
        <v>95</v>
      </c>
      <c r="AZ55" s="75">
        <v>90</v>
      </c>
      <c r="BA55" s="75">
        <v>90</v>
      </c>
      <c r="BB55" s="75">
        <v>100</v>
      </c>
      <c r="BC55" s="534">
        <f t="shared" si="15"/>
        <v>92.75</v>
      </c>
      <c r="BD55" s="535"/>
      <c r="BE55" s="75">
        <v>90</v>
      </c>
      <c r="BF55" s="75">
        <v>90</v>
      </c>
      <c r="BG55" s="75">
        <v>90</v>
      </c>
      <c r="BH55" s="75">
        <v>95</v>
      </c>
      <c r="BI55" s="534">
        <f t="shared" si="13"/>
        <v>91</v>
      </c>
      <c r="BJ55" s="535"/>
      <c r="BK55" s="180">
        <v>90</v>
      </c>
      <c r="BL55" s="75">
        <v>100</v>
      </c>
      <c r="BM55" s="75">
        <v>100</v>
      </c>
      <c r="BN55" s="75">
        <v>100</v>
      </c>
      <c r="BO55" s="534">
        <f t="shared" si="17"/>
        <v>98.5</v>
      </c>
      <c r="BP55" s="535"/>
      <c r="BQ55" s="182">
        <f t="shared" si="0"/>
        <v>54.340909090909093</v>
      </c>
      <c r="BR55" s="183">
        <v>100</v>
      </c>
      <c r="BS55" s="183">
        <v>75</v>
      </c>
      <c r="BT55" s="184">
        <f t="shared" si="1"/>
        <v>35</v>
      </c>
      <c r="BU55" s="185">
        <f t="shared" si="2"/>
        <v>89.340909090909093</v>
      </c>
      <c r="BV55" s="176" t="str">
        <f t="shared" si="3"/>
        <v>A</v>
      </c>
    </row>
    <row r="56" spans="1:74">
      <c r="A56" s="490"/>
      <c r="B56" s="490"/>
      <c r="C56" s="472">
        <v>2200018382</v>
      </c>
      <c r="D56" s="473" t="s">
        <v>594</v>
      </c>
      <c r="E56" s="75" t="s">
        <v>555</v>
      </c>
      <c r="F56" s="165">
        <v>54</v>
      </c>
      <c r="G56" s="75">
        <v>100</v>
      </c>
      <c r="H56" s="172">
        <f t="shared" si="4"/>
        <v>77</v>
      </c>
      <c r="I56" s="75">
        <v>95</v>
      </c>
      <c r="J56" s="75">
        <v>90</v>
      </c>
      <c r="K56" s="75">
        <v>100</v>
      </c>
      <c r="L56" s="75">
        <v>95</v>
      </c>
      <c r="M56" s="534">
        <f t="shared" si="5"/>
        <v>96.75</v>
      </c>
      <c r="N56" s="535"/>
      <c r="O56" s="75">
        <v>85</v>
      </c>
      <c r="P56" s="75">
        <v>90</v>
      </c>
      <c r="Q56" s="75">
        <v>90</v>
      </c>
      <c r="R56" s="75">
        <v>95</v>
      </c>
      <c r="S56" s="534">
        <f t="shared" si="6"/>
        <v>90.25</v>
      </c>
      <c r="T56" s="535"/>
      <c r="U56" s="75">
        <v>85</v>
      </c>
      <c r="V56" s="75">
        <v>90</v>
      </c>
      <c r="W56" s="75">
        <v>85</v>
      </c>
      <c r="X56" s="75">
        <v>100</v>
      </c>
      <c r="Y56" s="534">
        <f t="shared" si="7"/>
        <v>88.75</v>
      </c>
      <c r="Z56" s="535"/>
      <c r="AA56" s="75">
        <v>90</v>
      </c>
      <c r="AB56" s="75">
        <v>90</v>
      </c>
      <c r="AC56" s="75">
        <v>90</v>
      </c>
      <c r="AD56" s="75">
        <v>100</v>
      </c>
      <c r="AE56" s="534">
        <f t="shared" si="8"/>
        <v>92</v>
      </c>
      <c r="AF56" s="535"/>
      <c r="AG56" s="75">
        <v>95</v>
      </c>
      <c r="AH56" s="75">
        <v>90</v>
      </c>
      <c r="AI56" s="75">
        <v>80</v>
      </c>
      <c r="AJ56" s="75">
        <v>85</v>
      </c>
      <c r="AK56" s="534">
        <f t="shared" si="9"/>
        <v>84.75</v>
      </c>
      <c r="AL56" s="535"/>
      <c r="AM56" s="75">
        <v>100</v>
      </c>
      <c r="AN56" s="75">
        <v>90</v>
      </c>
      <c r="AO56" s="75">
        <v>90</v>
      </c>
      <c r="AP56" s="75">
        <v>100</v>
      </c>
      <c r="AQ56" s="534">
        <f t="shared" si="10"/>
        <v>93.5</v>
      </c>
      <c r="AR56" s="535"/>
      <c r="AS56" s="75">
        <v>100</v>
      </c>
      <c r="AT56" s="75">
        <v>100</v>
      </c>
      <c r="AU56" s="75">
        <v>90</v>
      </c>
      <c r="AV56" s="75">
        <v>100</v>
      </c>
      <c r="AW56" s="534">
        <f t="shared" si="11"/>
        <v>95</v>
      </c>
      <c r="AX56" s="535"/>
      <c r="AY56" s="75">
        <v>95</v>
      </c>
      <c r="AZ56" s="75">
        <v>90</v>
      </c>
      <c r="BA56" s="75">
        <v>90</v>
      </c>
      <c r="BB56" s="75">
        <v>90</v>
      </c>
      <c r="BC56" s="534">
        <f t="shared" si="15"/>
        <v>90.75</v>
      </c>
      <c r="BD56" s="535"/>
      <c r="BE56" s="75">
        <v>90</v>
      </c>
      <c r="BF56" s="75">
        <v>90</v>
      </c>
      <c r="BG56" s="75">
        <v>90</v>
      </c>
      <c r="BH56" s="75">
        <v>95</v>
      </c>
      <c r="BI56" s="534">
        <f t="shared" si="13"/>
        <v>91</v>
      </c>
      <c r="BJ56" s="535"/>
      <c r="BK56" s="180">
        <v>90</v>
      </c>
      <c r="BL56" s="75">
        <v>100</v>
      </c>
      <c r="BM56" s="75">
        <v>100</v>
      </c>
      <c r="BN56" s="75">
        <v>100</v>
      </c>
      <c r="BO56" s="534">
        <f t="shared" si="17"/>
        <v>98.5</v>
      </c>
      <c r="BP56" s="535"/>
      <c r="BQ56" s="182">
        <f t="shared" si="0"/>
        <v>54.45</v>
      </c>
      <c r="BR56" s="183">
        <v>100</v>
      </c>
      <c r="BS56" s="183">
        <v>75</v>
      </c>
      <c r="BT56" s="184">
        <f t="shared" si="1"/>
        <v>35</v>
      </c>
      <c r="BU56" s="185">
        <f t="shared" si="2"/>
        <v>89.45</v>
      </c>
      <c r="BV56" s="176" t="str">
        <f t="shared" si="3"/>
        <v>A</v>
      </c>
    </row>
    <row r="57" spans="1:74">
      <c r="A57" s="490"/>
      <c r="B57" s="490"/>
      <c r="C57" s="472">
        <v>2200018373</v>
      </c>
      <c r="D57" s="473" t="s">
        <v>595</v>
      </c>
      <c r="E57" s="75" t="s">
        <v>555</v>
      </c>
      <c r="F57" s="165">
        <v>55</v>
      </c>
      <c r="G57" s="75">
        <v>100</v>
      </c>
      <c r="H57" s="172">
        <f t="shared" si="4"/>
        <v>77.5</v>
      </c>
      <c r="I57" s="75">
        <v>90</v>
      </c>
      <c r="J57" s="75">
        <v>90</v>
      </c>
      <c r="K57" s="75">
        <v>100</v>
      </c>
      <c r="L57" s="75">
        <v>100</v>
      </c>
      <c r="M57" s="534">
        <f t="shared" si="5"/>
        <v>97</v>
      </c>
      <c r="N57" s="535"/>
      <c r="O57" s="75">
        <v>90</v>
      </c>
      <c r="P57" s="75">
        <v>90</v>
      </c>
      <c r="Q57" s="75">
        <v>90</v>
      </c>
      <c r="R57" s="75">
        <v>95</v>
      </c>
      <c r="S57" s="534">
        <f t="shared" si="6"/>
        <v>91</v>
      </c>
      <c r="T57" s="535"/>
      <c r="U57" s="393">
        <v>85</v>
      </c>
      <c r="V57" s="393">
        <v>90</v>
      </c>
      <c r="W57" s="393">
        <v>85</v>
      </c>
      <c r="X57" s="393">
        <v>100</v>
      </c>
      <c r="Y57" s="581">
        <f t="shared" si="7"/>
        <v>88.75</v>
      </c>
      <c r="Z57" s="558"/>
      <c r="AA57" s="393">
        <v>95</v>
      </c>
      <c r="AB57" s="393">
        <v>90</v>
      </c>
      <c r="AC57" s="393">
        <v>90</v>
      </c>
      <c r="AD57" s="393">
        <v>100</v>
      </c>
      <c r="AE57" s="581">
        <f t="shared" si="8"/>
        <v>92.75</v>
      </c>
      <c r="AF57" s="558"/>
      <c r="AG57" s="393">
        <v>90</v>
      </c>
      <c r="AH57" s="393">
        <v>90</v>
      </c>
      <c r="AI57" s="393">
        <v>80</v>
      </c>
      <c r="AJ57" s="393">
        <v>95</v>
      </c>
      <c r="AK57" s="581">
        <f t="shared" si="9"/>
        <v>86</v>
      </c>
      <c r="AL57" s="558"/>
      <c r="AM57" s="393">
        <v>90</v>
      </c>
      <c r="AN57" s="393">
        <v>90</v>
      </c>
      <c r="AO57" s="393">
        <v>90</v>
      </c>
      <c r="AP57" s="393">
        <v>100</v>
      </c>
      <c r="AQ57" s="581">
        <f t="shared" si="10"/>
        <v>92</v>
      </c>
      <c r="AR57" s="558"/>
      <c r="AS57" s="393">
        <v>100</v>
      </c>
      <c r="AT57" s="393">
        <v>100</v>
      </c>
      <c r="AU57" s="393">
        <v>90</v>
      </c>
      <c r="AV57" s="393">
        <v>100</v>
      </c>
      <c r="AW57" s="581">
        <f t="shared" si="11"/>
        <v>95</v>
      </c>
      <c r="AX57" s="558"/>
      <c r="AY57" s="393">
        <v>95</v>
      </c>
      <c r="AZ57" s="393">
        <v>90</v>
      </c>
      <c r="BA57" s="393">
        <v>90</v>
      </c>
      <c r="BB57" s="393">
        <v>100</v>
      </c>
      <c r="BC57" s="581">
        <f t="shared" si="15"/>
        <v>92.75</v>
      </c>
      <c r="BD57" s="558"/>
      <c r="BE57" s="393">
        <v>90</v>
      </c>
      <c r="BF57" s="393">
        <v>90</v>
      </c>
      <c r="BG57" s="393">
        <v>90</v>
      </c>
      <c r="BH57" s="393">
        <v>95</v>
      </c>
      <c r="BI57" s="581">
        <f t="shared" si="13"/>
        <v>91</v>
      </c>
      <c r="BJ57" s="558"/>
      <c r="BK57" s="394">
        <v>90</v>
      </c>
      <c r="BL57" s="393">
        <v>100</v>
      </c>
      <c r="BM57" s="393">
        <v>100</v>
      </c>
      <c r="BN57" s="393">
        <v>100</v>
      </c>
      <c r="BO57" s="581">
        <f t="shared" si="17"/>
        <v>98.5</v>
      </c>
      <c r="BP57" s="558"/>
      <c r="BQ57" s="293">
        <f t="shared" si="0"/>
        <v>54.668181818181822</v>
      </c>
      <c r="BR57" s="287">
        <v>90</v>
      </c>
      <c r="BS57" s="287">
        <v>75</v>
      </c>
      <c r="BT57" s="289">
        <f t="shared" si="1"/>
        <v>33</v>
      </c>
      <c r="BU57" s="395">
        <f t="shared" si="2"/>
        <v>87.668181818181822</v>
      </c>
      <c r="BV57" s="396" t="str">
        <f t="shared" si="3"/>
        <v>A</v>
      </c>
    </row>
    <row r="58" spans="1:74">
      <c r="B58" s="103"/>
      <c r="M58" s="475"/>
      <c r="N58" s="475"/>
      <c r="S58" s="475"/>
      <c r="T58" s="475"/>
      <c r="Y58" s="475"/>
      <c r="Z58" s="475"/>
      <c r="AE58" s="475"/>
      <c r="AF58" s="475"/>
      <c r="AK58" s="475"/>
      <c r="AL58" s="475"/>
      <c r="AQ58" s="475"/>
      <c r="AR58" s="475"/>
      <c r="AW58" s="475"/>
      <c r="AX58" s="475"/>
      <c r="BC58" s="475"/>
      <c r="BD58" s="475"/>
      <c r="BI58" s="475"/>
      <c r="BJ58" s="475"/>
      <c r="BO58" s="475"/>
      <c r="BP58" s="475"/>
    </row>
    <row r="59" spans="1:74">
      <c r="B59" s="103"/>
    </row>
    <row r="60" spans="1:74">
      <c r="B60" s="103"/>
    </row>
    <row r="62" spans="1:74">
      <c r="AE62" s="476"/>
      <c r="AF62" s="38"/>
      <c r="AG62" s="38"/>
      <c r="AH62" s="38"/>
    </row>
  </sheetData>
  <autoFilter ref="J3" xr:uid="{00000000-0009-0000-0000-00000B000000}"/>
  <mergeCells count="551">
    <mergeCell ref="M56:N56"/>
    <mergeCell ref="S56:T56"/>
    <mergeCell ref="Y56:Z56"/>
    <mergeCell ref="AE56:AF56"/>
    <mergeCell ref="S57:T57"/>
    <mergeCell ref="Y57:Z57"/>
    <mergeCell ref="AE57:AF57"/>
    <mergeCell ref="M44:N44"/>
    <mergeCell ref="M45:N45"/>
    <mergeCell ref="M46:N46"/>
    <mergeCell ref="M47:N47"/>
    <mergeCell ref="M48:N48"/>
    <mergeCell ref="M49:N49"/>
    <mergeCell ref="M50:N50"/>
    <mergeCell ref="M57:N57"/>
    <mergeCell ref="S53:T53"/>
    <mergeCell ref="Y53:Z53"/>
    <mergeCell ref="AE53:AF53"/>
    <mergeCell ref="M53:N53"/>
    <mergeCell ref="M54:N54"/>
    <mergeCell ref="S54:T54"/>
    <mergeCell ref="Y54:Z54"/>
    <mergeCell ref="AE54:AF54"/>
    <mergeCell ref="S55:T55"/>
    <mergeCell ref="Y55:Z55"/>
    <mergeCell ref="AE55:AF55"/>
    <mergeCell ref="M55:N55"/>
    <mergeCell ref="A28:A30"/>
    <mergeCell ref="B28:B39"/>
    <mergeCell ref="A31:A33"/>
    <mergeCell ref="B40:B51"/>
    <mergeCell ref="M51:N51"/>
    <mergeCell ref="M52:N52"/>
    <mergeCell ref="S52:T52"/>
    <mergeCell ref="Y52:Z52"/>
    <mergeCell ref="AE52:AF52"/>
    <mergeCell ref="A37:A39"/>
    <mergeCell ref="A40:A42"/>
    <mergeCell ref="A34:A36"/>
    <mergeCell ref="A43:A45"/>
    <mergeCell ref="A46:A48"/>
    <mergeCell ref="A49:A51"/>
    <mergeCell ref="A52:A54"/>
    <mergeCell ref="B52:B57"/>
    <mergeCell ref="A55:A57"/>
    <mergeCell ref="M36:N36"/>
    <mergeCell ref="M37:N37"/>
    <mergeCell ref="S37:T37"/>
    <mergeCell ref="Y37:Z37"/>
    <mergeCell ref="AE37:AF37"/>
    <mergeCell ref="M35:N35"/>
    <mergeCell ref="S35:T35"/>
    <mergeCell ref="Y35:Z35"/>
    <mergeCell ref="AE35:AF35"/>
    <mergeCell ref="S36:T36"/>
    <mergeCell ref="Y36:Z36"/>
    <mergeCell ref="AE36:AF36"/>
    <mergeCell ref="M33:N33"/>
    <mergeCell ref="M34:N34"/>
    <mergeCell ref="S34:T34"/>
    <mergeCell ref="Y34:Z34"/>
    <mergeCell ref="AE34:AF34"/>
    <mergeCell ref="M32:N32"/>
    <mergeCell ref="S32:T32"/>
    <mergeCell ref="Y32:Z32"/>
    <mergeCell ref="AE32:AF32"/>
    <mergeCell ref="S33:T33"/>
    <mergeCell ref="Y33:Z33"/>
    <mergeCell ref="AE33:AF33"/>
    <mergeCell ref="M27:N27"/>
    <mergeCell ref="M28:N28"/>
    <mergeCell ref="AE30:AF30"/>
    <mergeCell ref="AE31:AF31"/>
    <mergeCell ref="M29:N29"/>
    <mergeCell ref="M30:N30"/>
    <mergeCell ref="S30:T30"/>
    <mergeCell ref="Y30:Z30"/>
    <mergeCell ref="M31:N31"/>
    <mergeCell ref="S31:T31"/>
    <mergeCell ref="Y31:Z31"/>
    <mergeCell ref="M43:N43"/>
    <mergeCell ref="S43:T43"/>
    <mergeCell ref="Y43:Z43"/>
    <mergeCell ref="AE43:AF43"/>
    <mergeCell ref="S44:T44"/>
    <mergeCell ref="Y44:Z44"/>
    <mergeCell ref="Y45:Z45"/>
    <mergeCell ref="S50:T50"/>
    <mergeCell ref="S51:T51"/>
    <mergeCell ref="Y51:Z51"/>
    <mergeCell ref="AE51:AF51"/>
    <mergeCell ref="S45:T45"/>
    <mergeCell ref="S46:T46"/>
    <mergeCell ref="S47:T47"/>
    <mergeCell ref="S48:T48"/>
    <mergeCell ref="S49:T49"/>
    <mergeCell ref="M38:N38"/>
    <mergeCell ref="S38:T38"/>
    <mergeCell ref="Y38:Z38"/>
    <mergeCell ref="AE38:AF38"/>
    <mergeCell ref="S39:T39"/>
    <mergeCell ref="Y39:Z39"/>
    <mergeCell ref="AE39:AF39"/>
    <mergeCell ref="Y42:Z42"/>
    <mergeCell ref="AE42:AF42"/>
    <mergeCell ref="M39:N39"/>
    <mergeCell ref="M40:N40"/>
    <mergeCell ref="S40:T40"/>
    <mergeCell ref="Y40:Z40"/>
    <mergeCell ref="M41:N41"/>
    <mergeCell ref="Y41:Z41"/>
    <mergeCell ref="M42:N42"/>
    <mergeCell ref="S41:T41"/>
    <mergeCell ref="S42:T42"/>
    <mergeCell ref="Y28:Z28"/>
    <mergeCell ref="AE28:AF28"/>
    <mergeCell ref="S29:T29"/>
    <mergeCell ref="Y29:Z29"/>
    <mergeCell ref="AE29:AF29"/>
    <mergeCell ref="AE40:AF40"/>
    <mergeCell ref="AE41:AF41"/>
    <mergeCell ref="Y49:Z49"/>
    <mergeCell ref="Y50:Z50"/>
    <mergeCell ref="Y46:Z46"/>
    <mergeCell ref="AE46:AF46"/>
    <mergeCell ref="Y47:Z47"/>
    <mergeCell ref="AE47:AF47"/>
    <mergeCell ref="Y48:Z48"/>
    <mergeCell ref="AE48:AF48"/>
    <mergeCell ref="AE49:AF49"/>
    <mergeCell ref="AE50:AF50"/>
    <mergeCell ref="AE44:AF44"/>
    <mergeCell ref="AE45:AF45"/>
    <mergeCell ref="S28:T28"/>
    <mergeCell ref="A19:A21"/>
    <mergeCell ref="M19:N19"/>
    <mergeCell ref="M20:N20"/>
    <mergeCell ref="M21:N21"/>
    <mergeCell ref="M22:N22"/>
    <mergeCell ref="M23:N23"/>
    <mergeCell ref="S24:T24"/>
    <mergeCell ref="Y27:Z27"/>
    <mergeCell ref="AE27:AF27"/>
    <mergeCell ref="AE25:AF25"/>
    <mergeCell ref="AE26:AF26"/>
    <mergeCell ref="AE21:AF21"/>
    <mergeCell ref="AE22:AF22"/>
    <mergeCell ref="AE23:AF23"/>
    <mergeCell ref="Y24:Z24"/>
    <mergeCell ref="AE24:AF24"/>
    <mergeCell ref="Y25:Z25"/>
    <mergeCell ref="Y26:Z26"/>
    <mergeCell ref="S27:T27"/>
    <mergeCell ref="M24:N24"/>
    <mergeCell ref="M25:N25"/>
    <mergeCell ref="S25:T25"/>
    <mergeCell ref="M26:N26"/>
    <mergeCell ref="S26:T26"/>
    <mergeCell ref="X10:Z10"/>
    <mergeCell ref="AA10:AC10"/>
    <mergeCell ref="AD10:AF10"/>
    <mergeCell ref="S16:T16"/>
    <mergeCell ref="Y16:Z16"/>
    <mergeCell ref="AE16:AF16"/>
    <mergeCell ref="M17:N17"/>
    <mergeCell ref="S17:T17"/>
    <mergeCell ref="Y17:Z17"/>
    <mergeCell ref="AE17:AF17"/>
    <mergeCell ref="M9:N9"/>
    <mergeCell ref="M16:N16"/>
    <mergeCell ref="I9:J9"/>
    <mergeCell ref="K9:L9"/>
    <mergeCell ref="O9:P9"/>
    <mergeCell ref="Q9:R9"/>
    <mergeCell ref="S9:T9"/>
    <mergeCell ref="U9:V9"/>
    <mergeCell ref="S21:T21"/>
    <mergeCell ref="I10:N10"/>
    <mergeCell ref="O10:Q10"/>
    <mergeCell ref="R10:T10"/>
    <mergeCell ref="U10:W10"/>
    <mergeCell ref="M18:N18"/>
    <mergeCell ref="S18:T18"/>
    <mergeCell ref="A16:A18"/>
    <mergeCell ref="S12:T12"/>
    <mergeCell ref="S13:T13"/>
    <mergeCell ref="M14:N14"/>
    <mergeCell ref="S14:T14"/>
    <mergeCell ref="Y14:Z14"/>
    <mergeCell ref="S15:T15"/>
    <mergeCell ref="Y15:Z15"/>
    <mergeCell ref="BO16:BP16"/>
    <mergeCell ref="BO17:BP17"/>
    <mergeCell ref="BO18:BP18"/>
    <mergeCell ref="AE12:AF12"/>
    <mergeCell ref="AE13:AF13"/>
    <mergeCell ref="AE14:AF14"/>
    <mergeCell ref="AK14:AL14"/>
    <mergeCell ref="AE15:AF15"/>
    <mergeCell ref="AK15:AL15"/>
    <mergeCell ref="AK16:AL16"/>
    <mergeCell ref="Y18:Z18"/>
    <mergeCell ref="AE18:AF18"/>
    <mergeCell ref="B16:B27"/>
    <mergeCell ref="A22:A24"/>
    <mergeCell ref="A25:A27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AW15:AX15"/>
    <mergeCell ref="M15:N15"/>
    <mergeCell ref="BO22:BP22"/>
    <mergeCell ref="BC18:BD18"/>
    <mergeCell ref="BC19:BD19"/>
    <mergeCell ref="BC20:BD20"/>
    <mergeCell ref="BI20:BJ20"/>
    <mergeCell ref="BO20:BP20"/>
    <mergeCell ref="BI21:BJ21"/>
    <mergeCell ref="BO21:BP21"/>
    <mergeCell ref="AQ12:AR12"/>
    <mergeCell ref="AQ13:AR13"/>
    <mergeCell ref="AQ14:AR14"/>
    <mergeCell ref="AW14:AX14"/>
    <mergeCell ref="BC14:BD14"/>
    <mergeCell ref="BI14:BJ14"/>
    <mergeCell ref="BO14:BP14"/>
    <mergeCell ref="BC15:BD15"/>
    <mergeCell ref="BI15:BJ15"/>
    <mergeCell ref="BO15:BP15"/>
    <mergeCell ref="BO19:BP19"/>
    <mergeCell ref="AW19:AX19"/>
    <mergeCell ref="BI19:BJ19"/>
    <mergeCell ref="AQ21:AR21"/>
    <mergeCell ref="AQ22:AR22"/>
    <mergeCell ref="AK18:AL18"/>
    <mergeCell ref="AK20:AL20"/>
    <mergeCell ref="AQ20:AR20"/>
    <mergeCell ref="AW20:AX20"/>
    <mergeCell ref="AK21:AL21"/>
    <mergeCell ref="AW21:AX21"/>
    <mergeCell ref="AK22:AL22"/>
    <mergeCell ref="AW22:AX22"/>
    <mergeCell ref="BC21:BD21"/>
    <mergeCell ref="BC22:BD22"/>
    <mergeCell ref="BI22:BJ22"/>
    <mergeCell ref="AK19:AL19"/>
    <mergeCell ref="BO9:BP9"/>
    <mergeCell ref="BQ9:BQ13"/>
    <mergeCell ref="BR9:BT13"/>
    <mergeCell ref="BU9:BU12"/>
    <mergeCell ref="BV9:BV12"/>
    <mergeCell ref="BN10:BP10"/>
    <mergeCell ref="BC16:BD16"/>
    <mergeCell ref="BC17:BD17"/>
    <mergeCell ref="AQ15:AR15"/>
    <mergeCell ref="AQ16:AR16"/>
    <mergeCell ref="AW16:AX16"/>
    <mergeCell ref="BI16:BJ16"/>
    <mergeCell ref="AQ17:AR17"/>
    <mergeCell ref="AW17:AX17"/>
    <mergeCell ref="BI17:BJ17"/>
    <mergeCell ref="AO9:AP9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BM9:BN9"/>
    <mergeCell ref="I11:N11"/>
    <mergeCell ref="O11:T11"/>
    <mergeCell ref="U11:Z11"/>
    <mergeCell ref="AA11:AF11"/>
    <mergeCell ref="AG11:AL11"/>
    <mergeCell ref="AM11:AR11"/>
    <mergeCell ref="AS11:AX11"/>
    <mergeCell ref="A2:C2"/>
    <mergeCell ref="F2:G2"/>
    <mergeCell ref="A3:C3"/>
    <mergeCell ref="A4:C4"/>
    <mergeCell ref="A5:C5"/>
    <mergeCell ref="A6:C6"/>
    <mergeCell ref="F9:H10"/>
    <mergeCell ref="F11:H11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BO57:BP57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  <mergeCell ref="AY11:BD11"/>
    <mergeCell ref="BE11:BJ11"/>
    <mergeCell ref="BK11:BP11"/>
    <mergeCell ref="BC12:BD12"/>
    <mergeCell ref="BI12:BJ12"/>
    <mergeCell ref="BC13:BD13"/>
    <mergeCell ref="BI13:BJ13"/>
    <mergeCell ref="BO12:BP12"/>
    <mergeCell ref="BO13:BP13"/>
    <mergeCell ref="AK17:AL17"/>
    <mergeCell ref="AQ18:AR18"/>
    <mergeCell ref="AW18:AX18"/>
    <mergeCell ref="BI18:BJ18"/>
    <mergeCell ref="AQ19:AR19"/>
    <mergeCell ref="AW44:AX44"/>
    <mergeCell ref="BI44:BJ44"/>
    <mergeCell ref="BI45:BJ45"/>
    <mergeCell ref="BC53:BD53"/>
    <mergeCell ref="BC54:BD54"/>
    <mergeCell ref="BC55:BD55"/>
    <mergeCell ref="BC56:BD56"/>
    <mergeCell ref="BC57:BD57"/>
    <mergeCell ref="BC44:BD44"/>
    <mergeCell ref="BC45:BD45"/>
    <mergeCell ref="BC46:BD46"/>
    <mergeCell ref="BC47:BD47"/>
    <mergeCell ref="BC48:BD48"/>
    <mergeCell ref="BC49:BD49"/>
    <mergeCell ref="BC50:BD50"/>
    <mergeCell ref="BI57:BJ57"/>
    <mergeCell ref="AW41:AX41"/>
    <mergeCell ref="BC41:BD41"/>
    <mergeCell ref="BI41:BJ41"/>
    <mergeCell ref="BO41:BP41"/>
    <mergeCell ref="BC42:BD42"/>
    <mergeCell ref="BI42:BJ42"/>
    <mergeCell ref="BO42:BP42"/>
    <mergeCell ref="AW42:AX42"/>
    <mergeCell ref="AW43:AX43"/>
    <mergeCell ref="BC43:BD43"/>
    <mergeCell ref="BI43:BJ43"/>
    <mergeCell ref="BC39:BD39"/>
    <mergeCell ref="BC40:BD40"/>
    <mergeCell ref="BI40:BJ40"/>
    <mergeCell ref="BO40:BP40"/>
    <mergeCell ref="AQ36:AR36"/>
    <mergeCell ref="AQ37:AR37"/>
    <mergeCell ref="BC37:BD37"/>
    <mergeCell ref="AW38:AX38"/>
    <mergeCell ref="BC38:BD38"/>
    <mergeCell ref="AW39:AX39"/>
    <mergeCell ref="AW40:AX40"/>
    <mergeCell ref="AW36:AX36"/>
    <mergeCell ref="AW37:AX37"/>
    <mergeCell ref="BC36:BD36"/>
    <mergeCell ref="BO55:BP55"/>
    <mergeCell ref="BO56:BP56"/>
    <mergeCell ref="BC51:BD51"/>
    <mergeCell ref="BC52:BD52"/>
    <mergeCell ref="BO52:BP52"/>
    <mergeCell ref="BO53:BP53"/>
    <mergeCell ref="BO54:BP54"/>
    <mergeCell ref="BI55:BJ55"/>
    <mergeCell ref="BI56:BJ56"/>
    <mergeCell ref="BI53:BJ53"/>
    <mergeCell ref="BI54:BJ54"/>
    <mergeCell ref="BI46:BJ46"/>
    <mergeCell ref="BI47:BJ47"/>
    <mergeCell ref="BI48:BJ48"/>
    <mergeCell ref="BI49:BJ49"/>
    <mergeCell ref="BI50:BJ50"/>
    <mergeCell ref="BI51:BJ51"/>
    <mergeCell ref="BI52:BJ52"/>
    <mergeCell ref="AW52:AX52"/>
    <mergeCell ref="AW53:AX53"/>
    <mergeCell ref="AW54:AX54"/>
    <mergeCell ref="AW55:AX55"/>
    <mergeCell ref="AW56:AX56"/>
    <mergeCell ref="AW57:AX57"/>
    <mergeCell ref="AW45:AX45"/>
    <mergeCell ref="AW46:AX46"/>
    <mergeCell ref="AW47:AX47"/>
    <mergeCell ref="AW48:AX48"/>
    <mergeCell ref="AW49:AX49"/>
    <mergeCell ref="AW50:AX50"/>
    <mergeCell ref="AW51:AX51"/>
    <mergeCell ref="BO50:BP50"/>
    <mergeCell ref="BO51:BP51"/>
    <mergeCell ref="BO43:BP43"/>
    <mergeCell ref="BO44:BP44"/>
    <mergeCell ref="BO45:BP45"/>
    <mergeCell ref="BO46:BP46"/>
    <mergeCell ref="BO47:BP47"/>
    <mergeCell ref="BO48:BP48"/>
    <mergeCell ref="BO49:BP49"/>
    <mergeCell ref="BI38:BJ38"/>
    <mergeCell ref="BI39:BJ39"/>
    <mergeCell ref="BO37:BP37"/>
    <mergeCell ref="BO38:BP38"/>
    <mergeCell ref="BO39:BP39"/>
    <mergeCell ref="BI32:BJ32"/>
    <mergeCell ref="BI33:BJ33"/>
    <mergeCell ref="BI34:BJ34"/>
    <mergeCell ref="BO34:BP34"/>
    <mergeCell ref="BI35:BJ35"/>
    <mergeCell ref="BO35:BP35"/>
    <mergeCell ref="BO36:BP36"/>
    <mergeCell ref="AK32:AL32"/>
    <mergeCell ref="AQ32:AR32"/>
    <mergeCell ref="BC32:BD32"/>
    <mergeCell ref="BO32:BP32"/>
    <mergeCell ref="AQ33:AR33"/>
    <mergeCell ref="BC33:BD33"/>
    <mergeCell ref="BO33:BP33"/>
    <mergeCell ref="BI36:BJ36"/>
    <mergeCell ref="BI37:BJ37"/>
    <mergeCell ref="AW32:AX32"/>
    <mergeCell ref="AW33:AX33"/>
    <mergeCell ref="AW34:AX34"/>
    <mergeCell ref="BC34:BD34"/>
    <mergeCell ref="AW35:AX35"/>
    <mergeCell ref="BC35:BD35"/>
    <mergeCell ref="BC31:BD31"/>
    <mergeCell ref="BI31:BJ31"/>
    <mergeCell ref="BO31:BP31"/>
    <mergeCell ref="AK27:AL27"/>
    <mergeCell ref="AK28:AL28"/>
    <mergeCell ref="AQ28:AR28"/>
    <mergeCell ref="AW28:AX28"/>
    <mergeCell ref="AK29:AL29"/>
    <mergeCell ref="AW29:AX29"/>
    <mergeCell ref="AW30:AX30"/>
    <mergeCell ref="AK26:AL26"/>
    <mergeCell ref="AQ26:AR26"/>
    <mergeCell ref="AW26:AX26"/>
    <mergeCell ref="AQ27:AR27"/>
    <mergeCell ref="AW27:AX27"/>
    <mergeCell ref="AK30:AL30"/>
    <mergeCell ref="AK31:AL31"/>
    <mergeCell ref="AQ31:AR31"/>
    <mergeCell ref="AW31:AX31"/>
    <mergeCell ref="AQ48:AR48"/>
    <mergeCell ref="AK55:AL55"/>
    <mergeCell ref="AK56:AL56"/>
    <mergeCell ref="AK57:AL57"/>
    <mergeCell ref="AK48:AL48"/>
    <mergeCell ref="AK49:AL49"/>
    <mergeCell ref="AK50:AL50"/>
    <mergeCell ref="AK51:AL51"/>
    <mergeCell ref="AK52:AL52"/>
    <mergeCell ref="AK53:AL53"/>
    <mergeCell ref="AK54:AL54"/>
    <mergeCell ref="AQ56:AR56"/>
    <mergeCell ref="AQ57:AR57"/>
    <mergeCell ref="AQ49:AR49"/>
    <mergeCell ref="AQ50:AR50"/>
    <mergeCell ref="AQ51:AR51"/>
    <mergeCell ref="AQ52:AR52"/>
    <mergeCell ref="AQ53:AR53"/>
    <mergeCell ref="AQ54:AR54"/>
    <mergeCell ref="AQ55:AR55"/>
    <mergeCell ref="AK45:AL45"/>
    <mergeCell ref="AK46:AL46"/>
    <mergeCell ref="AK47:AL47"/>
    <mergeCell ref="AQ42:AR42"/>
    <mergeCell ref="AQ43:AR43"/>
    <mergeCell ref="AQ44:AR44"/>
    <mergeCell ref="AQ45:AR45"/>
    <mergeCell ref="AQ46:AR46"/>
    <mergeCell ref="AQ47:AR47"/>
    <mergeCell ref="AK39:AL39"/>
    <mergeCell ref="AQ39:AR39"/>
    <mergeCell ref="AK40:AL40"/>
    <mergeCell ref="AQ40:AR40"/>
    <mergeCell ref="AQ41:AR41"/>
    <mergeCell ref="AK41:AL41"/>
    <mergeCell ref="AK42:AL42"/>
    <mergeCell ref="AK43:AL43"/>
    <mergeCell ref="AK44:AL44"/>
    <mergeCell ref="AK33:AL33"/>
    <mergeCell ref="AK34:AL34"/>
    <mergeCell ref="AQ34:AR34"/>
    <mergeCell ref="AK35:AL35"/>
    <mergeCell ref="AQ35:AR35"/>
    <mergeCell ref="AK36:AL36"/>
    <mergeCell ref="AK37:AL37"/>
    <mergeCell ref="AK38:AL38"/>
    <mergeCell ref="AQ38:AR38"/>
    <mergeCell ref="BO28:BP28"/>
    <mergeCell ref="BO29:BP29"/>
    <mergeCell ref="BO30:BP30"/>
    <mergeCell ref="AK23:AL23"/>
    <mergeCell ref="AK24:AL24"/>
    <mergeCell ref="AW24:AX24"/>
    <mergeCell ref="BI24:BJ24"/>
    <mergeCell ref="AK25:AL25"/>
    <mergeCell ref="AW25:AX25"/>
    <mergeCell ref="BI25:BJ25"/>
    <mergeCell ref="BC28:BD28"/>
    <mergeCell ref="BC29:BD29"/>
    <mergeCell ref="BC30:BD30"/>
    <mergeCell ref="AQ29:AR29"/>
    <mergeCell ref="AQ30:AR30"/>
    <mergeCell ref="BI29:BJ29"/>
    <mergeCell ref="BI30:BJ30"/>
    <mergeCell ref="BC24:BD24"/>
    <mergeCell ref="BC25:BD25"/>
    <mergeCell ref="BC26:BD26"/>
    <mergeCell ref="BI26:BJ26"/>
    <mergeCell ref="BC27:BD27"/>
    <mergeCell ref="BI27:BJ27"/>
    <mergeCell ref="BI28:BJ28"/>
    <mergeCell ref="AQ23:AR23"/>
    <mergeCell ref="AW23:AX23"/>
    <mergeCell ref="BC23:BD23"/>
    <mergeCell ref="BI23:BJ23"/>
    <mergeCell ref="BO23:BP23"/>
    <mergeCell ref="BO24:BP24"/>
    <mergeCell ref="BO25:BP25"/>
    <mergeCell ref="BO26:BP26"/>
    <mergeCell ref="BO27:BP27"/>
    <mergeCell ref="AQ24:AR24"/>
    <mergeCell ref="AQ25:AR25"/>
    <mergeCell ref="S19:T19"/>
    <mergeCell ref="S20:T20"/>
    <mergeCell ref="Y20:Z20"/>
    <mergeCell ref="AE20:AF20"/>
    <mergeCell ref="Y21:Z21"/>
    <mergeCell ref="S22:T22"/>
    <mergeCell ref="S23:T23"/>
    <mergeCell ref="Y22:Z22"/>
    <mergeCell ref="Y23:Z23"/>
    <mergeCell ref="Y19:Z19"/>
    <mergeCell ref="AE19:AF19"/>
  </mergeCells>
  <dataValidations count="1">
    <dataValidation type="decimal" operator="lessThanOrEqual" allowBlank="1" showDropDown="1" showInputMessage="1" showErrorMessage="1" prompt="Nilai Maksimal 100" sqref="BQ16:BT57" xr:uid="{00000000-0002-0000-0B00-000000000000}">
      <formula1>100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BW59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" customHeight="1"/>
  <cols>
    <col min="4" max="4" width="32.7109375" customWidth="1"/>
    <col min="6" max="6" width="19.42578125" customWidth="1"/>
    <col min="7" max="7" width="46.42578125" customWidth="1"/>
    <col min="8" max="8" width="26.28515625" customWidth="1"/>
    <col min="9" max="9" width="0.42578125" customWidth="1"/>
    <col min="25" max="25" width="4" customWidth="1"/>
    <col min="69" max="69" width="21" customWidth="1"/>
  </cols>
  <sheetData>
    <row r="2" spans="1:75" ht="15.75">
      <c r="A2" s="502" t="s">
        <v>72</v>
      </c>
      <c r="B2" s="490"/>
      <c r="C2" s="490"/>
      <c r="D2" s="30" t="s">
        <v>73</v>
      </c>
      <c r="F2" s="503" t="s">
        <v>16</v>
      </c>
      <c r="G2" s="478"/>
      <c r="H2" s="479"/>
    </row>
    <row r="3" spans="1:75" ht="15.75">
      <c r="A3" s="502" t="s">
        <v>74</v>
      </c>
      <c r="B3" s="490"/>
      <c r="C3" s="490"/>
      <c r="D3" s="30" t="s">
        <v>75</v>
      </c>
      <c r="F3" s="31" t="s">
        <v>76</v>
      </c>
      <c r="G3" s="31" t="s">
        <v>77</v>
      </c>
      <c r="H3" s="31" t="s">
        <v>78</v>
      </c>
      <c r="AY3" s="32" t="s">
        <v>79</v>
      </c>
    </row>
    <row r="4" spans="1:75" ht="15.75">
      <c r="A4" s="502" t="s">
        <v>80</v>
      </c>
      <c r="B4" s="490"/>
      <c r="C4" s="490"/>
      <c r="D4" s="30" t="s">
        <v>81</v>
      </c>
      <c r="F4" s="33">
        <v>2000018397</v>
      </c>
      <c r="G4" s="33" t="s">
        <v>82</v>
      </c>
      <c r="H4" s="34" t="s">
        <v>83</v>
      </c>
    </row>
    <row r="5" spans="1:75" ht="15.75">
      <c r="A5" s="502" t="s">
        <v>84</v>
      </c>
      <c r="B5" s="490"/>
      <c r="C5" s="490"/>
      <c r="D5" s="30" t="s">
        <v>17</v>
      </c>
      <c r="F5" s="35">
        <v>2100018495</v>
      </c>
      <c r="G5" s="35" t="s">
        <v>85</v>
      </c>
      <c r="H5" s="36" t="s">
        <v>86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</row>
    <row r="6" spans="1:75" ht="15.75">
      <c r="A6" s="504" t="s">
        <v>87</v>
      </c>
      <c r="B6" s="490"/>
      <c r="C6" s="490"/>
      <c r="D6" s="30">
        <v>13</v>
      </c>
      <c r="F6" s="31">
        <v>2100018484</v>
      </c>
      <c r="G6" s="31" t="s">
        <v>88</v>
      </c>
      <c r="H6" s="39" t="s">
        <v>89</v>
      </c>
    </row>
    <row r="7" spans="1:75">
      <c r="F7" s="31">
        <v>2100018444</v>
      </c>
      <c r="G7" s="31" t="s">
        <v>21</v>
      </c>
      <c r="H7" s="31" t="s">
        <v>90</v>
      </c>
    </row>
    <row r="9" spans="1:75" ht="15.75">
      <c r="A9" s="40"/>
      <c r="B9" s="40"/>
      <c r="C9" s="40"/>
      <c r="D9" s="41" t="s">
        <v>91</v>
      </c>
      <c r="E9" s="40"/>
      <c r="F9" s="505"/>
      <c r="G9" s="506"/>
      <c r="H9" s="507"/>
      <c r="I9" s="501" t="s">
        <v>92</v>
      </c>
      <c r="J9" s="479"/>
      <c r="K9" s="501" t="s">
        <v>93</v>
      </c>
      <c r="L9" s="479"/>
      <c r="M9" s="501" t="s">
        <v>94</v>
      </c>
      <c r="N9" s="479"/>
      <c r="O9" s="501" t="s">
        <v>92</v>
      </c>
      <c r="P9" s="479"/>
      <c r="Q9" s="501" t="s">
        <v>93</v>
      </c>
      <c r="R9" s="479"/>
      <c r="S9" s="501" t="s">
        <v>94</v>
      </c>
      <c r="T9" s="479"/>
      <c r="U9" s="501" t="s">
        <v>92</v>
      </c>
      <c r="V9" s="479"/>
      <c r="W9" s="501" t="s">
        <v>93</v>
      </c>
      <c r="X9" s="479"/>
      <c r="Y9" s="501" t="s">
        <v>94</v>
      </c>
      <c r="Z9" s="479"/>
      <c r="AA9" s="501" t="s">
        <v>92</v>
      </c>
      <c r="AB9" s="479"/>
      <c r="AC9" s="501" t="s">
        <v>93</v>
      </c>
      <c r="AD9" s="479"/>
      <c r="AE9" s="501" t="s">
        <v>94</v>
      </c>
      <c r="AF9" s="479"/>
      <c r="AG9" s="501" t="s">
        <v>92</v>
      </c>
      <c r="AH9" s="479"/>
      <c r="AI9" s="501" t="s">
        <v>93</v>
      </c>
      <c r="AJ9" s="479"/>
      <c r="AK9" s="501" t="s">
        <v>94</v>
      </c>
      <c r="AL9" s="479"/>
      <c r="AM9" s="501" t="s">
        <v>92</v>
      </c>
      <c r="AN9" s="479"/>
      <c r="AO9" s="501" t="s">
        <v>93</v>
      </c>
      <c r="AP9" s="479"/>
      <c r="AQ9" s="501" t="s">
        <v>94</v>
      </c>
      <c r="AR9" s="479"/>
      <c r="AS9" s="501" t="s">
        <v>92</v>
      </c>
      <c r="AT9" s="479"/>
      <c r="AU9" s="501" t="s">
        <v>93</v>
      </c>
      <c r="AV9" s="479"/>
      <c r="AW9" s="501" t="s">
        <v>94</v>
      </c>
      <c r="AX9" s="479"/>
      <c r="AY9" s="501" t="s">
        <v>92</v>
      </c>
      <c r="AZ9" s="479"/>
      <c r="BA9" s="501" t="s">
        <v>93</v>
      </c>
      <c r="BB9" s="479"/>
      <c r="BC9" s="501" t="s">
        <v>94</v>
      </c>
      <c r="BD9" s="479"/>
      <c r="BE9" s="501" t="s">
        <v>92</v>
      </c>
      <c r="BF9" s="479"/>
      <c r="BG9" s="501" t="s">
        <v>93</v>
      </c>
      <c r="BH9" s="479"/>
      <c r="BI9" s="501" t="s">
        <v>94</v>
      </c>
      <c r="BJ9" s="479"/>
      <c r="BK9" s="501" t="s">
        <v>92</v>
      </c>
      <c r="BL9" s="479"/>
      <c r="BM9" s="501" t="s">
        <v>93</v>
      </c>
      <c r="BN9" s="479"/>
      <c r="BO9" s="501" t="s">
        <v>94</v>
      </c>
      <c r="BP9" s="479"/>
      <c r="BQ9" s="509" t="s">
        <v>95</v>
      </c>
      <c r="BR9" s="512" t="s">
        <v>96</v>
      </c>
      <c r="BS9" s="506"/>
      <c r="BT9" s="507"/>
      <c r="BU9" s="514" t="s">
        <v>97</v>
      </c>
      <c r="BV9" s="514" t="s">
        <v>98</v>
      </c>
      <c r="BW9" s="42"/>
    </row>
    <row r="10" spans="1:75" ht="15.75">
      <c r="A10" s="40"/>
      <c r="B10" s="40"/>
      <c r="C10" s="40"/>
      <c r="D10" s="41" t="s">
        <v>99</v>
      </c>
      <c r="E10" s="40"/>
      <c r="F10" s="488"/>
      <c r="G10" s="481"/>
      <c r="H10" s="482"/>
      <c r="I10" s="497" t="s">
        <v>100</v>
      </c>
      <c r="J10" s="478"/>
      <c r="K10" s="478"/>
      <c r="L10" s="478"/>
      <c r="M10" s="478"/>
      <c r="N10" s="479"/>
      <c r="O10" s="497" t="s">
        <v>100</v>
      </c>
      <c r="P10" s="478"/>
      <c r="Q10" s="479"/>
      <c r="R10" s="498" t="s">
        <v>101</v>
      </c>
      <c r="S10" s="478"/>
      <c r="T10" s="479"/>
      <c r="U10" s="497" t="s">
        <v>100</v>
      </c>
      <c r="V10" s="478"/>
      <c r="W10" s="479"/>
      <c r="X10" s="498" t="s">
        <v>101</v>
      </c>
      <c r="Y10" s="478"/>
      <c r="Z10" s="479"/>
      <c r="AA10" s="497" t="s">
        <v>100</v>
      </c>
      <c r="AB10" s="478"/>
      <c r="AC10" s="479"/>
      <c r="AD10" s="498" t="s">
        <v>101</v>
      </c>
      <c r="AE10" s="478"/>
      <c r="AF10" s="479"/>
      <c r="AG10" s="497" t="s">
        <v>100</v>
      </c>
      <c r="AH10" s="478"/>
      <c r="AI10" s="479"/>
      <c r="AJ10" s="498" t="s">
        <v>101</v>
      </c>
      <c r="AK10" s="478"/>
      <c r="AL10" s="479"/>
      <c r="AM10" s="497" t="s">
        <v>100</v>
      </c>
      <c r="AN10" s="479"/>
      <c r="AO10" s="499" t="s">
        <v>102</v>
      </c>
      <c r="AP10" s="479"/>
      <c r="AQ10" s="500" t="s">
        <v>103</v>
      </c>
      <c r="AR10" s="479"/>
      <c r="AS10" s="497" t="s">
        <v>100</v>
      </c>
      <c r="AT10" s="479"/>
      <c r="AU10" s="499" t="s">
        <v>102</v>
      </c>
      <c r="AV10" s="479"/>
      <c r="AW10" s="496" t="s">
        <v>104</v>
      </c>
      <c r="AX10" s="479"/>
      <c r="AY10" s="497" t="s">
        <v>100</v>
      </c>
      <c r="AZ10" s="478"/>
      <c r="BA10" s="479"/>
      <c r="BB10" s="499" t="s">
        <v>102</v>
      </c>
      <c r="BC10" s="478"/>
      <c r="BD10" s="479"/>
      <c r="BE10" s="497" t="s">
        <v>100</v>
      </c>
      <c r="BF10" s="478"/>
      <c r="BG10" s="479"/>
      <c r="BH10" s="499" t="s">
        <v>102</v>
      </c>
      <c r="BI10" s="478"/>
      <c r="BJ10" s="479"/>
      <c r="BK10" s="497" t="s">
        <v>100</v>
      </c>
      <c r="BL10" s="478"/>
      <c r="BM10" s="479"/>
      <c r="BN10" s="499" t="s">
        <v>102</v>
      </c>
      <c r="BO10" s="478"/>
      <c r="BP10" s="479"/>
      <c r="BQ10" s="510"/>
      <c r="BR10" s="487"/>
      <c r="BS10" s="490"/>
      <c r="BT10" s="513"/>
      <c r="BU10" s="510"/>
      <c r="BV10" s="510"/>
      <c r="BW10" s="42"/>
    </row>
    <row r="11" spans="1:75" ht="15.75">
      <c r="A11" s="40"/>
      <c r="B11" s="40"/>
      <c r="C11" s="40"/>
      <c r="D11" s="43" t="s">
        <v>105</v>
      </c>
      <c r="E11" s="40"/>
      <c r="F11" s="508">
        <v>0</v>
      </c>
      <c r="G11" s="478"/>
      <c r="H11" s="479"/>
      <c r="I11" s="501">
        <v>1</v>
      </c>
      <c r="J11" s="478"/>
      <c r="K11" s="478"/>
      <c r="L11" s="478"/>
      <c r="M11" s="478"/>
      <c r="N11" s="479"/>
      <c r="O11" s="501">
        <v>2</v>
      </c>
      <c r="P11" s="478"/>
      <c r="Q11" s="478"/>
      <c r="R11" s="478"/>
      <c r="S11" s="478"/>
      <c r="T11" s="479"/>
      <c r="U11" s="501">
        <v>3</v>
      </c>
      <c r="V11" s="478"/>
      <c r="W11" s="478"/>
      <c r="X11" s="478"/>
      <c r="Y11" s="478"/>
      <c r="Z11" s="479"/>
      <c r="AA11" s="501">
        <v>4</v>
      </c>
      <c r="AB11" s="478"/>
      <c r="AC11" s="478"/>
      <c r="AD11" s="478"/>
      <c r="AE11" s="478"/>
      <c r="AF11" s="479"/>
      <c r="AG11" s="501">
        <v>5</v>
      </c>
      <c r="AH11" s="478"/>
      <c r="AI11" s="478"/>
      <c r="AJ11" s="478"/>
      <c r="AK11" s="478"/>
      <c r="AL11" s="479"/>
      <c r="AM11" s="501">
        <v>6</v>
      </c>
      <c r="AN11" s="478"/>
      <c r="AO11" s="478"/>
      <c r="AP11" s="478"/>
      <c r="AQ11" s="478"/>
      <c r="AR11" s="479"/>
      <c r="AS11" s="501">
        <v>7</v>
      </c>
      <c r="AT11" s="478"/>
      <c r="AU11" s="478"/>
      <c r="AV11" s="478"/>
      <c r="AW11" s="478"/>
      <c r="AX11" s="479"/>
      <c r="AY11" s="501">
        <v>8</v>
      </c>
      <c r="AZ11" s="478"/>
      <c r="BA11" s="478"/>
      <c r="BB11" s="478"/>
      <c r="BC11" s="478"/>
      <c r="BD11" s="479"/>
      <c r="BE11" s="501">
        <v>9</v>
      </c>
      <c r="BF11" s="478"/>
      <c r="BG11" s="478"/>
      <c r="BH11" s="478"/>
      <c r="BI11" s="478"/>
      <c r="BJ11" s="479"/>
      <c r="BK11" s="501">
        <v>10</v>
      </c>
      <c r="BL11" s="478"/>
      <c r="BM11" s="478"/>
      <c r="BN11" s="478"/>
      <c r="BO11" s="478"/>
      <c r="BP11" s="479"/>
      <c r="BQ11" s="510"/>
      <c r="BR11" s="487"/>
      <c r="BS11" s="490"/>
      <c r="BT11" s="513"/>
      <c r="BU11" s="510"/>
      <c r="BV11" s="510"/>
      <c r="BW11" s="42"/>
    </row>
    <row r="12" spans="1:75" ht="15.75">
      <c r="A12" s="40"/>
      <c r="B12" s="40"/>
      <c r="C12" s="40"/>
      <c r="D12" s="44" t="s">
        <v>106</v>
      </c>
      <c r="E12" s="40"/>
      <c r="F12" s="45" t="s">
        <v>107</v>
      </c>
      <c r="G12" s="45" t="s">
        <v>108</v>
      </c>
      <c r="H12" s="46" t="s">
        <v>109</v>
      </c>
      <c r="I12" s="47" t="s">
        <v>110</v>
      </c>
      <c r="J12" s="47" t="s">
        <v>111</v>
      </c>
      <c r="K12" s="47" t="s">
        <v>108</v>
      </c>
      <c r="L12" s="47" t="s">
        <v>112</v>
      </c>
      <c r="M12" s="501" t="s">
        <v>109</v>
      </c>
      <c r="N12" s="479"/>
      <c r="O12" s="47" t="s">
        <v>110</v>
      </c>
      <c r="P12" s="47" t="s">
        <v>111</v>
      </c>
      <c r="Q12" s="47" t="s">
        <v>108</v>
      </c>
      <c r="R12" s="47" t="s">
        <v>112</v>
      </c>
      <c r="S12" s="501" t="s">
        <v>109</v>
      </c>
      <c r="T12" s="479"/>
      <c r="U12" s="47" t="s">
        <v>110</v>
      </c>
      <c r="V12" s="47" t="s">
        <v>111</v>
      </c>
      <c r="W12" s="47" t="s">
        <v>108</v>
      </c>
      <c r="X12" s="47" t="s">
        <v>112</v>
      </c>
      <c r="Y12" s="501" t="s">
        <v>109</v>
      </c>
      <c r="Z12" s="479"/>
      <c r="AA12" s="47" t="s">
        <v>110</v>
      </c>
      <c r="AB12" s="47" t="s">
        <v>111</v>
      </c>
      <c r="AC12" s="47" t="s">
        <v>108</v>
      </c>
      <c r="AD12" s="47" t="s">
        <v>112</v>
      </c>
      <c r="AE12" s="501" t="s">
        <v>109</v>
      </c>
      <c r="AF12" s="479"/>
      <c r="AG12" s="47" t="s">
        <v>110</v>
      </c>
      <c r="AH12" s="47" t="s">
        <v>111</v>
      </c>
      <c r="AI12" s="47" t="s">
        <v>108</v>
      </c>
      <c r="AJ12" s="47" t="s">
        <v>112</v>
      </c>
      <c r="AK12" s="501" t="s">
        <v>109</v>
      </c>
      <c r="AL12" s="479"/>
      <c r="AM12" s="47" t="s">
        <v>110</v>
      </c>
      <c r="AN12" s="47" t="s">
        <v>111</v>
      </c>
      <c r="AO12" s="47" t="s">
        <v>108</v>
      </c>
      <c r="AP12" s="47" t="s">
        <v>112</v>
      </c>
      <c r="AQ12" s="501" t="s">
        <v>109</v>
      </c>
      <c r="AR12" s="479"/>
      <c r="AS12" s="47" t="s">
        <v>110</v>
      </c>
      <c r="AT12" s="47" t="s">
        <v>111</v>
      </c>
      <c r="AU12" s="47" t="s">
        <v>108</v>
      </c>
      <c r="AV12" s="47" t="s">
        <v>112</v>
      </c>
      <c r="AW12" s="501" t="s">
        <v>109</v>
      </c>
      <c r="AX12" s="479"/>
      <c r="AY12" s="47" t="s">
        <v>110</v>
      </c>
      <c r="AZ12" s="47" t="s">
        <v>111</v>
      </c>
      <c r="BA12" s="47" t="s">
        <v>108</v>
      </c>
      <c r="BB12" s="47" t="s">
        <v>112</v>
      </c>
      <c r="BC12" s="501" t="s">
        <v>109</v>
      </c>
      <c r="BD12" s="479"/>
      <c r="BE12" s="47" t="s">
        <v>110</v>
      </c>
      <c r="BF12" s="47" t="s">
        <v>111</v>
      </c>
      <c r="BG12" s="47" t="s">
        <v>108</v>
      </c>
      <c r="BH12" s="47" t="s">
        <v>112</v>
      </c>
      <c r="BI12" s="501" t="s">
        <v>109</v>
      </c>
      <c r="BJ12" s="479"/>
      <c r="BK12" s="47" t="s">
        <v>110</v>
      </c>
      <c r="BL12" s="47" t="s">
        <v>111</v>
      </c>
      <c r="BM12" s="47" t="s">
        <v>108</v>
      </c>
      <c r="BN12" s="47" t="s">
        <v>112</v>
      </c>
      <c r="BO12" s="501" t="s">
        <v>109</v>
      </c>
      <c r="BP12" s="479"/>
      <c r="BQ12" s="510"/>
      <c r="BR12" s="487"/>
      <c r="BS12" s="490"/>
      <c r="BT12" s="513"/>
      <c r="BU12" s="511"/>
      <c r="BV12" s="511"/>
      <c r="BW12" s="42"/>
    </row>
    <row r="13" spans="1:75" ht="15.75">
      <c r="A13" s="40"/>
      <c r="B13" s="40"/>
      <c r="C13" s="40"/>
      <c r="D13" s="44" t="s">
        <v>113</v>
      </c>
      <c r="E13" s="40"/>
      <c r="F13" s="45">
        <v>50</v>
      </c>
      <c r="G13" s="45">
        <v>50</v>
      </c>
      <c r="H13" s="46">
        <v>100</v>
      </c>
      <c r="I13" s="45">
        <v>15</v>
      </c>
      <c r="J13" s="45">
        <v>15</v>
      </c>
      <c r="K13" s="45">
        <v>50</v>
      </c>
      <c r="L13" s="45">
        <v>20</v>
      </c>
      <c r="M13" s="501">
        <v>100</v>
      </c>
      <c r="N13" s="479"/>
      <c r="O13" s="45">
        <v>15</v>
      </c>
      <c r="P13" s="45">
        <v>15</v>
      </c>
      <c r="Q13" s="45">
        <v>50</v>
      </c>
      <c r="R13" s="45">
        <v>20</v>
      </c>
      <c r="S13" s="501">
        <v>100</v>
      </c>
      <c r="T13" s="479"/>
      <c r="U13" s="45">
        <v>15</v>
      </c>
      <c r="V13" s="45">
        <v>15</v>
      </c>
      <c r="W13" s="45">
        <v>50</v>
      </c>
      <c r="X13" s="45">
        <v>20</v>
      </c>
      <c r="Y13" s="501">
        <v>100</v>
      </c>
      <c r="Z13" s="479"/>
      <c r="AA13" s="45">
        <v>15</v>
      </c>
      <c r="AB13" s="45">
        <v>15</v>
      </c>
      <c r="AC13" s="45">
        <v>50</v>
      </c>
      <c r="AD13" s="45">
        <v>20</v>
      </c>
      <c r="AE13" s="501">
        <v>100</v>
      </c>
      <c r="AF13" s="479"/>
      <c r="AG13" s="45">
        <v>15</v>
      </c>
      <c r="AH13" s="45">
        <v>15</v>
      </c>
      <c r="AI13" s="45">
        <v>50</v>
      </c>
      <c r="AJ13" s="45">
        <v>20</v>
      </c>
      <c r="AK13" s="501">
        <v>100</v>
      </c>
      <c r="AL13" s="479"/>
      <c r="AM13" s="45">
        <v>15</v>
      </c>
      <c r="AN13" s="45">
        <v>15</v>
      </c>
      <c r="AO13" s="45">
        <v>50</v>
      </c>
      <c r="AP13" s="45">
        <v>20</v>
      </c>
      <c r="AQ13" s="501">
        <v>100</v>
      </c>
      <c r="AR13" s="479"/>
      <c r="AS13" s="45">
        <v>15</v>
      </c>
      <c r="AT13" s="45">
        <v>15</v>
      </c>
      <c r="AU13" s="45">
        <v>50</v>
      </c>
      <c r="AV13" s="45">
        <v>20</v>
      </c>
      <c r="AW13" s="501">
        <v>100</v>
      </c>
      <c r="AX13" s="479"/>
      <c r="AY13" s="45">
        <v>15</v>
      </c>
      <c r="AZ13" s="45">
        <v>15</v>
      </c>
      <c r="BA13" s="45">
        <v>50</v>
      </c>
      <c r="BB13" s="45">
        <v>20</v>
      </c>
      <c r="BC13" s="501">
        <v>100</v>
      </c>
      <c r="BD13" s="479"/>
      <c r="BE13" s="45">
        <v>15</v>
      </c>
      <c r="BF13" s="45">
        <v>15</v>
      </c>
      <c r="BG13" s="45">
        <v>50</v>
      </c>
      <c r="BH13" s="45">
        <v>20</v>
      </c>
      <c r="BI13" s="501">
        <v>100</v>
      </c>
      <c r="BJ13" s="479"/>
      <c r="BK13" s="45">
        <v>15</v>
      </c>
      <c r="BL13" s="45">
        <v>15</v>
      </c>
      <c r="BM13" s="45">
        <v>50</v>
      </c>
      <c r="BN13" s="45">
        <v>20</v>
      </c>
      <c r="BO13" s="501">
        <v>100</v>
      </c>
      <c r="BP13" s="479"/>
      <c r="BQ13" s="511"/>
      <c r="BR13" s="488"/>
      <c r="BS13" s="481"/>
      <c r="BT13" s="482"/>
      <c r="BU13" s="48"/>
      <c r="BV13" s="48"/>
      <c r="BW13" s="49"/>
    </row>
    <row r="14" spans="1:75" ht="15.75">
      <c r="A14" s="45" t="s">
        <v>114</v>
      </c>
      <c r="B14" s="50"/>
      <c r="C14" s="45" t="s">
        <v>76</v>
      </c>
      <c r="D14" s="45" t="s">
        <v>115</v>
      </c>
      <c r="E14" s="45" t="s">
        <v>116</v>
      </c>
      <c r="F14" s="50"/>
      <c r="G14" s="50"/>
      <c r="H14" s="51"/>
      <c r="I14" s="50"/>
      <c r="J14" s="50"/>
      <c r="K14" s="50"/>
      <c r="L14" s="50"/>
      <c r="M14" s="501"/>
      <c r="N14" s="479"/>
      <c r="O14" s="50"/>
      <c r="P14" s="50"/>
      <c r="Q14" s="50"/>
      <c r="R14" s="50"/>
      <c r="S14" s="501"/>
      <c r="T14" s="479"/>
      <c r="U14" s="50"/>
      <c r="V14" s="50"/>
      <c r="W14" s="50"/>
      <c r="X14" s="50"/>
      <c r="Y14" s="501"/>
      <c r="Z14" s="479"/>
      <c r="AA14" s="50"/>
      <c r="AB14" s="50"/>
      <c r="AC14" s="50"/>
      <c r="AD14" s="50"/>
      <c r="AE14" s="501"/>
      <c r="AF14" s="479"/>
      <c r="AG14" s="50"/>
      <c r="AH14" s="50"/>
      <c r="AI14" s="50"/>
      <c r="AJ14" s="50"/>
      <c r="AK14" s="501"/>
      <c r="AL14" s="479"/>
      <c r="AM14" s="50"/>
      <c r="AN14" s="50"/>
      <c r="AO14" s="50"/>
      <c r="AP14" s="50"/>
      <c r="AQ14" s="501"/>
      <c r="AR14" s="479"/>
      <c r="AS14" s="50"/>
      <c r="AT14" s="50"/>
      <c r="AU14" s="50"/>
      <c r="AV14" s="50"/>
      <c r="AW14" s="501"/>
      <c r="AX14" s="479"/>
      <c r="AY14" s="50"/>
      <c r="AZ14" s="50"/>
      <c r="BA14" s="50"/>
      <c r="BB14" s="50"/>
      <c r="BC14" s="501"/>
      <c r="BD14" s="479"/>
      <c r="BE14" s="50"/>
      <c r="BF14" s="50"/>
      <c r="BG14" s="50"/>
      <c r="BH14" s="50"/>
      <c r="BI14" s="501"/>
      <c r="BJ14" s="479"/>
      <c r="BK14" s="50"/>
      <c r="BL14" s="50"/>
      <c r="BM14" s="50"/>
      <c r="BN14" s="50"/>
      <c r="BO14" s="501"/>
      <c r="BP14" s="479"/>
      <c r="BQ14" s="52"/>
      <c r="BR14" s="45" t="s">
        <v>117</v>
      </c>
      <c r="BS14" s="45" t="s">
        <v>118</v>
      </c>
      <c r="BT14" s="53" t="s">
        <v>109</v>
      </c>
      <c r="BU14" s="54"/>
      <c r="BV14" s="54"/>
      <c r="BW14" s="55"/>
    </row>
    <row r="15" spans="1:75" ht="15.75">
      <c r="A15" s="52"/>
      <c r="B15" s="52"/>
      <c r="C15" s="50"/>
      <c r="D15" s="45" t="s">
        <v>119</v>
      </c>
      <c r="E15" s="50"/>
      <c r="F15" s="45">
        <v>100</v>
      </c>
      <c r="G15" s="45">
        <v>100</v>
      </c>
      <c r="H15" s="46">
        <v>100</v>
      </c>
      <c r="I15" s="45">
        <v>100</v>
      </c>
      <c r="J15" s="45">
        <v>100</v>
      </c>
      <c r="K15" s="45">
        <v>100</v>
      </c>
      <c r="L15" s="45">
        <v>100</v>
      </c>
      <c r="M15" s="501">
        <v>100</v>
      </c>
      <c r="N15" s="479"/>
      <c r="O15" s="45">
        <v>100</v>
      </c>
      <c r="P15" s="45">
        <v>100</v>
      </c>
      <c r="Q15" s="45">
        <v>100</v>
      </c>
      <c r="R15" s="45">
        <v>100</v>
      </c>
      <c r="S15" s="501">
        <v>100</v>
      </c>
      <c r="T15" s="479"/>
      <c r="U15" s="45">
        <v>100</v>
      </c>
      <c r="V15" s="45">
        <v>100</v>
      </c>
      <c r="W15" s="45">
        <v>100</v>
      </c>
      <c r="X15" s="45">
        <v>100</v>
      </c>
      <c r="Y15" s="501">
        <v>100</v>
      </c>
      <c r="Z15" s="479"/>
      <c r="AA15" s="45">
        <v>100</v>
      </c>
      <c r="AB15" s="45">
        <v>100</v>
      </c>
      <c r="AC15" s="45">
        <v>100</v>
      </c>
      <c r="AD15" s="45">
        <v>100</v>
      </c>
      <c r="AE15" s="501">
        <v>100</v>
      </c>
      <c r="AF15" s="479"/>
      <c r="AG15" s="45">
        <v>100</v>
      </c>
      <c r="AH15" s="45">
        <v>100</v>
      </c>
      <c r="AI15" s="45">
        <v>100</v>
      </c>
      <c r="AJ15" s="45">
        <v>100</v>
      </c>
      <c r="AK15" s="501">
        <v>100</v>
      </c>
      <c r="AL15" s="479"/>
      <c r="AM15" s="45">
        <v>100</v>
      </c>
      <c r="AN15" s="45">
        <v>100</v>
      </c>
      <c r="AO15" s="45">
        <v>100</v>
      </c>
      <c r="AP15" s="45">
        <v>100</v>
      </c>
      <c r="AQ15" s="501">
        <v>100</v>
      </c>
      <c r="AR15" s="479"/>
      <c r="AS15" s="45">
        <v>100</v>
      </c>
      <c r="AT15" s="45">
        <v>100</v>
      </c>
      <c r="AU15" s="45">
        <v>100</v>
      </c>
      <c r="AV15" s="45">
        <v>100</v>
      </c>
      <c r="AW15" s="501">
        <v>100</v>
      </c>
      <c r="AX15" s="479"/>
      <c r="AY15" s="45">
        <v>100</v>
      </c>
      <c r="AZ15" s="45">
        <v>100</v>
      </c>
      <c r="BA15" s="45">
        <v>100</v>
      </c>
      <c r="BB15" s="45">
        <v>100</v>
      </c>
      <c r="BC15" s="501">
        <v>100</v>
      </c>
      <c r="BD15" s="479"/>
      <c r="BE15" s="45">
        <v>100</v>
      </c>
      <c r="BF15" s="45">
        <v>100</v>
      </c>
      <c r="BG15" s="45">
        <v>100</v>
      </c>
      <c r="BH15" s="45">
        <v>100</v>
      </c>
      <c r="BI15" s="501">
        <v>100</v>
      </c>
      <c r="BJ15" s="479"/>
      <c r="BK15" s="45">
        <v>100</v>
      </c>
      <c r="BL15" s="45">
        <v>100</v>
      </c>
      <c r="BM15" s="45">
        <v>100</v>
      </c>
      <c r="BN15" s="45">
        <v>100</v>
      </c>
      <c r="BO15" s="501">
        <v>100</v>
      </c>
      <c r="BP15" s="479"/>
      <c r="BQ15" s="56">
        <f t="shared" ref="BQ15:BQ57" si="0">((H15+M15+S15+Y15+AE15+AK15+AQ15+AW15+BC15+BI15+BO15)/11) * 60/100</f>
        <v>60</v>
      </c>
      <c r="BR15" s="45">
        <v>100</v>
      </c>
      <c r="BS15" s="45">
        <v>100</v>
      </c>
      <c r="BT15" s="53">
        <f t="shared" ref="BT15:BT57" si="1">((BR15+BS15)/2) * 40/100</f>
        <v>40</v>
      </c>
      <c r="BU15" s="48">
        <f t="shared" ref="BU15:BU57" si="2">BT15+BQ15</f>
        <v>100</v>
      </c>
      <c r="BV15" s="57" t="str">
        <f t="shared" ref="BV15:BV57" si="3">IF(BU15&gt;80,"A",IF(BU15&gt;76,"A-",IF(BU15&gt;68,"B+",IF(BU15&gt;65,"B",IF(BU15&gt;62,"B-",IF(BU15&gt;57,"C+",IF(BU15&gt;55,"C",IF(BU15&gt;51,"C-",IF(BU15&gt;43,"D+",IF(BU15&gt;40,"D",IF(BU15&gt;0,"E","E")))))))))))</f>
        <v>A</v>
      </c>
      <c r="BW15" s="58"/>
    </row>
    <row r="16" spans="1:75" ht="15.75">
      <c r="A16" s="518">
        <v>1</v>
      </c>
      <c r="B16" s="518" t="s">
        <v>120</v>
      </c>
      <c r="C16" s="59">
        <v>2200018261</v>
      </c>
      <c r="D16" s="60" t="s">
        <v>121</v>
      </c>
      <c r="E16" s="61" t="s">
        <v>122</v>
      </c>
      <c r="F16" s="61">
        <v>54</v>
      </c>
      <c r="G16" s="61">
        <v>100</v>
      </c>
      <c r="H16" s="51">
        <f t="shared" ref="H16:H57" si="4">(F$13/100*F16)+(G$13/100*G16)</f>
        <v>77</v>
      </c>
      <c r="I16" s="62">
        <v>100</v>
      </c>
      <c r="J16" s="63">
        <v>85</v>
      </c>
      <c r="K16" s="62">
        <v>100</v>
      </c>
      <c r="L16" s="62">
        <v>95</v>
      </c>
      <c r="M16" s="501">
        <f t="shared" ref="M16:M57" si="5">(I$13/100*I16)+(J$13/100*J16)+(K$13/100*K16)+(L$13/100*L16)</f>
        <v>96.75</v>
      </c>
      <c r="N16" s="479"/>
      <c r="O16" s="61">
        <v>70</v>
      </c>
      <c r="P16" s="61">
        <v>90</v>
      </c>
      <c r="Q16" s="61">
        <v>80</v>
      </c>
      <c r="R16" s="61">
        <v>80</v>
      </c>
      <c r="S16" s="501">
        <f t="shared" ref="S16:S57" si="6">(O$13/100*O16)+(P$13/100*P16)+(Q$13/100*Q16)+(R$13/100*R16)</f>
        <v>80</v>
      </c>
      <c r="T16" s="479"/>
      <c r="U16" s="61">
        <v>90</v>
      </c>
      <c r="V16" s="61">
        <v>80</v>
      </c>
      <c r="W16" s="61">
        <v>100</v>
      </c>
      <c r="X16" s="61">
        <v>100</v>
      </c>
      <c r="Y16" s="501">
        <f t="shared" ref="Y16:Y57" si="7">(U$13/100*U16)+(V$13/100*V16)+(W$13/100*W16)+(X$13/100*X16)</f>
        <v>95.5</v>
      </c>
      <c r="Z16" s="479"/>
      <c r="AA16" s="61">
        <v>85</v>
      </c>
      <c r="AB16" s="64">
        <v>80</v>
      </c>
      <c r="AC16" s="61">
        <v>80</v>
      </c>
      <c r="AD16" s="61">
        <v>85</v>
      </c>
      <c r="AE16" s="501">
        <f t="shared" ref="AE16:AE57" si="8">(AA$13/100*AA16)+(AB$13/100*AB16)+(AC$13/100*AC16)+(AD$13/100*AD16)</f>
        <v>81.75</v>
      </c>
      <c r="AF16" s="479"/>
      <c r="AG16" s="64">
        <v>85</v>
      </c>
      <c r="AH16" s="61">
        <v>100</v>
      </c>
      <c r="AI16" s="61">
        <v>80</v>
      </c>
      <c r="AJ16" s="61">
        <v>82</v>
      </c>
      <c r="AK16" s="501">
        <f t="shared" ref="AK16:AK21" si="9">(AG$13/100*AG16)+(AH$13/100*AH16)+(AI$13/100*AI16)+(AJ$13/100*AJ16)</f>
        <v>84.15</v>
      </c>
      <c r="AL16" s="479"/>
      <c r="AM16" s="61">
        <v>90</v>
      </c>
      <c r="AN16" s="61">
        <v>90</v>
      </c>
      <c r="AO16" s="61">
        <v>80</v>
      </c>
      <c r="AP16" s="61">
        <v>90</v>
      </c>
      <c r="AQ16" s="501">
        <f t="shared" ref="AQ16:AQ57" si="10">(AM$13/100*AM16)+(AN$13/100*AN16)+(AO$13/100*AO16)+(AP$13/100*AP16)</f>
        <v>85</v>
      </c>
      <c r="AR16" s="479"/>
      <c r="AS16" s="64">
        <v>90</v>
      </c>
      <c r="AT16" s="61">
        <v>90</v>
      </c>
      <c r="AU16" s="61">
        <v>100</v>
      </c>
      <c r="AV16" s="61">
        <v>100</v>
      </c>
      <c r="AW16" s="501">
        <f t="shared" ref="AW16:AW44" si="11">(AS$13/100*AS16)+(AT$13/100*AT16)+(AU$13/100*AU16)+(AV$13/100*AV16)</f>
        <v>97</v>
      </c>
      <c r="AX16" s="479"/>
      <c r="AY16" s="61">
        <v>90</v>
      </c>
      <c r="AZ16" s="61">
        <v>100</v>
      </c>
      <c r="BA16" s="61">
        <v>85</v>
      </c>
      <c r="BB16" s="61">
        <v>50</v>
      </c>
      <c r="BC16" s="501">
        <f t="shared" ref="BC16:BC57" si="12">(AY$13/100*AY16)+(AZ$13/100*AZ16)+(BA$13/100*BA16)+(BB$13/100*BB16)</f>
        <v>81</v>
      </c>
      <c r="BD16" s="479"/>
      <c r="BE16" s="61">
        <v>80</v>
      </c>
      <c r="BF16" s="61">
        <v>100</v>
      </c>
      <c r="BG16" s="61">
        <v>70</v>
      </c>
      <c r="BH16" s="61">
        <v>100</v>
      </c>
      <c r="BI16" s="501">
        <f t="shared" ref="BI16:BI41" si="13">(BE$13/100*BE16)+(BF$13/100*BF16)+(BG$13/100*BG16)+(BH$13/100*BH16)</f>
        <v>82</v>
      </c>
      <c r="BJ16" s="479"/>
      <c r="BK16" s="61">
        <v>100</v>
      </c>
      <c r="BL16" s="61">
        <v>100</v>
      </c>
      <c r="BM16" s="61">
        <v>90</v>
      </c>
      <c r="BN16" s="61">
        <v>100</v>
      </c>
      <c r="BO16" s="501">
        <f t="shared" ref="BO16:BO25" si="14">(BK$13/100*BK16)+(BL$13/100*BL16)+(BM$13/100*BM16)+(BN$13/100*BN16)</f>
        <v>95</v>
      </c>
      <c r="BP16" s="479"/>
      <c r="BQ16" s="65">
        <f t="shared" si="0"/>
        <v>52.099090909090911</v>
      </c>
      <c r="BR16" s="61">
        <v>70</v>
      </c>
      <c r="BS16" s="61">
        <v>60</v>
      </c>
      <c r="BT16" s="66">
        <f t="shared" si="1"/>
        <v>26</v>
      </c>
      <c r="BU16" s="67">
        <f t="shared" si="2"/>
        <v>78.099090909090904</v>
      </c>
      <c r="BV16" s="57" t="str">
        <f t="shared" si="3"/>
        <v>A-</v>
      </c>
      <c r="BW16" s="58"/>
    </row>
    <row r="17" spans="1:75" ht="15.75">
      <c r="A17" s="510"/>
      <c r="B17" s="510"/>
      <c r="C17" s="59">
        <v>2200018246</v>
      </c>
      <c r="D17" s="60" t="s">
        <v>123</v>
      </c>
      <c r="E17" s="61" t="s">
        <v>122</v>
      </c>
      <c r="F17" s="61">
        <v>46</v>
      </c>
      <c r="G17" s="64">
        <v>100</v>
      </c>
      <c r="H17" s="51">
        <f t="shared" si="4"/>
        <v>73</v>
      </c>
      <c r="I17" s="61">
        <v>100</v>
      </c>
      <c r="J17" s="64">
        <v>85</v>
      </c>
      <c r="K17" s="61">
        <v>100</v>
      </c>
      <c r="L17" s="61">
        <v>85</v>
      </c>
      <c r="M17" s="501">
        <f t="shared" si="5"/>
        <v>94.75</v>
      </c>
      <c r="N17" s="479"/>
      <c r="O17" s="61">
        <v>80</v>
      </c>
      <c r="P17" s="64">
        <v>90</v>
      </c>
      <c r="Q17" s="61">
        <v>80</v>
      </c>
      <c r="R17" s="61">
        <v>75</v>
      </c>
      <c r="S17" s="501">
        <f t="shared" si="6"/>
        <v>80.5</v>
      </c>
      <c r="T17" s="479"/>
      <c r="U17" s="61">
        <v>75</v>
      </c>
      <c r="V17" s="64">
        <v>80</v>
      </c>
      <c r="W17" s="61">
        <v>100</v>
      </c>
      <c r="X17" s="61">
        <v>90</v>
      </c>
      <c r="Y17" s="501">
        <f t="shared" si="7"/>
        <v>91.25</v>
      </c>
      <c r="Z17" s="479"/>
      <c r="AA17" s="64">
        <v>85</v>
      </c>
      <c r="AB17" s="64">
        <v>80</v>
      </c>
      <c r="AC17" s="61">
        <v>80</v>
      </c>
      <c r="AD17" s="61">
        <v>85</v>
      </c>
      <c r="AE17" s="501">
        <f t="shared" si="8"/>
        <v>81.75</v>
      </c>
      <c r="AF17" s="479"/>
      <c r="AG17" s="68"/>
      <c r="AH17" s="62"/>
      <c r="AI17" s="68"/>
      <c r="AJ17" s="62"/>
      <c r="AK17" s="501">
        <f t="shared" si="9"/>
        <v>0</v>
      </c>
      <c r="AL17" s="479"/>
      <c r="AM17" s="64">
        <v>90</v>
      </c>
      <c r="AN17" s="61">
        <v>85</v>
      </c>
      <c r="AO17" s="61">
        <v>80</v>
      </c>
      <c r="AP17" s="61">
        <v>90</v>
      </c>
      <c r="AQ17" s="501">
        <f t="shared" si="10"/>
        <v>84.25</v>
      </c>
      <c r="AR17" s="479"/>
      <c r="AS17" s="64">
        <v>90</v>
      </c>
      <c r="AT17" s="61">
        <v>90</v>
      </c>
      <c r="AU17" s="61">
        <v>100</v>
      </c>
      <c r="AV17" s="61">
        <v>90</v>
      </c>
      <c r="AW17" s="501">
        <f t="shared" si="11"/>
        <v>95</v>
      </c>
      <c r="AX17" s="479"/>
      <c r="AY17" s="61">
        <v>90</v>
      </c>
      <c r="AZ17" s="61">
        <v>90</v>
      </c>
      <c r="BA17" s="61">
        <v>85</v>
      </c>
      <c r="BB17" s="61">
        <v>100</v>
      </c>
      <c r="BC17" s="501">
        <f t="shared" si="12"/>
        <v>89.5</v>
      </c>
      <c r="BD17" s="479"/>
      <c r="BE17" s="61">
        <v>85</v>
      </c>
      <c r="BF17" s="61">
        <v>100</v>
      </c>
      <c r="BG17" s="61">
        <v>70</v>
      </c>
      <c r="BH17" s="61">
        <v>100</v>
      </c>
      <c r="BI17" s="501">
        <f t="shared" si="13"/>
        <v>82.75</v>
      </c>
      <c r="BJ17" s="479"/>
      <c r="BK17" s="61">
        <v>95</v>
      </c>
      <c r="BL17" s="61">
        <v>100</v>
      </c>
      <c r="BM17" s="61">
        <v>90</v>
      </c>
      <c r="BN17" s="61">
        <v>100</v>
      </c>
      <c r="BO17" s="501">
        <f t="shared" si="14"/>
        <v>94.25</v>
      </c>
      <c r="BP17" s="479"/>
      <c r="BQ17" s="65">
        <f t="shared" si="0"/>
        <v>47.290909090909089</v>
      </c>
      <c r="BR17" s="61">
        <v>70</v>
      </c>
      <c r="BS17" s="61">
        <v>60</v>
      </c>
      <c r="BT17" s="66">
        <f t="shared" si="1"/>
        <v>26</v>
      </c>
      <c r="BU17" s="67">
        <f t="shared" si="2"/>
        <v>73.290909090909082</v>
      </c>
      <c r="BV17" s="57" t="str">
        <f t="shared" si="3"/>
        <v>B+</v>
      </c>
      <c r="BW17" s="58"/>
    </row>
    <row r="18" spans="1:75" ht="15.75">
      <c r="A18" s="511"/>
      <c r="B18" s="510"/>
      <c r="C18" s="59">
        <v>2200018259</v>
      </c>
      <c r="D18" s="60" t="s">
        <v>124</v>
      </c>
      <c r="E18" s="61" t="s">
        <v>122</v>
      </c>
      <c r="F18" s="61">
        <v>40</v>
      </c>
      <c r="G18" s="64">
        <v>100</v>
      </c>
      <c r="H18" s="51">
        <f t="shared" si="4"/>
        <v>70</v>
      </c>
      <c r="I18" s="61">
        <v>100</v>
      </c>
      <c r="J18" s="64">
        <v>85</v>
      </c>
      <c r="K18" s="61">
        <v>100</v>
      </c>
      <c r="L18" s="61">
        <v>100</v>
      </c>
      <c r="M18" s="501">
        <f t="shared" si="5"/>
        <v>97.75</v>
      </c>
      <c r="N18" s="479"/>
      <c r="O18" s="61">
        <v>90</v>
      </c>
      <c r="P18" s="64">
        <v>90</v>
      </c>
      <c r="Q18" s="61">
        <v>80</v>
      </c>
      <c r="R18" s="61">
        <v>80</v>
      </c>
      <c r="S18" s="501">
        <f t="shared" si="6"/>
        <v>83</v>
      </c>
      <c r="T18" s="479"/>
      <c r="U18" s="61">
        <v>90</v>
      </c>
      <c r="V18" s="64">
        <v>80</v>
      </c>
      <c r="W18" s="61">
        <v>100</v>
      </c>
      <c r="X18" s="61">
        <v>90</v>
      </c>
      <c r="Y18" s="501">
        <f t="shared" si="7"/>
        <v>93.5</v>
      </c>
      <c r="Z18" s="479"/>
      <c r="AA18" s="64">
        <v>85</v>
      </c>
      <c r="AB18" s="64">
        <v>80</v>
      </c>
      <c r="AC18" s="61">
        <v>80</v>
      </c>
      <c r="AD18" s="61">
        <v>85</v>
      </c>
      <c r="AE18" s="501">
        <f t="shared" si="8"/>
        <v>81.75</v>
      </c>
      <c r="AF18" s="479"/>
      <c r="AG18" s="64">
        <v>85</v>
      </c>
      <c r="AH18" s="61">
        <v>100</v>
      </c>
      <c r="AI18" s="61">
        <v>80</v>
      </c>
      <c r="AJ18" s="61">
        <v>90</v>
      </c>
      <c r="AK18" s="501">
        <f t="shared" si="9"/>
        <v>85.75</v>
      </c>
      <c r="AL18" s="479"/>
      <c r="AM18" s="64">
        <v>90</v>
      </c>
      <c r="AN18" s="69">
        <v>85</v>
      </c>
      <c r="AO18" s="61">
        <v>80</v>
      </c>
      <c r="AP18" s="61">
        <v>100</v>
      </c>
      <c r="AQ18" s="501">
        <f t="shared" si="10"/>
        <v>86.25</v>
      </c>
      <c r="AR18" s="479"/>
      <c r="AS18" s="64">
        <v>90</v>
      </c>
      <c r="AT18" s="61">
        <v>100</v>
      </c>
      <c r="AU18" s="61">
        <v>100</v>
      </c>
      <c r="AV18" s="61">
        <v>100</v>
      </c>
      <c r="AW18" s="501">
        <f t="shared" si="11"/>
        <v>98.5</v>
      </c>
      <c r="AX18" s="479"/>
      <c r="AY18" s="61">
        <v>87</v>
      </c>
      <c r="AZ18" s="61">
        <v>100</v>
      </c>
      <c r="BA18" s="61">
        <v>85</v>
      </c>
      <c r="BB18" s="61">
        <v>100</v>
      </c>
      <c r="BC18" s="501">
        <f t="shared" si="12"/>
        <v>90.55</v>
      </c>
      <c r="BD18" s="479"/>
      <c r="BE18" s="61">
        <v>80</v>
      </c>
      <c r="BF18" s="61">
        <v>100</v>
      </c>
      <c r="BG18" s="61">
        <v>70</v>
      </c>
      <c r="BH18" s="61">
        <v>100</v>
      </c>
      <c r="BI18" s="501">
        <f t="shared" si="13"/>
        <v>82</v>
      </c>
      <c r="BJ18" s="479"/>
      <c r="BK18" s="61">
        <v>100</v>
      </c>
      <c r="BL18" s="61">
        <v>80</v>
      </c>
      <c r="BM18" s="61">
        <v>90</v>
      </c>
      <c r="BN18" s="61">
        <v>90</v>
      </c>
      <c r="BO18" s="501">
        <f t="shared" si="14"/>
        <v>90</v>
      </c>
      <c r="BP18" s="479"/>
      <c r="BQ18" s="65">
        <f t="shared" si="0"/>
        <v>52.311818181818182</v>
      </c>
      <c r="BR18" s="61">
        <v>70</v>
      </c>
      <c r="BS18" s="61">
        <v>60</v>
      </c>
      <c r="BT18" s="66">
        <f t="shared" si="1"/>
        <v>26</v>
      </c>
      <c r="BU18" s="67">
        <f t="shared" si="2"/>
        <v>78.311818181818182</v>
      </c>
      <c r="BV18" s="57" t="str">
        <f t="shared" si="3"/>
        <v>A-</v>
      </c>
      <c r="BW18" s="58"/>
    </row>
    <row r="19" spans="1:75" ht="15.75">
      <c r="A19" s="518">
        <v>2</v>
      </c>
      <c r="B19" s="510"/>
      <c r="C19" s="70">
        <v>2200018235</v>
      </c>
      <c r="D19" s="60" t="s">
        <v>125</v>
      </c>
      <c r="E19" s="61" t="s">
        <v>122</v>
      </c>
      <c r="F19" s="61">
        <v>42</v>
      </c>
      <c r="G19" s="64">
        <v>100</v>
      </c>
      <c r="H19" s="51">
        <f t="shared" si="4"/>
        <v>71</v>
      </c>
      <c r="I19" s="61">
        <v>100</v>
      </c>
      <c r="J19" s="64">
        <v>85</v>
      </c>
      <c r="K19" s="61">
        <v>80</v>
      </c>
      <c r="L19" s="61">
        <v>85</v>
      </c>
      <c r="M19" s="501">
        <f t="shared" si="5"/>
        <v>84.75</v>
      </c>
      <c r="N19" s="479"/>
      <c r="O19" s="61">
        <v>100</v>
      </c>
      <c r="P19" s="64">
        <v>90</v>
      </c>
      <c r="Q19" s="61">
        <v>100</v>
      </c>
      <c r="R19" s="61">
        <v>75</v>
      </c>
      <c r="S19" s="501">
        <f t="shared" si="6"/>
        <v>93.5</v>
      </c>
      <c r="T19" s="479"/>
      <c r="U19" s="61">
        <v>100</v>
      </c>
      <c r="V19" s="61">
        <v>100</v>
      </c>
      <c r="W19" s="61">
        <v>100</v>
      </c>
      <c r="X19" s="61">
        <v>75</v>
      </c>
      <c r="Y19" s="501">
        <f t="shared" si="7"/>
        <v>95</v>
      </c>
      <c r="Z19" s="479"/>
      <c r="AA19" s="61">
        <v>80</v>
      </c>
      <c r="AB19" s="64">
        <v>80</v>
      </c>
      <c r="AC19" s="61">
        <v>80</v>
      </c>
      <c r="AD19" s="61">
        <v>85</v>
      </c>
      <c r="AE19" s="501">
        <f t="shared" si="8"/>
        <v>81</v>
      </c>
      <c r="AF19" s="479"/>
      <c r="AG19" s="64">
        <v>85</v>
      </c>
      <c r="AH19" s="61">
        <v>100</v>
      </c>
      <c r="AI19" s="61">
        <v>80</v>
      </c>
      <c r="AJ19" s="61">
        <v>90</v>
      </c>
      <c r="AK19" s="501">
        <f t="shared" si="9"/>
        <v>85.75</v>
      </c>
      <c r="AL19" s="479"/>
      <c r="AM19" s="64">
        <v>90</v>
      </c>
      <c r="AN19" s="69">
        <v>85</v>
      </c>
      <c r="AO19" s="61">
        <v>80</v>
      </c>
      <c r="AP19" s="61">
        <v>90</v>
      </c>
      <c r="AQ19" s="501">
        <f t="shared" si="10"/>
        <v>84.25</v>
      </c>
      <c r="AR19" s="479"/>
      <c r="AS19" s="64">
        <v>90</v>
      </c>
      <c r="AT19" s="61">
        <v>90</v>
      </c>
      <c r="AU19" s="61">
        <v>90</v>
      </c>
      <c r="AV19" s="61">
        <v>90</v>
      </c>
      <c r="AW19" s="501">
        <f t="shared" si="11"/>
        <v>90</v>
      </c>
      <c r="AX19" s="479"/>
      <c r="AY19" s="61">
        <v>85</v>
      </c>
      <c r="AZ19" s="61">
        <v>75</v>
      </c>
      <c r="BA19" s="61">
        <v>75</v>
      </c>
      <c r="BB19" s="61">
        <v>80</v>
      </c>
      <c r="BC19" s="501">
        <f t="shared" si="12"/>
        <v>77.5</v>
      </c>
      <c r="BD19" s="479"/>
      <c r="BE19" s="61">
        <v>90</v>
      </c>
      <c r="BF19" s="61">
        <v>80</v>
      </c>
      <c r="BG19" s="61">
        <v>70</v>
      </c>
      <c r="BH19" s="61">
        <v>100</v>
      </c>
      <c r="BI19" s="501">
        <f t="shared" si="13"/>
        <v>80.5</v>
      </c>
      <c r="BJ19" s="479"/>
      <c r="BK19" s="61">
        <v>100</v>
      </c>
      <c r="BL19" s="61">
        <v>100</v>
      </c>
      <c r="BM19" s="61">
        <v>90</v>
      </c>
      <c r="BN19" s="61">
        <v>85</v>
      </c>
      <c r="BO19" s="501">
        <f t="shared" si="14"/>
        <v>92</v>
      </c>
      <c r="BP19" s="479"/>
      <c r="BQ19" s="65">
        <f t="shared" si="0"/>
        <v>51.013636363636358</v>
      </c>
      <c r="BR19" s="61">
        <v>65</v>
      </c>
      <c r="BS19" s="61">
        <v>68</v>
      </c>
      <c r="BT19" s="66">
        <f t="shared" si="1"/>
        <v>26.6</v>
      </c>
      <c r="BU19" s="67">
        <f t="shared" si="2"/>
        <v>77.61363636363636</v>
      </c>
      <c r="BV19" s="57" t="str">
        <f t="shared" si="3"/>
        <v>A-</v>
      </c>
      <c r="BW19" s="58"/>
    </row>
    <row r="20" spans="1:75" ht="15.75">
      <c r="A20" s="510"/>
      <c r="B20" s="510"/>
      <c r="C20" s="59">
        <v>2200018242</v>
      </c>
      <c r="D20" s="60" t="s">
        <v>126</v>
      </c>
      <c r="E20" s="61" t="s">
        <v>122</v>
      </c>
      <c r="F20" s="61">
        <v>41</v>
      </c>
      <c r="G20" s="64">
        <v>100</v>
      </c>
      <c r="H20" s="51">
        <f t="shared" si="4"/>
        <v>70.5</v>
      </c>
      <c r="I20" s="61">
        <v>85</v>
      </c>
      <c r="J20" s="61">
        <v>85</v>
      </c>
      <c r="K20" s="61">
        <v>80</v>
      </c>
      <c r="L20" s="61">
        <v>85</v>
      </c>
      <c r="M20" s="501">
        <f t="shared" si="5"/>
        <v>82.5</v>
      </c>
      <c r="N20" s="479"/>
      <c r="O20" s="61">
        <v>100</v>
      </c>
      <c r="P20" s="64">
        <v>90</v>
      </c>
      <c r="Q20" s="61">
        <v>100</v>
      </c>
      <c r="R20" s="61">
        <v>75</v>
      </c>
      <c r="S20" s="501">
        <f t="shared" si="6"/>
        <v>93.5</v>
      </c>
      <c r="T20" s="479"/>
      <c r="U20" s="61">
        <v>70</v>
      </c>
      <c r="V20" s="61">
        <v>100</v>
      </c>
      <c r="W20" s="61">
        <v>100</v>
      </c>
      <c r="X20" s="61">
        <v>75</v>
      </c>
      <c r="Y20" s="501">
        <f t="shared" si="7"/>
        <v>90.5</v>
      </c>
      <c r="Z20" s="479"/>
      <c r="AA20" s="64">
        <v>85</v>
      </c>
      <c r="AB20" s="64">
        <v>80</v>
      </c>
      <c r="AC20" s="61">
        <v>80</v>
      </c>
      <c r="AD20" s="61">
        <v>85</v>
      </c>
      <c r="AE20" s="501">
        <f t="shared" si="8"/>
        <v>81.75</v>
      </c>
      <c r="AF20" s="479"/>
      <c r="AG20" s="64">
        <v>85</v>
      </c>
      <c r="AH20" s="61">
        <v>100</v>
      </c>
      <c r="AI20" s="61">
        <v>80</v>
      </c>
      <c r="AJ20" s="61">
        <v>100</v>
      </c>
      <c r="AK20" s="501">
        <f t="shared" si="9"/>
        <v>87.75</v>
      </c>
      <c r="AL20" s="479"/>
      <c r="AM20" s="64">
        <v>90</v>
      </c>
      <c r="AN20" s="61">
        <v>90</v>
      </c>
      <c r="AO20" s="61">
        <v>80</v>
      </c>
      <c r="AP20" s="61">
        <v>80</v>
      </c>
      <c r="AQ20" s="501">
        <f t="shared" si="10"/>
        <v>83</v>
      </c>
      <c r="AR20" s="479"/>
      <c r="AS20" s="64">
        <v>90</v>
      </c>
      <c r="AT20" s="61">
        <v>90</v>
      </c>
      <c r="AU20" s="61">
        <v>90</v>
      </c>
      <c r="AV20" s="61">
        <v>100</v>
      </c>
      <c r="AW20" s="501">
        <f t="shared" si="11"/>
        <v>92</v>
      </c>
      <c r="AX20" s="479"/>
      <c r="AY20" s="61">
        <v>85</v>
      </c>
      <c r="AZ20" s="61">
        <v>85</v>
      </c>
      <c r="BA20" s="61">
        <v>75</v>
      </c>
      <c r="BB20" s="61">
        <v>80</v>
      </c>
      <c r="BC20" s="501">
        <f t="shared" si="12"/>
        <v>79</v>
      </c>
      <c r="BD20" s="479"/>
      <c r="BE20" s="61">
        <v>85</v>
      </c>
      <c r="BF20" s="61">
        <v>80</v>
      </c>
      <c r="BG20" s="61">
        <v>70</v>
      </c>
      <c r="BH20" s="61">
        <v>100</v>
      </c>
      <c r="BI20" s="501">
        <f t="shared" si="13"/>
        <v>79.75</v>
      </c>
      <c r="BJ20" s="479"/>
      <c r="BK20" s="61">
        <v>90</v>
      </c>
      <c r="BL20" s="61">
        <v>100</v>
      </c>
      <c r="BM20" s="61">
        <v>90</v>
      </c>
      <c r="BN20" s="61">
        <v>100</v>
      </c>
      <c r="BO20" s="501">
        <f t="shared" si="14"/>
        <v>93.5</v>
      </c>
      <c r="BP20" s="479"/>
      <c r="BQ20" s="65">
        <f t="shared" si="0"/>
        <v>50.93181818181818</v>
      </c>
      <c r="BR20" s="61">
        <v>65</v>
      </c>
      <c r="BS20" s="69">
        <v>68</v>
      </c>
      <c r="BT20" s="66">
        <f t="shared" si="1"/>
        <v>26.6</v>
      </c>
      <c r="BU20" s="67">
        <f t="shared" si="2"/>
        <v>77.531818181818181</v>
      </c>
      <c r="BV20" s="57" t="str">
        <f t="shared" si="3"/>
        <v>A-</v>
      </c>
      <c r="BW20" s="58"/>
    </row>
    <row r="21" spans="1:75" ht="15.75">
      <c r="A21" s="511"/>
      <c r="B21" s="510"/>
      <c r="C21" s="59">
        <v>2200018245</v>
      </c>
      <c r="D21" s="60" t="s">
        <v>127</v>
      </c>
      <c r="E21" s="61" t="s">
        <v>122</v>
      </c>
      <c r="F21" s="61">
        <v>30</v>
      </c>
      <c r="G21" s="64">
        <v>100</v>
      </c>
      <c r="H21" s="51">
        <f t="shared" si="4"/>
        <v>65</v>
      </c>
      <c r="I21" s="61">
        <v>100</v>
      </c>
      <c r="J21" s="64">
        <v>85</v>
      </c>
      <c r="K21" s="61">
        <v>80</v>
      </c>
      <c r="L21" s="61">
        <v>85</v>
      </c>
      <c r="M21" s="501">
        <f t="shared" si="5"/>
        <v>84.75</v>
      </c>
      <c r="N21" s="479"/>
      <c r="O21" s="61">
        <v>85</v>
      </c>
      <c r="P21" s="64">
        <v>90</v>
      </c>
      <c r="Q21" s="61">
        <v>100</v>
      </c>
      <c r="R21" s="61">
        <v>75</v>
      </c>
      <c r="S21" s="501">
        <f t="shared" si="6"/>
        <v>91.25</v>
      </c>
      <c r="T21" s="479"/>
      <c r="U21" s="61">
        <v>75</v>
      </c>
      <c r="V21" s="61">
        <v>100</v>
      </c>
      <c r="W21" s="61">
        <v>100</v>
      </c>
      <c r="X21" s="61">
        <v>75</v>
      </c>
      <c r="Y21" s="501">
        <f t="shared" si="7"/>
        <v>91.25</v>
      </c>
      <c r="Z21" s="479"/>
      <c r="AA21" s="64">
        <v>85</v>
      </c>
      <c r="AB21" s="64">
        <v>80</v>
      </c>
      <c r="AC21" s="61">
        <v>80</v>
      </c>
      <c r="AD21" s="61">
        <v>85</v>
      </c>
      <c r="AE21" s="501">
        <f t="shared" si="8"/>
        <v>81.75</v>
      </c>
      <c r="AF21" s="479"/>
      <c r="AG21" s="64">
        <v>85</v>
      </c>
      <c r="AH21" s="61">
        <v>100</v>
      </c>
      <c r="AI21" s="61">
        <v>80</v>
      </c>
      <c r="AJ21" s="61">
        <v>90</v>
      </c>
      <c r="AK21" s="501">
        <f t="shared" si="9"/>
        <v>85.75</v>
      </c>
      <c r="AL21" s="479"/>
      <c r="AM21" s="64">
        <v>90</v>
      </c>
      <c r="AN21" s="64">
        <v>85</v>
      </c>
      <c r="AO21" s="61">
        <v>80</v>
      </c>
      <c r="AP21" s="61">
        <v>80</v>
      </c>
      <c r="AQ21" s="501">
        <f t="shared" si="10"/>
        <v>82.25</v>
      </c>
      <c r="AR21" s="479"/>
      <c r="AS21" s="64">
        <v>90</v>
      </c>
      <c r="AT21" s="61">
        <v>90</v>
      </c>
      <c r="AU21" s="61">
        <v>90</v>
      </c>
      <c r="AV21" s="61">
        <v>90</v>
      </c>
      <c r="AW21" s="501">
        <f t="shared" si="11"/>
        <v>90</v>
      </c>
      <c r="AX21" s="479"/>
      <c r="AY21" s="61">
        <v>85</v>
      </c>
      <c r="AZ21" s="61">
        <v>90</v>
      </c>
      <c r="BA21" s="61">
        <v>75</v>
      </c>
      <c r="BB21" s="61">
        <v>80</v>
      </c>
      <c r="BC21" s="501">
        <f t="shared" si="12"/>
        <v>79.75</v>
      </c>
      <c r="BD21" s="479"/>
      <c r="BE21" s="61">
        <v>85</v>
      </c>
      <c r="BF21" s="61">
        <v>80</v>
      </c>
      <c r="BG21" s="61">
        <v>70</v>
      </c>
      <c r="BH21" s="61">
        <v>90</v>
      </c>
      <c r="BI21" s="501">
        <f t="shared" si="13"/>
        <v>77.75</v>
      </c>
      <c r="BJ21" s="479"/>
      <c r="BK21" s="61">
        <v>100</v>
      </c>
      <c r="BL21" s="61">
        <v>100</v>
      </c>
      <c r="BM21" s="61">
        <v>90</v>
      </c>
      <c r="BN21" s="61">
        <v>85</v>
      </c>
      <c r="BO21" s="501">
        <f t="shared" si="14"/>
        <v>92</v>
      </c>
      <c r="BP21" s="479"/>
      <c r="BQ21" s="65">
        <f t="shared" si="0"/>
        <v>50.263636363636358</v>
      </c>
      <c r="BR21" s="61">
        <v>65</v>
      </c>
      <c r="BS21" s="64">
        <v>68</v>
      </c>
      <c r="BT21" s="66">
        <f t="shared" si="1"/>
        <v>26.6</v>
      </c>
      <c r="BU21" s="67">
        <f t="shared" si="2"/>
        <v>76.86363636363636</v>
      </c>
      <c r="BV21" s="57" t="str">
        <f t="shared" si="3"/>
        <v>A-</v>
      </c>
      <c r="BW21" s="71"/>
    </row>
    <row r="22" spans="1:75" ht="15.75">
      <c r="A22" s="518">
        <v>80</v>
      </c>
      <c r="B22" s="510"/>
      <c r="C22" s="59">
        <v>2200018233</v>
      </c>
      <c r="D22" s="60" t="s">
        <v>128</v>
      </c>
      <c r="E22" s="61" t="s">
        <v>122</v>
      </c>
      <c r="F22" s="61">
        <v>50</v>
      </c>
      <c r="G22" s="61">
        <v>100</v>
      </c>
      <c r="H22" s="51">
        <f t="shared" si="4"/>
        <v>75</v>
      </c>
      <c r="I22" s="61">
        <v>100</v>
      </c>
      <c r="J22" s="61">
        <v>85</v>
      </c>
      <c r="K22" s="61">
        <v>80</v>
      </c>
      <c r="L22" s="61">
        <v>80</v>
      </c>
      <c r="M22" s="501">
        <f t="shared" si="5"/>
        <v>83.75</v>
      </c>
      <c r="N22" s="479"/>
      <c r="O22" s="61">
        <v>75</v>
      </c>
      <c r="P22" s="64">
        <v>90</v>
      </c>
      <c r="Q22" s="61">
        <v>80</v>
      </c>
      <c r="R22" s="61">
        <v>75</v>
      </c>
      <c r="S22" s="501">
        <f t="shared" si="6"/>
        <v>79.75</v>
      </c>
      <c r="T22" s="479"/>
      <c r="U22" s="61">
        <v>75</v>
      </c>
      <c r="V22" s="64">
        <v>80</v>
      </c>
      <c r="W22" s="61">
        <v>75</v>
      </c>
      <c r="X22" s="61">
        <v>75</v>
      </c>
      <c r="Y22" s="501">
        <f t="shared" si="7"/>
        <v>75.75</v>
      </c>
      <c r="Z22" s="479"/>
      <c r="AA22" s="64">
        <v>85</v>
      </c>
      <c r="AB22" s="64">
        <v>80</v>
      </c>
      <c r="AC22" s="61">
        <v>80</v>
      </c>
      <c r="AD22" s="61">
        <v>85</v>
      </c>
      <c r="AE22" s="501">
        <f t="shared" si="8"/>
        <v>81.75</v>
      </c>
      <c r="AF22" s="479"/>
      <c r="AG22" s="72"/>
      <c r="AH22" s="62"/>
      <c r="AI22" s="68"/>
      <c r="AJ22" s="62"/>
      <c r="AK22" s="501">
        <f>(AG$13/100*AI51)+(AH$13/100*AH22)+(AI$13/100*AI22)+(AJ$13/100*AJ22)</f>
        <v>14.25</v>
      </c>
      <c r="AL22" s="479"/>
      <c r="AM22" s="64">
        <v>90</v>
      </c>
      <c r="AN22" s="61">
        <v>90</v>
      </c>
      <c r="AO22" s="61">
        <v>75</v>
      </c>
      <c r="AP22" s="61">
        <v>80</v>
      </c>
      <c r="AQ22" s="501">
        <f t="shared" si="10"/>
        <v>80.5</v>
      </c>
      <c r="AR22" s="479"/>
      <c r="AS22" s="64">
        <v>90</v>
      </c>
      <c r="AT22" s="61">
        <v>90</v>
      </c>
      <c r="AU22" s="61">
        <v>75</v>
      </c>
      <c r="AV22" s="61">
        <v>85</v>
      </c>
      <c r="AW22" s="501">
        <f t="shared" si="11"/>
        <v>81.5</v>
      </c>
      <c r="AX22" s="479"/>
      <c r="AY22" s="61">
        <v>80</v>
      </c>
      <c r="AZ22" s="61">
        <v>90</v>
      </c>
      <c r="BA22" s="61">
        <v>80</v>
      </c>
      <c r="BB22" s="61">
        <v>80</v>
      </c>
      <c r="BC22" s="501">
        <f t="shared" si="12"/>
        <v>81.5</v>
      </c>
      <c r="BD22" s="479"/>
      <c r="BE22" s="61">
        <v>80</v>
      </c>
      <c r="BF22" s="61">
        <v>80</v>
      </c>
      <c r="BG22" s="61">
        <v>75</v>
      </c>
      <c r="BH22" s="61">
        <v>80</v>
      </c>
      <c r="BI22" s="501">
        <f t="shared" si="13"/>
        <v>77.5</v>
      </c>
      <c r="BJ22" s="479"/>
      <c r="BK22" s="61">
        <v>95</v>
      </c>
      <c r="BL22" s="61">
        <v>80</v>
      </c>
      <c r="BM22" s="61">
        <v>85</v>
      </c>
      <c r="BN22" s="61">
        <v>75</v>
      </c>
      <c r="BO22" s="501">
        <f t="shared" si="14"/>
        <v>83.75</v>
      </c>
      <c r="BP22" s="479"/>
      <c r="BQ22" s="65">
        <f t="shared" si="0"/>
        <v>44.45454545454546</v>
      </c>
      <c r="BR22" s="61">
        <v>65</v>
      </c>
      <c r="BS22" s="61">
        <v>66</v>
      </c>
      <c r="BT22" s="66">
        <f t="shared" si="1"/>
        <v>26.2</v>
      </c>
      <c r="BU22" s="67">
        <f t="shared" si="2"/>
        <v>70.654545454545456</v>
      </c>
      <c r="BV22" s="57" t="str">
        <f t="shared" si="3"/>
        <v>B+</v>
      </c>
      <c r="BW22" s="58"/>
    </row>
    <row r="23" spans="1:75" ht="15.75">
      <c r="A23" s="510"/>
      <c r="B23" s="510"/>
      <c r="C23" s="59">
        <v>2200018237</v>
      </c>
      <c r="D23" s="60" t="s">
        <v>129</v>
      </c>
      <c r="E23" s="61" t="s">
        <v>122</v>
      </c>
      <c r="F23" s="61">
        <v>47</v>
      </c>
      <c r="G23" s="64">
        <v>100</v>
      </c>
      <c r="H23" s="51">
        <f t="shared" si="4"/>
        <v>73.5</v>
      </c>
      <c r="I23" s="61">
        <v>100</v>
      </c>
      <c r="J23" s="61">
        <v>100</v>
      </c>
      <c r="K23" s="61">
        <v>80</v>
      </c>
      <c r="L23" s="61">
        <v>80</v>
      </c>
      <c r="M23" s="501">
        <f t="shared" si="5"/>
        <v>86</v>
      </c>
      <c r="N23" s="479"/>
      <c r="O23" s="61">
        <v>85</v>
      </c>
      <c r="P23" s="61">
        <v>100</v>
      </c>
      <c r="Q23" s="61">
        <v>80</v>
      </c>
      <c r="R23" s="61">
        <v>80</v>
      </c>
      <c r="S23" s="501">
        <f t="shared" si="6"/>
        <v>83.75</v>
      </c>
      <c r="T23" s="479"/>
      <c r="U23" s="61">
        <v>90</v>
      </c>
      <c r="V23" s="61">
        <v>100</v>
      </c>
      <c r="W23" s="61">
        <v>75</v>
      </c>
      <c r="X23" s="61">
        <v>90</v>
      </c>
      <c r="Y23" s="501">
        <f t="shared" si="7"/>
        <v>84</v>
      </c>
      <c r="Z23" s="479"/>
      <c r="AA23" s="61">
        <v>75</v>
      </c>
      <c r="AB23" s="64">
        <v>80</v>
      </c>
      <c r="AC23" s="61">
        <v>80</v>
      </c>
      <c r="AD23" s="61">
        <v>85</v>
      </c>
      <c r="AE23" s="501">
        <f t="shared" si="8"/>
        <v>80.25</v>
      </c>
      <c r="AF23" s="479"/>
      <c r="AG23" s="64">
        <v>85</v>
      </c>
      <c r="AH23" s="61">
        <v>100</v>
      </c>
      <c r="AI23" s="61">
        <v>80</v>
      </c>
      <c r="AJ23" s="61">
        <v>100</v>
      </c>
      <c r="AK23" s="501">
        <f t="shared" ref="AK23:AK57" si="15">(AG$13/100*AG23)+(AH$13/100*AH23)+(AI$13/100*AI23)+(AJ$13/100*AJ23)</f>
        <v>87.75</v>
      </c>
      <c r="AL23" s="479"/>
      <c r="AM23" s="64">
        <v>90</v>
      </c>
      <c r="AN23" s="61">
        <v>100</v>
      </c>
      <c r="AO23" s="61">
        <v>75</v>
      </c>
      <c r="AP23" s="61">
        <v>80</v>
      </c>
      <c r="AQ23" s="501">
        <f t="shared" si="10"/>
        <v>82</v>
      </c>
      <c r="AR23" s="479"/>
      <c r="AS23" s="64">
        <v>90</v>
      </c>
      <c r="AT23" s="61">
        <v>100</v>
      </c>
      <c r="AU23" s="64">
        <v>75</v>
      </c>
      <c r="AV23" s="61">
        <v>90</v>
      </c>
      <c r="AW23" s="501">
        <f t="shared" si="11"/>
        <v>84</v>
      </c>
      <c r="AX23" s="479"/>
      <c r="AY23" s="61">
        <v>80</v>
      </c>
      <c r="AZ23" s="61">
        <v>85</v>
      </c>
      <c r="BA23" s="61">
        <v>80</v>
      </c>
      <c r="BB23" s="61">
        <v>80</v>
      </c>
      <c r="BC23" s="501">
        <f t="shared" si="12"/>
        <v>80.75</v>
      </c>
      <c r="BD23" s="479"/>
      <c r="BE23" s="61">
        <v>80</v>
      </c>
      <c r="BF23" s="61">
        <v>80</v>
      </c>
      <c r="BG23" s="61">
        <v>75</v>
      </c>
      <c r="BH23" s="61">
        <v>100</v>
      </c>
      <c r="BI23" s="501">
        <f t="shared" si="13"/>
        <v>81.5</v>
      </c>
      <c r="BJ23" s="479"/>
      <c r="BK23" s="61">
        <v>95</v>
      </c>
      <c r="BL23" s="61">
        <v>95</v>
      </c>
      <c r="BM23" s="61">
        <v>85</v>
      </c>
      <c r="BN23" s="61">
        <v>90</v>
      </c>
      <c r="BO23" s="501">
        <f t="shared" si="14"/>
        <v>89</v>
      </c>
      <c r="BP23" s="479"/>
      <c r="BQ23" s="65">
        <f t="shared" si="0"/>
        <v>49.772727272727273</v>
      </c>
      <c r="BR23" s="61">
        <v>70</v>
      </c>
      <c r="BS23" s="61">
        <v>66</v>
      </c>
      <c r="BT23" s="66">
        <f t="shared" si="1"/>
        <v>27.2</v>
      </c>
      <c r="BU23" s="67">
        <f t="shared" si="2"/>
        <v>76.972727272727269</v>
      </c>
      <c r="BV23" s="57" t="str">
        <f t="shared" si="3"/>
        <v>A-</v>
      </c>
      <c r="BW23" s="58"/>
    </row>
    <row r="24" spans="1:75" ht="15.75">
      <c r="A24" s="511"/>
      <c r="B24" s="511"/>
      <c r="C24" s="59">
        <v>2200018278</v>
      </c>
      <c r="D24" s="60" t="s">
        <v>130</v>
      </c>
      <c r="E24" s="61" t="s">
        <v>122</v>
      </c>
      <c r="F24" s="62"/>
      <c r="G24" s="62"/>
      <c r="H24" s="51">
        <f t="shared" si="4"/>
        <v>0</v>
      </c>
      <c r="I24" s="40"/>
      <c r="J24" s="61">
        <v>60</v>
      </c>
      <c r="K24" s="61">
        <v>60</v>
      </c>
      <c r="L24" s="61">
        <v>80</v>
      </c>
      <c r="M24" s="501">
        <f t="shared" si="5"/>
        <v>55</v>
      </c>
      <c r="N24" s="479"/>
      <c r="O24" s="61">
        <v>85</v>
      </c>
      <c r="P24" s="61">
        <v>80</v>
      </c>
      <c r="Q24" s="61">
        <v>80</v>
      </c>
      <c r="R24" s="61">
        <v>75</v>
      </c>
      <c r="S24" s="501">
        <f t="shared" si="6"/>
        <v>79.75</v>
      </c>
      <c r="T24" s="479"/>
      <c r="U24" s="61">
        <v>80</v>
      </c>
      <c r="V24" s="64">
        <v>80</v>
      </c>
      <c r="W24" s="61">
        <v>75</v>
      </c>
      <c r="X24" s="61">
        <v>75</v>
      </c>
      <c r="Y24" s="501">
        <f t="shared" si="7"/>
        <v>76.5</v>
      </c>
      <c r="Z24" s="479"/>
      <c r="AA24" s="68"/>
      <c r="AB24" s="68"/>
      <c r="AC24" s="68"/>
      <c r="AD24" s="68"/>
      <c r="AE24" s="501">
        <f t="shared" si="8"/>
        <v>0</v>
      </c>
      <c r="AF24" s="479"/>
      <c r="AG24" s="64">
        <v>85</v>
      </c>
      <c r="AH24" s="61">
        <v>80</v>
      </c>
      <c r="AI24" s="61">
        <v>80</v>
      </c>
      <c r="AJ24" s="61">
        <v>90</v>
      </c>
      <c r="AK24" s="501">
        <f t="shared" si="15"/>
        <v>82.75</v>
      </c>
      <c r="AL24" s="479"/>
      <c r="AM24" s="64">
        <v>90</v>
      </c>
      <c r="AN24" s="69">
        <v>85</v>
      </c>
      <c r="AO24" s="61">
        <v>75</v>
      </c>
      <c r="AP24" s="61">
        <v>80</v>
      </c>
      <c r="AQ24" s="501">
        <f t="shared" si="10"/>
        <v>79.75</v>
      </c>
      <c r="AR24" s="479"/>
      <c r="AS24" s="64">
        <v>90</v>
      </c>
      <c r="AT24" s="61">
        <v>80</v>
      </c>
      <c r="AU24" s="64">
        <v>75</v>
      </c>
      <c r="AV24" s="61">
        <v>80</v>
      </c>
      <c r="AW24" s="501">
        <f t="shared" si="11"/>
        <v>79</v>
      </c>
      <c r="AX24" s="479"/>
      <c r="AY24" s="61">
        <v>80</v>
      </c>
      <c r="AZ24" s="61">
        <v>75</v>
      </c>
      <c r="BA24" s="61">
        <v>80</v>
      </c>
      <c r="BB24" s="61">
        <v>80</v>
      </c>
      <c r="BC24" s="501">
        <f t="shared" si="12"/>
        <v>79.25</v>
      </c>
      <c r="BD24" s="479"/>
      <c r="BE24" s="61">
        <v>80</v>
      </c>
      <c r="BF24" s="61">
        <v>80</v>
      </c>
      <c r="BG24" s="61">
        <v>75</v>
      </c>
      <c r="BH24" s="61">
        <v>80</v>
      </c>
      <c r="BI24" s="501">
        <f t="shared" si="13"/>
        <v>77.5</v>
      </c>
      <c r="BJ24" s="479"/>
      <c r="BK24" s="61">
        <v>95</v>
      </c>
      <c r="BL24" s="61">
        <v>80</v>
      </c>
      <c r="BM24" s="61">
        <v>85</v>
      </c>
      <c r="BN24" s="61">
        <v>75</v>
      </c>
      <c r="BO24" s="501">
        <f t="shared" si="14"/>
        <v>83.75</v>
      </c>
      <c r="BP24" s="479"/>
      <c r="BQ24" s="65">
        <f t="shared" si="0"/>
        <v>37.813636363636363</v>
      </c>
      <c r="BR24" s="61">
        <v>65</v>
      </c>
      <c r="BS24" s="61">
        <v>66</v>
      </c>
      <c r="BT24" s="66">
        <f t="shared" si="1"/>
        <v>26.2</v>
      </c>
      <c r="BU24" s="67">
        <f t="shared" si="2"/>
        <v>64.013636363636365</v>
      </c>
      <c r="BV24" s="57" t="str">
        <f t="shared" si="3"/>
        <v>B-</v>
      </c>
      <c r="BW24" s="58"/>
    </row>
    <row r="25" spans="1:75" ht="15.75">
      <c r="A25" s="519">
        <v>4</v>
      </c>
      <c r="B25" s="519" t="s">
        <v>131</v>
      </c>
      <c r="C25" s="73">
        <v>2200018239</v>
      </c>
      <c r="D25" s="74" t="s">
        <v>132</v>
      </c>
      <c r="E25" s="61" t="s">
        <v>122</v>
      </c>
      <c r="F25" s="61">
        <v>39</v>
      </c>
      <c r="G25" s="64">
        <v>100</v>
      </c>
      <c r="H25" s="51">
        <f t="shared" si="4"/>
        <v>69.5</v>
      </c>
      <c r="I25" s="61">
        <v>100</v>
      </c>
      <c r="J25" s="64">
        <v>85</v>
      </c>
      <c r="K25" s="61">
        <v>90</v>
      </c>
      <c r="L25" s="61">
        <v>85</v>
      </c>
      <c r="M25" s="501">
        <f t="shared" si="5"/>
        <v>89.75</v>
      </c>
      <c r="N25" s="479"/>
      <c r="O25" s="61">
        <v>85</v>
      </c>
      <c r="P25" s="61">
        <v>90</v>
      </c>
      <c r="Q25" s="61">
        <v>90</v>
      </c>
      <c r="R25" s="61">
        <v>75</v>
      </c>
      <c r="S25" s="501">
        <f t="shared" si="6"/>
        <v>86.25</v>
      </c>
      <c r="T25" s="479"/>
      <c r="U25" s="61">
        <v>85</v>
      </c>
      <c r="V25" s="64">
        <v>80</v>
      </c>
      <c r="W25" s="61">
        <v>90</v>
      </c>
      <c r="X25" s="61">
        <v>100</v>
      </c>
      <c r="Y25" s="501">
        <f t="shared" si="7"/>
        <v>89.75</v>
      </c>
      <c r="Z25" s="479"/>
      <c r="AA25" s="61">
        <v>75</v>
      </c>
      <c r="AB25" s="61">
        <v>80</v>
      </c>
      <c r="AC25" s="61">
        <v>80</v>
      </c>
      <c r="AD25" s="61">
        <v>85</v>
      </c>
      <c r="AE25" s="501">
        <f t="shared" si="8"/>
        <v>80.25</v>
      </c>
      <c r="AF25" s="479"/>
      <c r="AG25" s="61">
        <v>90</v>
      </c>
      <c r="AH25" s="61">
        <v>90</v>
      </c>
      <c r="AI25" s="61">
        <v>85</v>
      </c>
      <c r="AJ25" s="61">
        <v>80</v>
      </c>
      <c r="AK25" s="501">
        <f t="shared" si="15"/>
        <v>85.5</v>
      </c>
      <c r="AL25" s="479"/>
      <c r="AM25" s="61">
        <v>95</v>
      </c>
      <c r="AN25" s="61">
        <v>90</v>
      </c>
      <c r="AO25" s="61">
        <v>80</v>
      </c>
      <c r="AP25" s="61">
        <v>90</v>
      </c>
      <c r="AQ25" s="501">
        <f t="shared" si="10"/>
        <v>85.75</v>
      </c>
      <c r="AR25" s="479"/>
      <c r="AS25" s="69">
        <v>85</v>
      </c>
      <c r="AT25" s="61">
        <v>90</v>
      </c>
      <c r="AU25" s="61">
        <v>100</v>
      </c>
      <c r="AV25" s="61">
        <v>100</v>
      </c>
      <c r="AW25" s="501">
        <f t="shared" si="11"/>
        <v>96.25</v>
      </c>
      <c r="AX25" s="479"/>
      <c r="AY25" s="61">
        <v>90</v>
      </c>
      <c r="AZ25" s="61">
        <v>85</v>
      </c>
      <c r="BA25" s="61">
        <v>85</v>
      </c>
      <c r="BB25" s="61">
        <v>100</v>
      </c>
      <c r="BC25" s="501">
        <f t="shared" si="12"/>
        <v>88.75</v>
      </c>
      <c r="BD25" s="479"/>
      <c r="BE25" s="61">
        <v>90</v>
      </c>
      <c r="BF25" s="61">
        <v>100</v>
      </c>
      <c r="BG25" s="61">
        <v>85</v>
      </c>
      <c r="BH25" s="61">
        <v>100</v>
      </c>
      <c r="BI25" s="501">
        <f t="shared" si="13"/>
        <v>91</v>
      </c>
      <c r="BJ25" s="479"/>
      <c r="BK25" s="61">
        <v>90</v>
      </c>
      <c r="BL25" s="61">
        <v>95</v>
      </c>
      <c r="BM25" s="61">
        <v>90</v>
      </c>
      <c r="BN25" s="61">
        <v>75</v>
      </c>
      <c r="BO25" s="501">
        <f t="shared" si="14"/>
        <v>87.75</v>
      </c>
      <c r="BP25" s="479"/>
      <c r="BQ25" s="65">
        <f t="shared" si="0"/>
        <v>51.845454545454544</v>
      </c>
      <c r="BR25" s="61">
        <v>85</v>
      </c>
      <c r="BS25" s="61">
        <v>88</v>
      </c>
      <c r="BT25" s="66">
        <f t="shared" si="1"/>
        <v>34.6</v>
      </c>
      <c r="BU25" s="67">
        <f t="shared" si="2"/>
        <v>86.445454545454538</v>
      </c>
      <c r="BV25" s="57" t="str">
        <f t="shared" si="3"/>
        <v>A</v>
      </c>
      <c r="BW25" s="58"/>
    </row>
    <row r="26" spans="1:75" ht="15.75">
      <c r="A26" s="510"/>
      <c r="B26" s="510"/>
      <c r="C26" s="73">
        <v>2200018255</v>
      </c>
      <c r="D26" s="74" t="s">
        <v>133</v>
      </c>
      <c r="E26" s="61" t="s">
        <v>122</v>
      </c>
      <c r="F26" s="61">
        <v>51</v>
      </c>
      <c r="G26" s="64">
        <v>100</v>
      </c>
      <c r="H26" s="51">
        <f t="shared" si="4"/>
        <v>75.5</v>
      </c>
      <c r="I26" s="61">
        <v>100</v>
      </c>
      <c r="J26" s="64">
        <v>85</v>
      </c>
      <c r="K26" s="61">
        <v>90</v>
      </c>
      <c r="L26" s="61">
        <v>85</v>
      </c>
      <c r="M26" s="501">
        <f t="shared" si="5"/>
        <v>89.75</v>
      </c>
      <c r="N26" s="479"/>
      <c r="O26" s="61">
        <v>100</v>
      </c>
      <c r="P26" s="61">
        <v>90</v>
      </c>
      <c r="Q26" s="61">
        <v>90</v>
      </c>
      <c r="R26" s="61">
        <v>75</v>
      </c>
      <c r="S26" s="501">
        <f t="shared" si="6"/>
        <v>88.5</v>
      </c>
      <c r="T26" s="479"/>
      <c r="U26" s="61">
        <v>85</v>
      </c>
      <c r="V26" s="61">
        <v>100</v>
      </c>
      <c r="W26" s="61">
        <v>90</v>
      </c>
      <c r="X26" s="61">
        <v>90</v>
      </c>
      <c r="Y26" s="501">
        <f t="shared" si="7"/>
        <v>90.75</v>
      </c>
      <c r="Z26" s="479"/>
      <c r="AA26" s="61">
        <v>90</v>
      </c>
      <c r="AB26" s="61">
        <v>80</v>
      </c>
      <c r="AC26" s="61">
        <v>80</v>
      </c>
      <c r="AD26" s="61">
        <v>85</v>
      </c>
      <c r="AE26" s="501">
        <f t="shared" si="8"/>
        <v>82.5</v>
      </c>
      <c r="AF26" s="479"/>
      <c r="AG26" s="61">
        <v>90</v>
      </c>
      <c r="AH26" s="61">
        <v>100</v>
      </c>
      <c r="AI26" s="61">
        <v>85</v>
      </c>
      <c r="AJ26" s="61">
        <v>100</v>
      </c>
      <c r="AK26" s="501">
        <f t="shared" si="15"/>
        <v>91</v>
      </c>
      <c r="AL26" s="479"/>
      <c r="AM26" s="61">
        <v>95</v>
      </c>
      <c r="AN26" s="61">
        <v>90</v>
      </c>
      <c r="AO26" s="61">
        <v>80</v>
      </c>
      <c r="AP26" s="61">
        <v>100</v>
      </c>
      <c r="AQ26" s="501">
        <f t="shared" si="10"/>
        <v>87.75</v>
      </c>
      <c r="AR26" s="479"/>
      <c r="AS26" s="61">
        <v>85</v>
      </c>
      <c r="AT26" s="61">
        <v>100</v>
      </c>
      <c r="AU26" s="61">
        <v>100</v>
      </c>
      <c r="AV26" s="61">
        <v>100</v>
      </c>
      <c r="AW26" s="501">
        <f t="shared" si="11"/>
        <v>97.75</v>
      </c>
      <c r="AX26" s="479"/>
      <c r="AY26" s="61">
        <v>90</v>
      </c>
      <c r="AZ26" s="61">
        <v>100</v>
      </c>
      <c r="BA26" s="61">
        <v>85</v>
      </c>
      <c r="BB26" s="61">
        <v>100</v>
      </c>
      <c r="BC26" s="501">
        <f t="shared" si="12"/>
        <v>91</v>
      </c>
      <c r="BD26" s="479"/>
      <c r="BE26" s="61">
        <v>90</v>
      </c>
      <c r="BF26" s="61">
        <v>100</v>
      </c>
      <c r="BG26" s="61">
        <v>100</v>
      </c>
      <c r="BH26" s="61">
        <v>100</v>
      </c>
      <c r="BI26" s="501">
        <f t="shared" si="13"/>
        <v>98.5</v>
      </c>
      <c r="BJ26" s="479"/>
      <c r="BK26" s="75">
        <v>90</v>
      </c>
      <c r="BL26" s="61">
        <v>95</v>
      </c>
      <c r="BM26" s="61">
        <v>90</v>
      </c>
      <c r="BN26" s="61">
        <v>90</v>
      </c>
      <c r="BO26" s="501">
        <f>(BK$13/100*BK25)+(BL$13/100*BL26)+(BM$13/100*BM26)+(BN$13/100*BN26)</f>
        <v>90.75</v>
      </c>
      <c r="BP26" s="479"/>
      <c r="BQ26" s="65">
        <f t="shared" si="0"/>
        <v>53.659090909090907</v>
      </c>
      <c r="BR26" s="61">
        <v>85</v>
      </c>
      <c r="BS26" s="61">
        <v>88</v>
      </c>
      <c r="BT26" s="66">
        <f t="shared" si="1"/>
        <v>34.6</v>
      </c>
      <c r="BU26" s="67">
        <f t="shared" si="2"/>
        <v>88.259090909090901</v>
      </c>
      <c r="BV26" s="57" t="str">
        <f t="shared" si="3"/>
        <v>A</v>
      </c>
      <c r="BW26" s="58"/>
    </row>
    <row r="27" spans="1:75" ht="15.75">
      <c r="A27" s="511"/>
      <c r="B27" s="510"/>
      <c r="C27" s="73">
        <v>2200018243</v>
      </c>
      <c r="D27" s="74" t="s">
        <v>134</v>
      </c>
      <c r="E27" s="61" t="s">
        <v>122</v>
      </c>
      <c r="F27" s="61">
        <v>35</v>
      </c>
      <c r="G27" s="64">
        <v>100</v>
      </c>
      <c r="H27" s="51">
        <f t="shared" si="4"/>
        <v>67.5</v>
      </c>
      <c r="I27" s="61">
        <v>100</v>
      </c>
      <c r="J27" s="64">
        <v>85</v>
      </c>
      <c r="K27" s="61">
        <v>90</v>
      </c>
      <c r="L27" s="61">
        <v>85</v>
      </c>
      <c r="M27" s="501">
        <f t="shared" si="5"/>
        <v>89.75</v>
      </c>
      <c r="N27" s="479"/>
      <c r="O27" s="61">
        <v>90</v>
      </c>
      <c r="P27" s="61">
        <v>90</v>
      </c>
      <c r="Q27" s="61">
        <v>90</v>
      </c>
      <c r="R27" s="61">
        <v>75</v>
      </c>
      <c r="S27" s="501">
        <f t="shared" si="6"/>
        <v>87</v>
      </c>
      <c r="T27" s="479"/>
      <c r="U27" s="61">
        <v>85</v>
      </c>
      <c r="V27" s="64">
        <v>80</v>
      </c>
      <c r="W27" s="61">
        <v>90</v>
      </c>
      <c r="X27" s="61">
        <v>90</v>
      </c>
      <c r="Y27" s="501">
        <f t="shared" si="7"/>
        <v>87.75</v>
      </c>
      <c r="Z27" s="479"/>
      <c r="AA27" s="61">
        <v>0</v>
      </c>
      <c r="AB27" s="61">
        <v>80</v>
      </c>
      <c r="AC27" s="61">
        <v>80</v>
      </c>
      <c r="AD27" s="61">
        <v>85</v>
      </c>
      <c r="AE27" s="501">
        <f t="shared" si="8"/>
        <v>69</v>
      </c>
      <c r="AF27" s="479"/>
      <c r="AG27" s="68"/>
      <c r="AH27" s="62"/>
      <c r="AI27" s="68"/>
      <c r="AJ27" s="62"/>
      <c r="AK27" s="501">
        <f t="shared" si="15"/>
        <v>0</v>
      </c>
      <c r="AL27" s="479"/>
      <c r="AM27" s="61">
        <v>90</v>
      </c>
      <c r="AN27" s="61">
        <v>90</v>
      </c>
      <c r="AO27" s="61">
        <v>80</v>
      </c>
      <c r="AP27" s="61">
        <v>90</v>
      </c>
      <c r="AQ27" s="501">
        <f t="shared" si="10"/>
        <v>85</v>
      </c>
      <c r="AR27" s="479"/>
      <c r="AS27" s="68"/>
      <c r="AT27" s="68"/>
      <c r="AU27" s="68"/>
      <c r="AV27" s="68"/>
      <c r="AW27" s="501">
        <f t="shared" si="11"/>
        <v>0</v>
      </c>
      <c r="AX27" s="479"/>
      <c r="AY27" s="61">
        <v>90</v>
      </c>
      <c r="AZ27" s="61">
        <v>85</v>
      </c>
      <c r="BA27" s="61">
        <v>85</v>
      </c>
      <c r="BB27" s="61">
        <v>90</v>
      </c>
      <c r="BC27" s="501">
        <f t="shared" si="12"/>
        <v>86.75</v>
      </c>
      <c r="BD27" s="479"/>
      <c r="BE27" s="61">
        <v>90</v>
      </c>
      <c r="BF27" s="61">
        <v>80</v>
      </c>
      <c r="BG27" s="61">
        <v>85</v>
      </c>
      <c r="BH27" s="61">
        <v>90</v>
      </c>
      <c r="BI27" s="501">
        <f t="shared" si="13"/>
        <v>86</v>
      </c>
      <c r="BJ27" s="479"/>
      <c r="BK27" s="61">
        <v>80</v>
      </c>
      <c r="BL27" s="61">
        <v>80</v>
      </c>
      <c r="BM27" s="61">
        <v>90</v>
      </c>
      <c r="BN27" s="61">
        <v>75</v>
      </c>
      <c r="BO27" s="501">
        <f t="shared" ref="BO27:BO57" si="16">(BK$13/100*BK27)+(BL$13/100*BL27)+(BM$13/100*BM27)+(BN$13/100*BN27)</f>
        <v>84</v>
      </c>
      <c r="BP27" s="479"/>
      <c r="BQ27" s="65">
        <f t="shared" si="0"/>
        <v>40.513636363636358</v>
      </c>
      <c r="BR27" s="61">
        <v>85</v>
      </c>
      <c r="BS27" s="61">
        <v>88</v>
      </c>
      <c r="BT27" s="66">
        <f t="shared" si="1"/>
        <v>34.6</v>
      </c>
      <c r="BU27" s="67">
        <f t="shared" si="2"/>
        <v>75.11363636363636</v>
      </c>
      <c r="BV27" s="57" t="str">
        <f t="shared" si="3"/>
        <v>B+</v>
      </c>
      <c r="BW27" s="58"/>
    </row>
    <row r="28" spans="1:75" ht="15.75">
      <c r="A28" s="519">
        <v>5</v>
      </c>
      <c r="B28" s="510"/>
      <c r="C28" s="73">
        <v>2200018273</v>
      </c>
      <c r="D28" s="74" t="s">
        <v>135</v>
      </c>
      <c r="E28" s="61" t="s">
        <v>122</v>
      </c>
      <c r="F28" s="61">
        <v>100</v>
      </c>
      <c r="G28" s="64">
        <v>100</v>
      </c>
      <c r="H28" s="51">
        <f t="shared" si="4"/>
        <v>100</v>
      </c>
      <c r="I28" s="61">
        <v>100</v>
      </c>
      <c r="J28" s="61">
        <v>100</v>
      </c>
      <c r="K28" s="61">
        <v>90</v>
      </c>
      <c r="L28" s="61">
        <v>85</v>
      </c>
      <c r="M28" s="501">
        <f t="shared" si="5"/>
        <v>92</v>
      </c>
      <c r="N28" s="479"/>
      <c r="O28" s="61">
        <v>100</v>
      </c>
      <c r="P28" s="61">
        <v>100</v>
      </c>
      <c r="Q28" s="61">
        <v>90</v>
      </c>
      <c r="R28" s="61">
        <v>90</v>
      </c>
      <c r="S28" s="501">
        <f t="shared" si="6"/>
        <v>93</v>
      </c>
      <c r="T28" s="479"/>
      <c r="U28" s="61">
        <v>85</v>
      </c>
      <c r="V28" s="61">
        <v>100</v>
      </c>
      <c r="W28" s="61">
        <v>90</v>
      </c>
      <c r="X28" s="61">
        <v>90</v>
      </c>
      <c r="Y28" s="501">
        <f t="shared" si="7"/>
        <v>90.75</v>
      </c>
      <c r="Z28" s="479"/>
      <c r="AA28" s="61">
        <v>75</v>
      </c>
      <c r="AB28" s="61">
        <v>80</v>
      </c>
      <c r="AC28" s="61">
        <v>80</v>
      </c>
      <c r="AD28" s="61">
        <v>85</v>
      </c>
      <c r="AE28" s="501">
        <f t="shared" si="8"/>
        <v>80.25</v>
      </c>
      <c r="AF28" s="479"/>
      <c r="AG28" s="61">
        <v>90</v>
      </c>
      <c r="AH28" s="61">
        <v>90</v>
      </c>
      <c r="AI28" s="61">
        <v>85</v>
      </c>
      <c r="AJ28" s="61">
        <v>100</v>
      </c>
      <c r="AK28" s="501">
        <f t="shared" si="15"/>
        <v>89.5</v>
      </c>
      <c r="AL28" s="479"/>
      <c r="AM28" s="61">
        <v>90</v>
      </c>
      <c r="AN28" s="64">
        <v>85</v>
      </c>
      <c r="AO28" s="61">
        <v>80</v>
      </c>
      <c r="AP28" s="61">
        <v>90</v>
      </c>
      <c r="AQ28" s="501">
        <f t="shared" si="10"/>
        <v>84.25</v>
      </c>
      <c r="AR28" s="479"/>
      <c r="AS28" s="61">
        <v>85</v>
      </c>
      <c r="AT28" s="69">
        <v>80</v>
      </c>
      <c r="AU28" s="61">
        <v>90</v>
      </c>
      <c r="AV28" s="61">
        <v>85</v>
      </c>
      <c r="AW28" s="501">
        <f t="shared" si="11"/>
        <v>86.75</v>
      </c>
      <c r="AX28" s="479"/>
      <c r="AY28" s="61">
        <v>90</v>
      </c>
      <c r="AZ28" s="61">
        <v>90</v>
      </c>
      <c r="BA28" s="61">
        <v>100</v>
      </c>
      <c r="BB28" s="61">
        <v>100</v>
      </c>
      <c r="BC28" s="501">
        <f t="shared" si="12"/>
        <v>97</v>
      </c>
      <c r="BD28" s="479"/>
      <c r="BE28" s="61">
        <v>90</v>
      </c>
      <c r="BF28" s="61">
        <v>100</v>
      </c>
      <c r="BG28" s="61">
        <v>85</v>
      </c>
      <c r="BH28" s="61">
        <v>90</v>
      </c>
      <c r="BI28" s="501">
        <f t="shared" si="13"/>
        <v>89</v>
      </c>
      <c r="BJ28" s="479"/>
      <c r="BK28" s="61">
        <v>80</v>
      </c>
      <c r="BL28" s="61">
        <v>95</v>
      </c>
      <c r="BM28" s="61">
        <v>90</v>
      </c>
      <c r="BN28" s="61">
        <v>100</v>
      </c>
      <c r="BO28" s="501">
        <f t="shared" si="16"/>
        <v>91.25</v>
      </c>
      <c r="BP28" s="479"/>
      <c r="BQ28" s="65">
        <f t="shared" si="0"/>
        <v>54.20454545454546</v>
      </c>
      <c r="BR28" s="61">
        <v>85</v>
      </c>
      <c r="BS28" s="61">
        <v>100</v>
      </c>
      <c r="BT28" s="66">
        <f t="shared" si="1"/>
        <v>37</v>
      </c>
      <c r="BU28" s="67">
        <f t="shared" si="2"/>
        <v>91.204545454545467</v>
      </c>
      <c r="BV28" s="57" t="str">
        <f t="shared" si="3"/>
        <v>A</v>
      </c>
      <c r="BW28" s="58"/>
    </row>
    <row r="29" spans="1:75" ht="15.75">
      <c r="A29" s="510"/>
      <c r="B29" s="510"/>
      <c r="C29" s="73">
        <v>2200018275</v>
      </c>
      <c r="D29" s="74" t="s">
        <v>136</v>
      </c>
      <c r="E29" s="61" t="s">
        <v>122</v>
      </c>
      <c r="F29" s="61">
        <v>42</v>
      </c>
      <c r="G29" s="64">
        <v>100</v>
      </c>
      <c r="H29" s="51">
        <f t="shared" si="4"/>
        <v>71</v>
      </c>
      <c r="I29" s="61">
        <v>100</v>
      </c>
      <c r="J29" s="64">
        <v>85</v>
      </c>
      <c r="K29" s="61">
        <v>90</v>
      </c>
      <c r="L29" s="61">
        <v>85</v>
      </c>
      <c r="M29" s="501">
        <f t="shared" si="5"/>
        <v>89.75</v>
      </c>
      <c r="N29" s="479"/>
      <c r="O29" s="61">
        <v>95</v>
      </c>
      <c r="P29" s="61">
        <v>90</v>
      </c>
      <c r="Q29" s="61">
        <v>90</v>
      </c>
      <c r="R29" s="61">
        <v>100</v>
      </c>
      <c r="S29" s="501">
        <f t="shared" si="6"/>
        <v>92.75</v>
      </c>
      <c r="T29" s="479"/>
      <c r="U29" s="61">
        <v>85</v>
      </c>
      <c r="V29" s="64">
        <v>80</v>
      </c>
      <c r="W29" s="61">
        <v>90</v>
      </c>
      <c r="X29" s="61">
        <v>100</v>
      </c>
      <c r="Y29" s="501">
        <f t="shared" si="7"/>
        <v>89.75</v>
      </c>
      <c r="Z29" s="479"/>
      <c r="AA29" s="61">
        <v>85</v>
      </c>
      <c r="AB29" s="61">
        <v>80</v>
      </c>
      <c r="AC29" s="61">
        <v>80</v>
      </c>
      <c r="AD29" s="61">
        <v>85</v>
      </c>
      <c r="AE29" s="501">
        <f t="shared" si="8"/>
        <v>81.75</v>
      </c>
      <c r="AF29" s="479"/>
      <c r="AG29" s="61">
        <v>90</v>
      </c>
      <c r="AH29" s="61">
        <v>90</v>
      </c>
      <c r="AI29" s="61">
        <v>85</v>
      </c>
      <c r="AJ29" s="61">
        <v>100</v>
      </c>
      <c r="AK29" s="501">
        <f t="shared" si="15"/>
        <v>89.5</v>
      </c>
      <c r="AL29" s="479"/>
      <c r="AM29" s="61">
        <v>90</v>
      </c>
      <c r="AN29" s="64">
        <v>85</v>
      </c>
      <c r="AO29" s="61">
        <v>80</v>
      </c>
      <c r="AP29" s="61">
        <v>100</v>
      </c>
      <c r="AQ29" s="501">
        <f t="shared" si="10"/>
        <v>86.25</v>
      </c>
      <c r="AR29" s="479"/>
      <c r="AS29" s="61">
        <v>85</v>
      </c>
      <c r="AT29" s="69">
        <v>80</v>
      </c>
      <c r="AU29" s="61">
        <v>90</v>
      </c>
      <c r="AV29" s="61">
        <v>90</v>
      </c>
      <c r="AW29" s="501">
        <f t="shared" si="11"/>
        <v>87.75</v>
      </c>
      <c r="AX29" s="479"/>
      <c r="AY29" s="61">
        <v>90</v>
      </c>
      <c r="AZ29" s="61">
        <v>75</v>
      </c>
      <c r="BA29" s="61">
        <v>100</v>
      </c>
      <c r="BB29" s="61">
        <v>80</v>
      </c>
      <c r="BC29" s="501">
        <f t="shared" si="12"/>
        <v>90.75</v>
      </c>
      <c r="BD29" s="479"/>
      <c r="BE29" s="61">
        <v>90</v>
      </c>
      <c r="BF29" s="61">
        <v>80</v>
      </c>
      <c r="BG29" s="61">
        <v>85</v>
      </c>
      <c r="BH29" s="61">
        <v>90</v>
      </c>
      <c r="BI29" s="501">
        <f t="shared" si="13"/>
        <v>86</v>
      </c>
      <c r="BJ29" s="479"/>
      <c r="BK29" s="61">
        <v>100</v>
      </c>
      <c r="BL29" s="61">
        <v>95</v>
      </c>
      <c r="BM29" s="61">
        <v>90</v>
      </c>
      <c r="BN29" s="61">
        <v>75</v>
      </c>
      <c r="BO29" s="501">
        <f t="shared" si="16"/>
        <v>89.25</v>
      </c>
      <c r="BP29" s="479"/>
      <c r="BQ29" s="65">
        <f t="shared" si="0"/>
        <v>52.063636363636363</v>
      </c>
      <c r="BR29" s="61">
        <v>85</v>
      </c>
      <c r="BS29" s="61">
        <v>100</v>
      </c>
      <c r="BT29" s="66">
        <f t="shared" si="1"/>
        <v>37</v>
      </c>
      <c r="BU29" s="67">
        <f t="shared" si="2"/>
        <v>89.063636363636363</v>
      </c>
      <c r="BV29" s="57" t="str">
        <f t="shared" si="3"/>
        <v>A</v>
      </c>
      <c r="BW29" s="58"/>
    </row>
    <row r="30" spans="1:75" ht="15.75">
      <c r="A30" s="511"/>
      <c r="B30" s="510"/>
      <c r="C30" s="73">
        <v>2200018256</v>
      </c>
      <c r="D30" s="74" t="s">
        <v>137</v>
      </c>
      <c r="E30" s="61" t="s">
        <v>122</v>
      </c>
      <c r="F30" s="61">
        <v>33</v>
      </c>
      <c r="G30" s="64">
        <v>100</v>
      </c>
      <c r="H30" s="51">
        <f t="shared" si="4"/>
        <v>66.5</v>
      </c>
      <c r="I30" s="61">
        <v>90</v>
      </c>
      <c r="J30" s="64">
        <v>85</v>
      </c>
      <c r="K30" s="61">
        <v>90</v>
      </c>
      <c r="L30" s="61">
        <v>85</v>
      </c>
      <c r="M30" s="501">
        <f t="shared" si="5"/>
        <v>88.25</v>
      </c>
      <c r="N30" s="479"/>
      <c r="O30" s="61">
        <v>95</v>
      </c>
      <c r="P30" s="61">
        <v>90</v>
      </c>
      <c r="Q30" s="61">
        <v>90</v>
      </c>
      <c r="R30" s="61">
        <v>75</v>
      </c>
      <c r="S30" s="501">
        <f t="shared" si="6"/>
        <v>87.75</v>
      </c>
      <c r="T30" s="479"/>
      <c r="U30" s="61">
        <v>85</v>
      </c>
      <c r="V30" s="64">
        <v>80</v>
      </c>
      <c r="W30" s="61">
        <v>90</v>
      </c>
      <c r="X30" s="61">
        <v>100</v>
      </c>
      <c r="Y30" s="501">
        <f t="shared" si="7"/>
        <v>89.75</v>
      </c>
      <c r="Z30" s="479"/>
      <c r="AA30" s="61">
        <v>85</v>
      </c>
      <c r="AB30" s="61">
        <v>80</v>
      </c>
      <c r="AC30" s="61">
        <v>80</v>
      </c>
      <c r="AD30" s="61">
        <v>85</v>
      </c>
      <c r="AE30" s="501">
        <f t="shared" si="8"/>
        <v>81.75</v>
      </c>
      <c r="AF30" s="479"/>
      <c r="AG30" s="61">
        <v>90</v>
      </c>
      <c r="AH30" s="61">
        <v>100</v>
      </c>
      <c r="AI30" s="61">
        <v>85</v>
      </c>
      <c r="AJ30" s="61">
        <v>100</v>
      </c>
      <c r="AK30" s="501">
        <f t="shared" si="15"/>
        <v>91</v>
      </c>
      <c r="AL30" s="479"/>
      <c r="AM30" s="61">
        <v>95</v>
      </c>
      <c r="AN30" s="61">
        <v>90</v>
      </c>
      <c r="AO30" s="61">
        <v>80</v>
      </c>
      <c r="AP30" s="61">
        <v>90</v>
      </c>
      <c r="AQ30" s="501">
        <f t="shared" si="10"/>
        <v>85.75</v>
      </c>
      <c r="AR30" s="479"/>
      <c r="AS30" s="61">
        <v>85</v>
      </c>
      <c r="AT30" s="61">
        <v>90</v>
      </c>
      <c r="AU30" s="61">
        <v>90</v>
      </c>
      <c r="AV30" s="61">
        <v>90</v>
      </c>
      <c r="AW30" s="501">
        <f t="shared" si="11"/>
        <v>89.25</v>
      </c>
      <c r="AX30" s="479"/>
      <c r="AY30" s="61">
        <v>90</v>
      </c>
      <c r="AZ30" s="61">
        <v>85</v>
      </c>
      <c r="BA30" s="61">
        <v>100</v>
      </c>
      <c r="BB30" s="61">
        <v>80</v>
      </c>
      <c r="BC30" s="501">
        <f t="shared" si="12"/>
        <v>92.25</v>
      </c>
      <c r="BD30" s="479"/>
      <c r="BE30" s="61">
        <v>90</v>
      </c>
      <c r="BF30" s="61">
        <v>80</v>
      </c>
      <c r="BG30" s="61">
        <v>85</v>
      </c>
      <c r="BH30" s="61">
        <v>100</v>
      </c>
      <c r="BI30" s="501">
        <f t="shared" si="13"/>
        <v>88</v>
      </c>
      <c r="BJ30" s="479"/>
      <c r="BK30" s="61">
        <v>100</v>
      </c>
      <c r="BL30" s="61">
        <v>100</v>
      </c>
      <c r="BM30" s="61">
        <v>90</v>
      </c>
      <c r="BN30" s="61">
        <v>90</v>
      </c>
      <c r="BO30" s="501">
        <f t="shared" si="16"/>
        <v>93</v>
      </c>
      <c r="BP30" s="479"/>
      <c r="BQ30" s="65">
        <f t="shared" si="0"/>
        <v>51.995454545454542</v>
      </c>
      <c r="BR30" s="61">
        <v>85</v>
      </c>
      <c r="BS30" s="61">
        <v>100</v>
      </c>
      <c r="BT30" s="66">
        <f t="shared" si="1"/>
        <v>37</v>
      </c>
      <c r="BU30" s="67">
        <f t="shared" si="2"/>
        <v>88.99545454545455</v>
      </c>
      <c r="BV30" s="57" t="str">
        <f t="shared" si="3"/>
        <v>A</v>
      </c>
      <c r="BW30" s="58"/>
    </row>
    <row r="31" spans="1:75" ht="15.75">
      <c r="A31" s="519">
        <v>6</v>
      </c>
      <c r="B31" s="510"/>
      <c r="C31" s="73">
        <v>2200018274</v>
      </c>
      <c r="D31" s="74" t="s">
        <v>138</v>
      </c>
      <c r="E31" s="61" t="s">
        <v>122</v>
      </c>
      <c r="F31" s="61">
        <v>36</v>
      </c>
      <c r="G31" s="64">
        <v>100</v>
      </c>
      <c r="H31" s="51">
        <f t="shared" si="4"/>
        <v>68</v>
      </c>
      <c r="I31" s="61">
        <v>100</v>
      </c>
      <c r="J31" s="64">
        <v>85</v>
      </c>
      <c r="K31" s="61">
        <v>90</v>
      </c>
      <c r="L31" s="61">
        <v>85</v>
      </c>
      <c r="M31" s="501">
        <f t="shared" si="5"/>
        <v>89.75</v>
      </c>
      <c r="N31" s="479"/>
      <c r="O31" s="61">
        <v>95</v>
      </c>
      <c r="P31" s="61">
        <v>90</v>
      </c>
      <c r="Q31" s="61">
        <v>90</v>
      </c>
      <c r="R31" s="61">
        <v>90</v>
      </c>
      <c r="S31" s="501">
        <f t="shared" si="6"/>
        <v>90.75</v>
      </c>
      <c r="T31" s="479"/>
      <c r="U31" s="61">
        <v>85</v>
      </c>
      <c r="V31" s="64">
        <v>80</v>
      </c>
      <c r="W31" s="61">
        <v>90</v>
      </c>
      <c r="X31" s="61">
        <v>90</v>
      </c>
      <c r="Y31" s="501">
        <f t="shared" si="7"/>
        <v>87.75</v>
      </c>
      <c r="Z31" s="479"/>
      <c r="AA31" s="62"/>
      <c r="AB31" s="68"/>
      <c r="AC31" s="68"/>
      <c r="AD31" s="68"/>
      <c r="AE31" s="501">
        <f t="shared" si="8"/>
        <v>0</v>
      </c>
      <c r="AF31" s="479"/>
      <c r="AG31" s="61">
        <v>90</v>
      </c>
      <c r="AH31" s="61">
        <v>80</v>
      </c>
      <c r="AI31" s="61">
        <v>85</v>
      </c>
      <c r="AJ31" s="61">
        <v>80</v>
      </c>
      <c r="AK31" s="501">
        <f t="shared" si="15"/>
        <v>84</v>
      </c>
      <c r="AL31" s="479"/>
      <c r="AM31" s="61">
        <v>95</v>
      </c>
      <c r="AN31" s="64">
        <v>85</v>
      </c>
      <c r="AO31" s="61">
        <v>80</v>
      </c>
      <c r="AP31" s="61">
        <v>80</v>
      </c>
      <c r="AQ31" s="501">
        <f t="shared" si="10"/>
        <v>83</v>
      </c>
      <c r="AR31" s="479"/>
      <c r="AS31" s="61">
        <v>85</v>
      </c>
      <c r="AT31" s="69">
        <v>80</v>
      </c>
      <c r="AU31" s="61">
        <v>90</v>
      </c>
      <c r="AV31" s="61">
        <v>90</v>
      </c>
      <c r="AW31" s="501">
        <f t="shared" si="11"/>
        <v>87.75</v>
      </c>
      <c r="AX31" s="479"/>
      <c r="AY31" s="68"/>
      <c r="AZ31" s="62"/>
      <c r="BA31" s="68"/>
      <c r="BB31" s="68"/>
      <c r="BC31" s="501">
        <f t="shared" si="12"/>
        <v>0</v>
      </c>
      <c r="BD31" s="479"/>
      <c r="BE31" s="61">
        <v>90</v>
      </c>
      <c r="BF31" s="61">
        <v>80</v>
      </c>
      <c r="BG31" s="61">
        <v>85</v>
      </c>
      <c r="BH31" s="61">
        <v>80</v>
      </c>
      <c r="BI31" s="501">
        <f t="shared" si="13"/>
        <v>84</v>
      </c>
      <c r="BJ31" s="479"/>
      <c r="BK31" s="68"/>
      <c r="BL31" s="68"/>
      <c r="BM31" s="68"/>
      <c r="BN31" s="68"/>
      <c r="BO31" s="501">
        <f t="shared" si="16"/>
        <v>0</v>
      </c>
      <c r="BP31" s="479"/>
      <c r="BQ31" s="65">
        <f t="shared" si="0"/>
        <v>36.81818181818182</v>
      </c>
      <c r="BR31" s="61">
        <v>85</v>
      </c>
      <c r="BS31" s="61">
        <v>94</v>
      </c>
      <c r="BT31" s="66">
        <f t="shared" si="1"/>
        <v>35.799999999999997</v>
      </c>
      <c r="BU31" s="67">
        <f t="shared" si="2"/>
        <v>72.618181818181824</v>
      </c>
      <c r="BV31" s="57" t="str">
        <f t="shared" si="3"/>
        <v>B+</v>
      </c>
      <c r="BW31" s="58"/>
    </row>
    <row r="32" spans="1:75" ht="15.75">
      <c r="A32" s="510"/>
      <c r="B32" s="510"/>
      <c r="C32" s="73">
        <v>2200018284</v>
      </c>
      <c r="D32" s="74" t="s">
        <v>139</v>
      </c>
      <c r="E32" s="61" t="s">
        <v>122</v>
      </c>
      <c r="F32" s="61">
        <v>45</v>
      </c>
      <c r="G32" s="64">
        <v>100</v>
      </c>
      <c r="H32" s="51">
        <f t="shared" si="4"/>
        <v>72.5</v>
      </c>
      <c r="I32" s="61">
        <v>100</v>
      </c>
      <c r="J32" s="61">
        <v>85</v>
      </c>
      <c r="K32" s="61">
        <v>90</v>
      </c>
      <c r="L32" s="61">
        <v>85</v>
      </c>
      <c r="M32" s="501">
        <f t="shared" si="5"/>
        <v>89.75</v>
      </c>
      <c r="N32" s="479"/>
      <c r="O32" s="61">
        <v>85</v>
      </c>
      <c r="P32" s="61">
        <v>90</v>
      </c>
      <c r="Q32" s="61">
        <v>90</v>
      </c>
      <c r="R32" s="61">
        <v>90</v>
      </c>
      <c r="S32" s="501">
        <f t="shared" si="6"/>
        <v>89.25</v>
      </c>
      <c r="T32" s="479"/>
      <c r="U32" s="61">
        <v>85</v>
      </c>
      <c r="V32" s="64">
        <v>80</v>
      </c>
      <c r="W32" s="61">
        <v>90</v>
      </c>
      <c r="X32" s="61">
        <v>90</v>
      </c>
      <c r="Y32" s="501">
        <f t="shared" si="7"/>
        <v>87.75</v>
      </c>
      <c r="Z32" s="479"/>
      <c r="AA32" s="61">
        <v>75</v>
      </c>
      <c r="AB32" s="61">
        <v>80</v>
      </c>
      <c r="AC32" s="61">
        <v>80</v>
      </c>
      <c r="AD32" s="61">
        <v>85</v>
      </c>
      <c r="AE32" s="501">
        <f t="shared" si="8"/>
        <v>80.25</v>
      </c>
      <c r="AF32" s="479"/>
      <c r="AG32" s="61">
        <v>90</v>
      </c>
      <c r="AH32" s="61">
        <v>100</v>
      </c>
      <c r="AI32" s="61">
        <v>85</v>
      </c>
      <c r="AJ32" s="61">
        <v>100</v>
      </c>
      <c r="AK32" s="501">
        <f t="shared" si="15"/>
        <v>91</v>
      </c>
      <c r="AL32" s="479"/>
      <c r="AM32" s="61">
        <v>90</v>
      </c>
      <c r="AN32" s="64">
        <v>85</v>
      </c>
      <c r="AO32" s="61">
        <v>80</v>
      </c>
      <c r="AP32" s="61">
        <v>100</v>
      </c>
      <c r="AQ32" s="501">
        <f t="shared" si="10"/>
        <v>86.25</v>
      </c>
      <c r="AR32" s="479"/>
      <c r="AS32" s="61">
        <v>85</v>
      </c>
      <c r="AT32" s="61">
        <v>90</v>
      </c>
      <c r="AU32" s="61">
        <v>90</v>
      </c>
      <c r="AV32" s="61">
        <v>90</v>
      </c>
      <c r="AW32" s="501">
        <f t="shared" si="11"/>
        <v>89.25</v>
      </c>
      <c r="AX32" s="479"/>
      <c r="AY32" s="61">
        <v>90</v>
      </c>
      <c r="AZ32" s="61">
        <v>90</v>
      </c>
      <c r="BA32" s="61">
        <v>85</v>
      </c>
      <c r="BB32" s="61">
        <v>80</v>
      </c>
      <c r="BC32" s="501">
        <f t="shared" si="12"/>
        <v>85.5</v>
      </c>
      <c r="BD32" s="479"/>
      <c r="BE32" s="61">
        <v>90</v>
      </c>
      <c r="BF32" s="61">
        <v>80</v>
      </c>
      <c r="BG32" s="61">
        <v>85</v>
      </c>
      <c r="BH32" s="61">
        <v>80</v>
      </c>
      <c r="BI32" s="501">
        <f t="shared" si="13"/>
        <v>84</v>
      </c>
      <c r="BJ32" s="479"/>
      <c r="BK32" s="61">
        <v>100</v>
      </c>
      <c r="BL32" s="61">
        <v>95</v>
      </c>
      <c r="BM32" s="61">
        <v>90</v>
      </c>
      <c r="BN32" s="61">
        <v>85</v>
      </c>
      <c r="BO32" s="501">
        <f t="shared" si="16"/>
        <v>91.25</v>
      </c>
      <c r="BP32" s="479"/>
      <c r="BQ32" s="65">
        <f t="shared" si="0"/>
        <v>51.640909090909091</v>
      </c>
      <c r="BR32" s="61">
        <v>85</v>
      </c>
      <c r="BS32" s="61">
        <v>94</v>
      </c>
      <c r="BT32" s="66">
        <f t="shared" si="1"/>
        <v>35.799999999999997</v>
      </c>
      <c r="BU32" s="67">
        <f t="shared" si="2"/>
        <v>87.440909090909088</v>
      </c>
      <c r="BV32" s="57" t="str">
        <f t="shared" si="3"/>
        <v>A</v>
      </c>
      <c r="BW32" s="58"/>
    </row>
    <row r="33" spans="1:75" ht="15.75">
      <c r="A33" s="511"/>
      <c r="B33" s="510"/>
      <c r="C33" s="76">
        <v>2200018236</v>
      </c>
      <c r="D33" s="77" t="s">
        <v>140</v>
      </c>
      <c r="E33" s="78" t="s">
        <v>122</v>
      </c>
      <c r="F33" s="78">
        <v>102</v>
      </c>
      <c r="G33" s="79">
        <v>100</v>
      </c>
      <c r="H33" s="80">
        <f t="shared" si="4"/>
        <v>101</v>
      </c>
      <c r="I33" s="78">
        <v>100</v>
      </c>
      <c r="J33" s="78">
        <v>80</v>
      </c>
      <c r="K33" s="78">
        <v>100</v>
      </c>
      <c r="L33" s="78">
        <v>90</v>
      </c>
      <c r="M33" s="515">
        <f t="shared" si="5"/>
        <v>95</v>
      </c>
      <c r="N33" s="479"/>
      <c r="O33" s="81"/>
      <c r="P33" s="78">
        <v>90</v>
      </c>
      <c r="Q33" s="81"/>
      <c r="R33" s="78"/>
      <c r="S33" s="515">
        <f t="shared" si="6"/>
        <v>13.5</v>
      </c>
      <c r="T33" s="479"/>
      <c r="U33" s="78">
        <v>85</v>
      </c>
      <c r="V33" s="79">
        <v>80</v>
      </c>
      <c r="W33" s="78">
        <v>90</v>
      </c>
      <c r="X33" s="78">
        <v>90</v>
      </c>
      <c r="Y33" s="515">
        <f t="shared" si="7"/>
        <v>87.75</v>
      </c>
      <c r="Z33" s="479"/>
      <c r="AA33" s="78">
        <v>80</v>
      </c>
      <c r="AB33" s="81"/>
      <c r="AC33" s="81"/>
      <c r="AD33" s="81"/>
      <c r="AE33" s="515">
        <f t="shared" si="8"/>
        <v>12</v>
      </c>
      <c r="AF33" s="479"/>
      <c r="AG33" s="81"/>
      <c r="AH33" s="78">
        <v>80</v>
      </c>
      <c r="AI33" s="81"/>
      <c r="AJ33" s="78">
        <v>100</v>
      </c>
      <c r="AK33" s="515">
        <f t="shared" si="15"/>
        <v>32</v>
      </c>
      <c r="AL33" s="479"/>
      <c r="AM33" s="81"/>
      <c r="AN33" s="79"/>
      <c r="AO33" s="81"/>
      <c r="AP33" s="78"/>
      <c r="AQ33" s="515">
        <f t="shared" si="10"/>
        <v>0</v>
      </c>
      <c r="AR33" s="479"/>
      <c r="AS33" s="81"/>
      <c r="AT33" s="78">
        <v>85</v>
      </c>
      <c r="AU33" s="81"/>
      <c r="AV33" s="78">
        <v>90</v>
      </c>
      <c r="AW33" s="515">
        <f t="shared" si="11"/>
        <v>30.75</v>
      </c>
      <c r="AX33" s="479"/>
      <c r="AY33" s="81"/>
      <c r="AZ33" s="78"/>
      <c r="BA33" s="81"/>
      <c r="BB33" s="81"/>
      <c r="BC33" s="515">
        <f t="shared" si="12"/>
        <v>0</v>
      </c>
      <c r="BD33" s="479"/>
      <c r="BE33" s="81"/>
      <c r="BF33" s="78"/>
      <c r="BG33" s="81"/>
      <c r="BH33" s="78"/>
      <c r="BI33" s="515">
        <f t="shared" si="13"/>
        <v>0</v>
      </c>
      <c r="BJ33" s="479"/>
      <c r="BK33" s="81"/>
      <c r="BL33" s="81"/>
      <c r="BM33" s="81"/>
      <c r="BN33" s="81"/>
      <c r="BO33" s="515">
        <f t="shared" si="16"/>
        <v>0</v>
      </c>
      <c r="BP33" s="479"/>
      <c r="BQ33" s="82">
        <f t="shared" si="0"/>
        <v>20.290909090909093</v>
      </c>
      <c r="BR33" s="78" t="s">
        <v>141</v>
      </c>
      <c r="BS33" s="78" t="s">
        <v>141</v>
      </c>
      <c r="BT33" s="83" t="e">
        <f t="shared" si="1"/>
        <v>#VALUE!</v>
      </c>
      <c r="BU33" s="84" t="e">
        <f t="shared" si="2"/>
        <v>#VALUE!</v>
      </c>
      <c r="BV33" s="85" t="e">
        <f t="shared" si="3"/>
        <v>#VALUE!</v>
      </c>
      <c r="BW33" s="58"/>
    </row>
    <row r="34" spans="1:75" ht="15.75">
      <c r="A34" s="516">
        <v>7</v>
      </c>
      <c r="B34" s="516" t="s">
        <v>142</v>
      </c>
      <c r="C34" s="86">
        <v>2200018252</v>
      </c>
      <c r="D34" s="87" t="s">
        <v>143</v>
      </c>
      <c r="E34" s="61" t="s">
        <v>122</v>
      </c>
      <c r="F34" s="61">
        <v>38</v>
      </c>
      <c r="G34" s="64">
        <v>100</v>
      </c>
      <c r="H34" s="51">
        <f t="shared" si="4"/>
        <v>69</v>
      </c>
      <c r="I34" s="61">
        <v>100</v>
      </c>
      <c r="J34" s="64">
        <v>85</v>
      </c>
      <c r="K34" s="61">
        <v>80</v>
      </c>
      <c r="L34" s="61">
        <v>80</v>
      </c>
      <c r="M34" s="501">
        <f t="shared" si="5"/>
        <v>83.75</v>
      </c>
      <c r="N34" s="479"/>
      <c r="O34" s="61">
        <v>80</v>
      </c>
      <c r="P34" s="61">
        <v>80</v>
      </c>
      <c r="Q34" s="61">
        <v>95</v>
      </c>
      <c r="R34" s="61">
        <v>75</v>
      </c>
      <c r="S34" s="501">
        <f t="shared" si="6"/>
        <v>86.5</v>
      </c>
      <c r="T34" s="479"/>
      <c r="U34" s="61">
        <v>75</v>
      </c>
      <c r="V34" s="64">
        <v>80</v>
      </c>
      <c r="W34" s="61">
        <v>80</v>
      </c>
      <c r="X34" s="61">
        <v>80</v>
      </c>
      <c r="Y34" s="501">
        <f t="shared" si="7"/>
        <v>79.25</v>
      </c>
      <c r="Z34" s="479"/>
      <c r="AA34" s="61">
        <v>100</v>
      </c>
      <c r="AB34" s="61">
        <v>80</v>
      </c>
      <c r="AC34" s="61">
        <v>95</v>
      </c>
      <c r="AD34" s="61">
        <v>80</v>
      </c>
      <c r="AE34" s="501">
        <f t="shared" si="8"/>
        <v>90.5</v>
      </c>
      <c r="AF34" s="479"/>
      <c r="AG34" s="61">
        <v>95</v>
      </c>
      <c r="AH34" s="61">
        <v>100</v>
      </c>
      <c r="AI34" s="61">
        <v>90</v>
      </c>
      <c r="AJ34" s="61">
        <v>90</v>
      </c>
      <c r="AK34" s="501">
        <f t="shared" si="15"/>
        <v>92.25</v>
      </c>
      <c r="AL34" s="479"/>
      <c r="AM34" s="61">
        <v>100</v>
      </c>
      <c r="AN34" s="61">
        <v>90</v>
      </c>
      <c r="AO34" s="61">
        <v>80</v>
      </c>
      <c r="AP34" s="61">
        <v>80</v>
      </c>
      <c r="AQ34" s="501">
        <f t="shared" si="10"/>
        <v>84.5</v>
      </c>
      <c r="AR34" s="479"/>
      <c r="AS34" s="61">
        <v>100</v>
      </c>
      <c r="AT34" s="61">
        <v>90</v>
      </c>
      <c r="AU34" s="61">
        <v>90</v>
      </c>
      <c r="AV34" s="61">
        <v>80</v>
      </c>
      <c r="AW34" s="501">
        <f t="shared" si="11"/>
        <v>89.5</v>
      </c>
      <c r="AX34" s="479"/>
      <c r="AY34" s="61">
        <v>95</v>
      </c>
      <c r="AZ34" s="61">
        <v>90</v>
      </c>
      <c r="BA34" s="61">
        <v>90</v>
      </c>
      <c r="BB34" s="61">
        <v>90</v>
      </c>
      <c r="BC34" s="501">
        <f t="shared" si="12"/>
        <v>90.75</v>
      </c>
      <c r="BD34" s="479"/>
      <c r="BE34" s="61">
        <v>88</v>
      </c>
      <c r="BF34" s="61">
        <v>80</v>
      </c>
      <c r="BG34" s="61">
        <v>90</v>
      </c>
      <c r="BH34" s="61">
        <v>90</v>
      </c>
      <c r="BI34" s="501">
        <f t="shared" si="13"/>
        <v>88.2</v>
      </c>
      <c r="BJ34" s="479"/>
      <c r="BK34" s="61">
        <v>100</v>
      </c>
      <c r="BL34" s="61">
        <v>100</v>
      </c>
      <c r="BM34" s="61">
        <v>90</v>
      </c>
      <c r="BN34" s="61">
        <v>90</v>
      </c>
      <c r="BO34" s="501">
        <f t="shared" si="16"/>
        <v>93</v>
      </c>
      <c r="BP34" s="479"/>
      <c r="BQ34" s="65">
        <f t="shared" si="0"/>
        <v>51.665454545454551</v>
      </c>
      <c r="BR34" s="61">
        <v>60</v>
      </c>
      <c r="BS34" s="61">
        <v>68</v>
      </c>
      <c r="BT34" s="66">
        <f t="shared" si="1"/>
        <v>25.6</v>
      </c>
      <c r="BU34" s="67">
        <f t="shared" si="2"/>
        <v>77.26545454545456</v>
      </c>
      <c r="BV34" s="57" t="str">
        <f t="shared" si="3"/>
        <v>A-</v>
      </c>
    </row>
    <row r="35" spans="1:75" ht="12.75" customHeight="1">
      <c r="A35" s="510"/>
      <c r="B35" s="510"/>
      <c r="C35" s="86">
        <v>2200018250</v>
      </c>
      <c r="D35" s="87" t="s">
        <v>144</v>
      </c>
      <c r="E35" s="61" t="s">
        <v>122</v>
      </c>
      <c r="F35" s="61">
        <v>31</v>
      </c>
      <c r="G35" s="64">
        <v>100</v>
      </c>
      <c r="H35" s="51">
        <f t="shared" si="4"/>
        <v>65.5</v>
      </c>
      <c r="I35" s="61">
        <v>100</v>
      </c>
      <c r="J35" s="64">
        <v>85</v>
      </c>
      <c r="K35" s="61">
        <v>80</v>
      </c>
      <c r="L35" s="61">
        <v>80</v>
      </c>
      <c r="M35" s="501">
        <f t="shared" si="5"/>
        <v>83.75</v>
      </c>
      <c r="N35" s="479"/>
      <c r="O35" s="61">
        <v>80</v>
      </c>
      <c r="P35" s="61">
        <v>100</v>
      </c>
      <c r="Q35" s="61">
        <v>95</v>
      </c>
      <c r="R35" s="61">
        <v>75</v>
      </c>
      <c r="S35" s="501">
        <f t="shared" si="6"/>
        <v>89.5</v>
      </c>
      <c r="T35" s="479"/>
      <c r="U35" s="61">
        <v>85</v>
      </c>
      <c r="V35" s="64">
        <v>80</v>
      </c>
      <c r="W35" s="61">
        <v>80</v>
      </c>
      <c r="X35" s="61">
        <v>90</v>
      </c>
      <c r="Y35" s="501">
        <f t="shared" si="7"/>
        <v>82.75</v>
      </c>
      <c r="Z35" s="479"/>
      <c r="AA35" s="61">
        <v>100</v>
      </c>
      <c r="AB35" s="61">
        <v>95</v>
      </c>
      <c r="AC35" s="61">
        <v>95</v>
      </c>
      <c r="AD35" s="61">
        <v>95</v>
      </c>
      <c r="AE35" s="501">
        <f t="shared" si="8"/>
        <v>95.75</v>
      </c>
      <c r="AF35" s="479"/>
      <c r="AG35" s="61">
        <v>95</v>
      </c>
      <c r="AH35" s="61">
        <v>90</v>
      </c>
      <c r="AI35" s="61">
        <v>90</v>
      </c>
      <c r="AJ35" s="61">
        <v>90</v>
      </c>
      <c r="AK35" s="501">
        <f t="shared" si="15"/>
        <v>90.75</v>
      </c>
      <c r="AL35" s="479"/>
      <c r="AM35" s="61">
        <v>95</v>
      </c>
      <c r="AN35" s="61">
        <v>90</v>
      </c>
      <c r="AO35" s="61">
        <v>80</v>
      </c>
      <c r="AP35" s="61">
        <v>80</v>
      </c>
      <c r="AQ35" s="501">
        <f t="shared" si="10"/>
        <v>83.75</v>
      </c>
      <c r="AR35" s="479"/>
      <c r="AS35" s="61">
        <v>95</v>
      </c>
      <c r="AT35" s="61">
        <v>100</v>
      </c>
      <c r="AU35" s="61">
        <v>90</v>
      </c>
      <c r="AV35" s="61">
        <v>90</v>
      </c>
      <c r="AW35" s="501">
        <f t="shared" si="11"/>
        <v>92.25</v>
      </c>
      <c r="AX35" s="479"/>
      <c r="AY35" s="61">
        <v>90</v>
      </c>
      <c r="AZ35" s="61">
        <v>90</v>
      </c>
      <c r="BA35" s="61">
        <v>90</v>
      </c>
      <c r="BB35" s="61">
        <v>80</v>
      </c>
      <c r="BC35" s="501">
        <f t="shared" si="12"/>
        <v>88</v>
      </c>
      <c r="BD35" s="479"/>
      <c r="BE35" s="61">
        <v>90</v>
      </c>
      <c r="BF35" s="61">
        <v>80</v>
      </c>
      <c r="BG35" s="61">
        <v>90</v>
      </c>
      <c r="BH35" s="61">
        <v>80</v>
      </c>
      <c r="BI35" s="501">
        <f t="shared" si="13"/>
        <v>86.5</v>
      </c>
      <c r="BJ35" s="479"/>
      <c r="BK35" s="61">
        <v>85</v>
      </c>
      <c r="BL35" s="61">
        <v>95</v>
      </c>
      <c r="BM35" s="61">
        <v>90</v>
      </c>
      <c r="BN35" s="61">
        <v>85</v>
      </c>
      <c r="BO35" s="501">
        <f t="shared" si="16"/>
        <v>89</v>
      </c>
      <c r="BP35" s="479"/>
      <c r="BQ35" s="65">
        <f t="shared" si="0"/>
        <v>51.68181818181818</v>
      </c>
      <c r="BR35" s="61">
        <v>60</v>
      </c>
      <c r="BS35" s="61">
        <v>68</v>
      </c>
      <c r="BT35" s="66">
        <f t="shared" si="1"/>
        <v>25.6</v>
      </c>
      <c r="BU35" s="67">
        <f t="shared" si="2"/>
        <v>77.281818181818181</v>
      </c>
      <c r="BV35" s="57" t="str">
        <f t="shared" si="3"/>
        <v>A-</v>
      </c>
    </row>
    <row r="36" spans="1:75" ht="15.75">
      <c r="A36" s="511"/>
      <c r="B36" s="510"/>
      <c r="C36" s="86">
        <v>2200018282</v>
      </c>
      <c r="D36" s="87" t="s">
        <v>145</v>
      </c>
      <c r="E36" s="61" t="s">
        <v>122</v>
      </c>
      <c r="F36" s="62">
        <v>31</v>
      </c>
      <c r="G36" s="62">
        <v>100</v>
      </c>
      <c r="H36" s="51">
        <f t="shared" si="4"/>
        <v>65.5</v>
      </c>
      <c r="I36" s="62">
        <v>95</v>
      </c>
      <c r="J36" s="62">
        <v>80</v>
      </c>
      <c r="K36" s="62">
        <v>80</v>
      </c>
      <c r="L36" s="62">
        <v>95</v>
      </c>
      <c r="M36" s="501">
        <f t="shared" si="5"/>
        <v>85.25</v>
      </c>
      <c r="N36" s="479"/>
      <c r="O36" s="61">
        <v>94</v>
      </c>
      <c r="P36" s="61">
        <v>80</v>
      </c>
      <c r="Q36" s="61">
        <v>95</v>
      </c>
      <c r="R36" s="61">
        <v>75</v>
      </c>
      <c r="S36" s="501">
        <f t="shared" si="6"/>
        <v>88.6</v>
      </c>
      <c r="T36" s="479"/>
      <c r="U36" s="61">
        <v>90</v>
      </c>
      <c r="V36" s="64">
        <v>80</v>
      </c>
      <c r="W36" s="61">
        <v>80</v>
      </c>
      <c r="X36" s="61">
        <v>90</v>
      </c>
      <c r="Y36" s="501">
        <f t="shared" si="7"/>
        <v>83.5</v>
      </c>
      <c r="Z36" s="479"/>
      <c r="AA36" s="61">
        <v>97</v>
      </c>
      <c r="AB36" s="61">
        <v>90</v>
      </c>
      <c r="AC36" s="61">
        <v>95</v>
      </c>
      <c r="AD36" s="61">
        <v>95</v>
      </c>
      <c r="AE36" s="501">
        <f t="shared" si="8"/>
        <v>94.55</v>
      </c>
      <c r="AF36" s="479"/>
      <c r="AG36" s="61">
        <v>90</v>
      </c>
      <c r="AH36" s="61">
        <v>80</v>
      </c>
      <c r="AI36" s="61">
        <v>90</v>
      </c>
      <c r="AJ36" s="61">
        <v>80</v>
      </c>
      <c r="AK36" s="501">
        <f t="shared" si="15"/>
        <v>86.5</v>
      </c>
      <c r="AL36" s="479"/>
      <c r="AM36" s="61">
        <v>75</v>
      </c>
      <c r="AN36" s="64">
        <v>85</v>
      </c>
      <c r="AO36" s="61">
        <v>80</v>
      </c>
      <c r="AP36" s="61">
        <v>80</v>
      </c>
      <c r="AQ36" s="501">
        <f t="shared" si="10"/>
        <v>80</v>
      </c>
      <c r="AR36" s="479"/>
      <c r="AS36" s="61">
        <v>89</v>
      </c>
      <c r="AT36" s="88">
        <v>85</v>
      </c>
      <c r="AU36" s="61">
        <v>90</v>
      </c>
      <c r="AV36" s="61">
        <v>90</v>
      </c>
      <c r="AW36" s="501">
        <f t="shared" si="11"/>
        <v>89.1</v>
      </c>
      <c r="AX36" s="479"/>
      <c r="AY36" s="61">
        <v>78</v>
      </c>
      <c r="AZ36" s="61">
        <v>75</v>
      </c>
      <c r="BA36" s="61">
        <v>90</v>
      </c>
      <c r="BB36" s="61">
        <v>80</v>
      </c>
      <c r="BC36" s="501">
        <f t="shared" si="12"/>
        <v>83.95</v>
      </c>
      <c r="BD36" s="479"/>
      <c r="BE36" s="61">
        <v>85</v>
      </c>
      <c r="BF36" s="61">
        <v>80</v>
      </c>
      <c r="BG36" s="61">
        <v>90</v>
      </c>
      <c r="BH36" s="61">
        <v>80</v>
      </c>
      <c r="BI36" s="501">
        <f t="shared" si="13"/>
        <v>85.75</v>
      </c>
      <c r="BJ36" s="479"/>
      <c r="BK36" s="61">
        <v>80</v>
      </c>
      <c r="BL36" s="61">
        <v>80</v>
      </c>
      <c r="BM36" s="61">
        <v>90</v>
      </c>
      <c r="BN36" s="61">
        <v>75</v>
      </c>
      <c r="BO36" s="501">
        <f t="shared" si="16"/>
        <v>84</v>
      </c>
      <c r="BP36" s="479"/>
      <c r="BQ36" s="65">
        <f t="shared" si="0"/>
        <v>50.547272727272741</v>
      </c>
      <c r="BR36" s="61">
        <v>60</v>
      </c>
      <c r="BS36" s="61">
        <v>66</v>
      </c>
      <c r="BT36" s="66">
        <f t="shared" si="1"/>
        <v>25.2</v>
      </c>
      <c r="BU36" s="67">
        <f t="shared" si="2"/>
        <v>75.747272727272744</v>
      </c>
      <c r="BV36" s="57" t="str">
        <f t="shared" si="3"/>
        <v>B+</v>
      </c>
    </row>
    <row r="37" spans="1:75" ht="15.75">
      <c r="A37" s="516">
        <v>8</v>
      </c>
      <c r="B37" s="510"/>
      <c r="C37" s="86">
        <v>2200018241</v>
      </c>
      <c r="D37" s="89" t="s">
        <v>146</v>
      </c>
      <c r="E37" s="61" t="s">
        <v>122</v>
      </c>
      <c r="F37" s="61">
        <v>21</v>
      </c>
      <c r="G37" s="64">
        <v>100</v>
      </c>
      <c r="H37" s="51">
        <f t="shared" si="4"/>
        <v>60.5</v>
      </c>
      <c r="I37" s="61">
        <v>100</v>
      </c>
      <c r="J37" s="64">
        <v>85</v>
      </c>
      <c r="K37" s="61">
        <v>80</v>
      </c>
      <c r="L37" s="61">
        <v>80</v>
      </c>
      <c r="M37" s="501">
        <f t="shared" si="5"/>
        <v>83.75</v>
      </c>
      <c r="N37" s="479"/>
      <c r="O37" s="61">
        <v>50</v>
      </c>
      <c r="P37" s="61">
        <v>80</v>
      </c>
      <c r="Q37" s="90">
        <v>50</v>
      </c>
      <c r="R37" s="61">
        <v>75</v>
      </c>
      <c r="S37" s="501">
        <f t="shared" si="6"/>
        <v>59.5</v>
      </c>
      <c r="T37" s="479"/>
      <c r="U37" s="61">
        <v>98</v>
      </c>
      <c r="V37" s="64">
        <v>80</v>
      </c>
      <c r="W37" s="61">
        <v>70</v>
      </c>
      <c r="X37" s="61">
        <v>75</v>
      </c>
      <c r="Y37" s="501">
        <f t="shared" si="7"/>
        <v>76.7</v>
      </c>
      <c r="Z37" s="479"/>
      <c r="AA37" s="61">
        <v>73</v>
      </c>
      <c r="AB37" s="61">
        <v>70</v>
      </c>
      <c r="AC37" s="61">
        <v>0</v>
      </c>
      <c r="AD37" s="61">
        <v>70</v>
      </c>
      <c r="AE37" s="501">
        <f t="shared" si="8"/>
        <v>35.450000000000003</v>
      </c>
      <c r="AF37" s="479"/>
      <c r="AG37" s="62">
        <v>0</v>
      </c>
      <c r="AH37" s="62">
        <v>0</v>
      </c>
      <c r="AI37" s="62">
        <v>0</v>
      </c>
      <c r="AJ37" s="62">
        <v>0</v>
      </c>
      <c r="AK37" s="501">
        <f t="shared" si="15"/>
        <v>0</v>
      </c>
      <c r="AL37" s="479"/>
      <c r="AM37" s="62">
        <v>55</v>
      </c>
      <c r="AN37" s="63">
        <v>0</v>
      </c>
      <c r="AO37" s="62">
        <v>0</v>
      </c>
      <c r="AP37" s="62">
        <v>0</v>
      </c>
      <c r="AQ37" s="501">
        <f t="shared" si="10"/>
        <v>8.25</v>
      </c>
      <c r="AR37" s="479"/>
      <c r="AS37" s="91">
        <v>80</v>
      </c>
      <c r="AT37" s="92">
        <v>80</v>
      </c>
      <c r="AU37" s="93">
        <v>45</v>
      </c>
      <c r="AV37" s="61">
        <v>80</v>
      </c>
      <c r="AW37" s="501">
        <f t="shared" si="11"/>
        <v>62.5</v>
      </c>
      <c r="AX37" s="479"/>
      <c r="AY37" s="61">
        <v>70</v>
      </c>
      <c r="AZ37" s="61">
        <v>75</v>
      </c>
      <c r="BA37" s="61">
        <v>55</v>
      </c>
      <c r="BB37" s="61">
        <v>80</v>
      </c>
      <c r="BC37" s="501">
        <f t="shared" si="12"/>
        <v>65.25</v>
      </c>
      <c r="BD37" s="479"/>
      <c r="BE37" s="61">
        <v>75</v>
      </c>
      <c r="BF37" s="61">
        <v>80</v>
      </c>
      <c r="BG37" s="61">
        <v>45</v>
      </c>
      <c r="BH37" s="61">
        <v>80</v>
      </c>
      <c r="BI37" s="501">
        <f t="shared" si="13"/>
        <v>61.75</v>
      </c>
      <c r="BJ37" s="479"/>
      <c r="BK37" s="61">
        <v>85</v>
      </c>
      <c r="BL37" s="61">
        <v>80</v>
      </c>
      <c r="BM37" s="61">
        <v>45</v>
      </c>
      <c r="BN37" s="61">
        <v>75</v>
      </c>
      <c r="BO37" s="501">
        <f t="shared" si="16"/>
        <v>62.25</v>
      </c>
      <c r="BP37" s="479"/>
      <c r="BQ37" s="65">
        <f t="shared" si="0"/>
        <v>31.41272727272727</v>
      </c>
      <c r="BR37" s="61">
        <v>65</v>
      </c>
      <c r="BS37" s="61">
        <v>45</v>
      </c>
      <c r="BT37" s="66">
        <f t="shared" si="1"/>
        <v>22</v>
      </c>
      <c r="BU37" s="67">
        <f t="shared" si="2"/>
        <v>53.412727272727267</v>
      </c>
      <c r="BV37" s="57" t="str">
        <f t="shared" si="3"/>
        <v>C-</v>
      </c>
    </row>
    <row r="38" spans="1:75" ht="15.75">
      <c r="A38" s="510"/>
      <c r="B38" s="510"/>
      <c r="C38" s="86">
        <v>2200018276</v>
      </c>
      <c r="D38" s="89" t="s">
        <v>147</v>
      </c>
      <c r="E38" s="61" t="s">
        <v>122</v>
      </c>
      <c r="F38" s="61">
        <v>40</v>
      </c>
      <c r="G38" s="64">
        <v>100</v>
      </c>
      <c r="H38" s="51">
        <f t="shared" si="4"/>
        <v>70</v>
      </c>
      <c r="I38" s="61">
        <v>95</v>
      </c>
      <c r="J38" s="64">
        <v>85</v>
      </c>
      <c r="K38" s="61">
        <v>80</v>
      </c>
      <c r="L38" s="61">
        <v>80</v>
      </c>
      <c r="M38" s="501">
        <f t="shared" si="5"/>
        <v>83</v>
      </c>
      <c r="N38" s="479"/>
      <c r="O38" s="61">
        <v>85</v>
      </c>
      <c r="P38" s="61">
        <v>80</v>
      </c>
      <c r="Q38" s="61">
        <v>50</v>
      </c>
      <c r="R38" s="61">
        <v>75</v>
      </c>
      <c r="S38" s="501">
        <f t="shared" si="6"/>
        <v>64.75</v>
      </c>
      <c r="T38" s="479"/>
      <c r="U38" s="61">
        <v>85</v>
      </c>
      <c r="V38" s="64">
        <v>80</v>
      </c>
      <c r="W38" s="61">
        <v>70</v>
      </c>
      <c r="X38" s="61">
        <v>75</v>
      </c>
      <c r="Y38" s="501">
        <f t="shared" si="7"/>
        <v>74.75</v>
      </c>
      <c r="Z38" s="479"/>
      <c r="AA38" s="61">
        <v>75</v>
      </c>
      <c r="AB38" s="61">
        <v>100</v>
      </c>
      <c r="AC38" s="61">
        <v>0</v>
      </c>
      <c r="AD38" s="61">
        <v>100</v>
      </c>
      <c r="AE38" s="501">
        <f t="shared" si="8"/>
        <v>46.25</v>
      </c>
      <c r="AF38" s="479"/>
      <c r="AG38" s="61">
        <v>80</v>
      </c>
      <c r="AH38" s="61">
        <v>80</v>
      </c>
      <c r="AI38" s="61">
        <v>70</v>
      </c>
      <c r="AJ38" s="61">
        <v>80</v>
      </c>
      <c r="AK38" s="501">
        <f t="shared" si="15"/>
        <v>75</v>
      </c>
      <c r="AL38" s="479"/>
      <c r="AM38" s="61">
        <v>55</v>
      </c>
      <c r="AN38" s="64">
        <v>85</v>
      </c>
      <c r="AO38" s="61">
        <v>88</v>
      </c>
      <c r="AP38" s="61">
        <v>80</v>
      </c>
      <c r="AQ38" s="501">
        <f t="shared" si="10"/>
        <v>81</v>
      </c>
      <c r="AR38" s="479"/>
      <c r="AS38" s="91">
        <v>90</v>
      </c>
      <c r="AT38" s="92">
        <v>80</v>
      </c>
      <c r="AU38" s="93">
        <v>45</v>
      </c>
      <c r="AV38" s="61">
        <v>80</v>
      </c>
      <c r="AW38" s="501">
        <f t="shared" si="11"/>
        <v>64</v>
      </c>
      <c r="AX38" s="479"/>
      <c r="AY38" s="61">
        <v>89</v>
      </c>
      <c r="AZ38" s="61">
        <v>85</v>
      </c>
      <c r="BA38" s="61">
        <v>55</v>
      </c>
      <c r="BB38" s="61">
        <v>80</v>
      </c>
      <c r="BC38" s="501">
        <f t="shared" si="12"/>
        <v>69.599999999999994</v>
      </c>
      <c r="BD38" s="479"/>
      <c r="BE38" s="61">
        <v>80</v>
      </c>
      <c r="BF38" s="61">
        <v>80</v>
      </c>
      <c r="BG38" s="61">
        <v>45</v>
      </c>
      <c r="BH38" s="61">
        <v>80</v>
      </c>
      <c r="BI38" s="501">
        <f t="shared" si="13"/>
        <v>62.5</v>
      </c>
      <c r="BJ38" s="479"/>
      <c r="BK38" s="61">
        <v>100</v>
      </c>
      <c r="BL38" s="61">
        <v>80</v>
      </c>
      <c r="BM38" s="61">
        <v>45</v>
      </c>
      <c r="BN38" s="61">
        <v>90</v>
      </c>
      <c r="BO38" s="501">
        <f t="shared" si="16"/>
        <v>67.5</v>
      </c>
      <c r="BP38" s="479"/>
      <c r="BQ38" s="65">
        <f t="shared" si="0"/>
        <v>41.36454545454545</v>
      </c>
      <c r="BR38" s="61">
        <v>65</v>
      </c>
      <c r="BS38" s="61">
        <v>42</v>
      </c>
      <c r="BT38" s="66">
        <f t="shared" si="1"/>
        <v>21.4</v>
      </c>
      <c r="BU38" s="67">
        <f t="shared" si="2"/>
        <v>62.764545454545448</v>
      </c>
      <c r="BV38" s="57" t="str">
        <f t="shared" si="3"/>
        <v>B-</v>
      </c>
    </row>
    <row r="39" spans="1:75" ht="15.75">
      <c r="A39" s="511"/>
      <c r="B39" s="510"/>
      <c r="C39" s="86">
        <v>2200018279</v>
      </c>
      <c r="D39" s="87" t="s">
        <v>148</v>
      </c>
      <c r="E39" s="61" t="s">
        <v>122</v>
      </c>
      <c r="F39" s="61">
        <v>41</v>
      </c>
      <c r="G39" s="64">
        <v>100</v>
      </c>
      <c r="H39" s="51">
        <f t="shared" si="4"/>
        <v>70.5</v>
      </c>
      <c r="I39" s="61">
        <v>100</v>
      </c>
      <c r="J39" s="64">
        <v>85</v>
      </c>
      <c r="K39" s="61">
        <v>80</v>
      </c>
      <c r="L39" s="61">
        <v>80</v>
      </c>
      <c r="M39" s="501">
        <f t="shared" si="5"/>
        <v>83.75</v>
      </c>
      <c r="N39" s="479"/>
      <c r="O39" s="61">
        <v>80</v>
      </c>
      <c r="P39" s="61">
        <v>80</v>
      </c>
      <c r="Q39" s="61">
        <v>50</v>
      </c>
      <c r="R39" s="61">
        <v>75</v>
      </c>
      <c r="S39" s="501">
        <f t="shared" si="6"/>
        <v>64</v>
      </c>
      <c r="T39" s="479"/>
      <c r="U39" s="61">
        <v>85</v>
      </c>
      <c r="V39" s="64">
        <v>80</v>
      </c>
      <c r="W39" s="61">
        <v>70</v>
      </c>
      <c r="X39" s="61">
        <v>75</v>
      </c>
      <c r="Y39" s="501">
        <f t="shared" si="7"/>
        <v>74.75</v>
      </c>
      <c r="Z39" s="479"/>
      <c r="AA39" s="61">
        <v>74</v>
      </c>
      <c r="AB39" s="61">
        <v>80</v>
      </c>
      <c r="AC39" s="61">
        <v>0</v>
      </c>
      <c r="AD39" s="61">
        <v>80</v>
      </c>
      <c r="AE39" s="501">
        <f t="shared" si="8"/>
        <v>39.1</v>
      </c>
      <c r="AF39" s="479"/>
      <c r="AG39" s="61">
        <v>80</v>
      </c>
      <c r="AH39" s="61">
        <v>80</v>
      </c>
      <c r="AI39" s="61">
        <v>70</v>
      </c>
      <c r="AJ39" s="61">
        <v>80</v>
      </c>
      <c r="AK39" s="501">
        <f t="shared" si="15"/>
        <v>75</v>
      </c>
      <c r="AL39" s="479"/>
      <c r="AM39" s="61">
        <v>55</v>
      </c>
      <c r="AN39" s="64">
        <v>85</v>
      </c>
      <c r="AO39" s="61">
        <v>88</v>
      </c>
      <c r="AP39" s="61">
        <v>80</v>
      </c>
      <c r="AQ39" s="501">
        <f t="shared" si="10"/>
        <v>81</v>
      </c>
      <c r="AR39" s="479"/>
      <c r="AS39" s="91">
        <v>90</v>
      </c>
      <c r="AT39" s="92">
        <v>80</v>
      </c>
      <c r="AU39" s="93">
        <v>45</v>
      </c>
      <c r="AV39" s="61">
        <v>80</v>
      </c>
      <c r="AW39" s="501">
        <f t="shared" si="11"/>
        <v>64</v>
      </c>
      <c r="AX39" s="479"/>
      <c r="AY39" s="61">
        <v>89</v>
      </c>
      <c r="AZ39" s="61">
        <v>85</v>
      </c>
      <c r="BA39" s="61">
        <v>55</v>
      </c>
      <c r="BB39" s="61">
        <v>80</v>
      </c>
      <c r="BC39" s="501">
        <f t="shared" si="12"/>
        <v>69.599999999999994</v>
      </c>
      <c r="BD39" s="479"/>
      <c r="BE39" s="61">
        <v>100</v>
      </c>
      <c r="BF39" s="61">
        <v>80</v>
      </c>
      <c r="BG39" s="61">
        <v>45</v>
      </c>
      <c r="BH39" s="61">
        <v>80</v>
      </c>
      <c r="BI39" s="501">
        <f t="shared" si="13"/>
        <v>65.5</v>
      </c>
      <c r="BJ39" s="479"/>
      <c r="BK39" s="61">
        <v>90</v>
      </c>
      <c r="BL39" s="61">
        <v>80</v>
      </c>
      <c r="BM39" s="61">
        <v>45</v>
      </c>
      <c r="BN39" s="61">
        <v>90</v>
      </c>
      <c r="BO39" s="501">
        <f t="shared" si="16"/>
        <v>66</v>
      </c>
      <c r="BP39" s="479"/>
      <c r="BQ39" s="65">
        <f t="shared" si="0"/>
        <v>41.083636363636373</v>
      </c>
      <c r="BR39" s="61">
        <v>65</v>
      </c>
      <c r="BS39" s="61">
        <v>40</v>
      </c>
      <c r="BT39" s="66">
        <f t="shared" si="1"/>
        <v>21</v>
      </c>
      <c r="BU39" s="67">
        <f t="shared" si="2"/>
        <v>62.083636363636373</v>
      </c>
      <c r="BV39" s="57" t="str">
        <f t="shared" si="3"/>
        <v>B-</v>
      </c>
    </row>
    <row r="40" spans="1:75" ht="15.75">
      <c r="A40" s="516">
        <v>9</v>
      </c>
      <c r="B40" s="510"/>
      <c r="C40" s="86">
        <v>2200018249</v>
      </c>
      <c r="D40" s="87" t="s">
        <v>149</v>
      </c>
      <c r="E40" s="61" t="s">
        <v>122</v>
      </c>
      <c r="F40" s="61">
        <v>61</v>
      </c>
      <c r="G40" s="64">
        <v>100</v>
      </c>
      <c r="H40" s="51">
        <f t="shared" si="4"/>
        <v>80.5</v>
      </c>
      <c r="I40" s="61">
        <v>100</v>
      </c>
      <c r="J40" s="64">
        <v>85</v>
      </c>
      <c r="K40" s="61">
        <v>80</v>
      </c>
      <c r="L40" s="61">
        <v>80</v>
      </c>
      <c r="M40" s="501">
        <f t="shared" si="5"/>
        <v>83.75</v>
      </c>
      <c r="N40" s="479"/>
      <c r="O40" s="61">
        <v>85</v>
      </c>
      <c r="P40" s="61">
        <v>80</v>
      </c>
      <c r="Q40" s="61">
        <v>80</v>
      </c>
      <c r="R40" s="61">
        <v>75</v>
      </c>
      <c r="S40" s="501">
        <f t="shared" si="6"/>
        <v>79.75</v>
      </c>
      <c r="T40" s="479"/>
      <c r="U40" s="61">
        <v>95</v>
      </c>
      <c r="V40" s="64">
        <v>80</v>
      </c>
      <c r="W40" s="61">
        <v>80</v>
      </c>
      <c r="X40" s="61">
        <v>90</v>
      </c>
      <c r="Y40" s="501">
        <f t="shared" si="7"/>
        <v>84.25</v>
      </c>
      <c r="Z40" s="479"/>
      <c r="AA40" s="61">
        <v>100</v>
      </c>
      <c r="AB40" s="61">
        <v>97</v>
      </c>
      <c r="AC40" s="61">
        <v>85</v>
      </c>
      <c r="AD40" s="61">
        <v>97</v>
      </c>
      <c r="AE40" s="501">
        <f t="shared" si="8"/>
        <v>91.45</v>
      </c>
      <c r="AF40" s="479"/>
      <c r="AG40" s="61">
        <v>95</v>
      </c>
      <c r="AH40" s="61">
        <v>90</v>
      </c>
      <c r="AI40" s="61">
        <v>90</v>
      </c>
      <c r="AJ40" s="61">
        <v>90</v>
      </c>
      <c r="AK40" s="501">
        <f t="shared" si="15"/>
        <v>90.75</v>
      </c>
      <c r="AL40" s="479"/>
      <c r="AM40" s="61">
        <v>95</v>
      </c>
      <c r="AN40" s="64">
        <v>85</v>
      </c>
      <c r="AO40" s="61">
        <v>88</v>
      </c>
      <c r="AP40" s="61">
        <v>80</v>
      </c>
      <c r="AQ40" s="501">
        <f t="shared" si="10"/>
        <v>87</v>
      </c>
      <c r="AR40" s="479"/>
      <c r="AS40" s="94">
        <v>100</v>
      </c>
      <c r="AT40" s="95">
        <v>100</v>
      </c>
      <c r="AU40" s="96">
        <v>100</v>
      </c>
      <c r="AV40" s="62">
        <v>100</v>
      </c>
      <c r="AW40" s="501">
        <f t="shared" si="11"/>
        <v>100</v>
      </c>
      <c r="AX40" s="479"/>
      <c r="AY40" s="61">
        <v>98</v>
      </c>
      <c r="AZ40" s="61">
        <v>90</v>
      </c>
      <c r="BA40" s="61">
        <v>75</v>
      </c>
      <c r="BB40" s="61">
        <v>80</v>
      </c>
      <c r="BC40" s="501">
        <f t="shared" si="12"/>
        <v>81.7</v>
      </c>
      <c r="BD40" s="479"/>
      <c r="BE40" s="61">
        <v>82</v>
      </c>
      <c r="BF40" s="61">
        <v>80</v>
      </c>
      <c r="BG40" s="61">
        <v>80</v>
      </c>
      <c r="BH40" s="61">
        <v>80</v>
      </c>
      <c r="BI40" s="501">
        <f t="shared" si="13"/>
        <v>80.3</v>
      </c>
      <c r="BJ40" s="479"/>
      <c r="BK40" s="61">
        <v>90</v>
      </c>
      <c r="BL40" s="61">
        <v>95</v>
      </c>
      <c r="BM40" s="61">
        <v>80</v>
      </c>
      <c r="BN40" s="61">
        <v>75</v>
      </c>
      <c r="BO40" s="501">
        <f t="shared" si="16"/>
        <v>82.75</v>
      </c>
      <c r="BP40" s="479"/>
      <c r="BQ40" s="65">
        <f t="shared" si="0"/>
        <v>51.392727272727271</v>
      </c>
      <c r="BR40" s="61">
        <v>60</v>
      </c>
      <c r="BS40" s="61">
        <v>60</v>
      </c>
      <c r="BT40" s="66">
        <f t="shared" si="1"/>
        <v>24</v>
      </c>
      <c r="BU40" s="67">
        <f t="shared" si="2"/>
        <v>75.392727272727271</v>
      </c>
      <c r="BV40" s="57" t="str">
        <f t="shared" si="3"/>
        <v>B+</v>
      </c>
    </row>
    <row r="41" spans="1:75" ht="15.75">
      <c r="A41" s="510"/>
      <c r="B41" s="510"/>
      <c r="C41" s="86">
        <v>2200018260</v>
      </c>
      <c r="D41" s="87" t="s">
        <v>150</v>
      </c>
      <c r="E41" s="61" t="s">
        <v>122</v>
      </c>
      <c r="F41" s="61">
        <v>44</v>
      </c>
      <c r="G41" s="64">
        <v>100</v>
      </c>
      <c r="H41" s="51">
        <f t="shared" si="4"/>
        <v>72</v>
      </c>
      <c r="I41" s="61">
        <v>100</v>
      </c>
      <c r="J41" s="64">
        <v>85</v>
      </c>
      <c r="K41" s="61">
        <v>80</v>
      </c>
      <c r="L41" s="61">
        <v>80</v>
      </c>
      <c r="M41" s="501">
        <f t="shared" si="5"/>
        <v>83.75</v>
      </c>
      <c r="N41" s="479"/>
      <c r="O41" s="61">
        <v>100</v>
      </c>
      <c r="P41" s="61">
        <v>80</v>
      </c>
      <c r="Q41" s="61">
        <v>80</v>
      </c>
      <c r="R41" s="61">
        <v>75</v>
      </c>
      <c r="S41" s="501">
        <f t="shared" si="6"/>
        <v>82</v>
      </c>
      <c r="T41" s="479"/>
      <c r="U41" s="61">
        <v>80</v>
      </c>
      <c r="V41" s="64">
        <v>80</v>
      </c>
      <c r="W41" s="61">
        <v>80</v>
      </c>
      <c r="X41" s="61">
        <v>80</v>
      </c>
      <c r="Y41" s="501">
        <f t="shared" si="7"/>
        <v>80</v>
      </c>
      <c r="Z41" s="479"/>
      <c r="AA41" s="61">
        <v>100</v>
      </c>
      <c r="AB41" s="61">
        <v>85</v>
      </c>
      <c r="AC41" s="61">
        <v>85</v>
      </c>
      <c r="AD41" s="61">
        <v>85</v>
      </c>
      <c r="AE41" s="501">
        <f t="shared" si="8"/>
        <v>87.25</v>
      </c>
      <c r="AF41" s="479"/>
      <c r="AG41" s="61">
        <v>85</v>
      </c>
      <c r="AH41" s="61">
        <v>80</v>
      </c>
      <c r="AI41" s="61">
        <v>85</v>
      </c>
      <c r="AJ41" s="61">
        <v>90</v>
      </c>
      <c r="AK41" s="501">
        <f t="shared" si="15"/>
        <v>85.25</v>
      </c>
      <c r="AL41" s="479"/>
      <c r="AM41" s="62">
        <v>50</v>
      </c>
      <c r="AN41" s="63">
        <v>100</v>
      </c>
      <c r="AO41" s="62">
        <v>100</v>
      </c>
      <c r="AP41" s="62">
        <v>50</v>
      </c>
      <c r="AQ41" s="501">
        <f t="shared" si="10"/>
        <v>82.5</v>
      </c>
      <c r="AR41" s="479"/>
      <c r="AS41" s="91">
        <v>87</v>
      </c>
      <c r="AT41" s="92">
        <v>80</v>
      </c>
      <c r="AU41" s="93">
        <v>70</v>
      </c>
      <c r="AV41" s="61">
        <v>80</v>
      </c>
      <c r="AW41" s="501">
        <f t="shared" si="11"/>
        <v>76.05</v>
      </c>
      <c r="AX41" s="479"/>
      <c r="AY41" s="61">
        <v>80</v>
      </c>
      <c r="AZ41" s="61">
        <v>75</v>
      </c>
      <c r="BA41" s="61">
        <v>70</v>
      </c>
      <c r="BB41" s="61">
        <v>80</v>
      </c>
      <c r="BC41" s="501">
        <f t="shared" si="12"/>
        <v>74.25</v>
      </c>
      <c r="BD41" s="479"/>
      <c r="BE41" s="61">
        <v>90</v>
      </c>
      <c r="BF41" s="61">
        <v>80</v>
      </c>
      <c r="BG41" s="61">
        <v>78</v>
      </c>
      <c r="BH41" s="61">
        <v>80</v>
      </c>
      <c r="BI41" s="501">
        <f t="shared" si="13"/>
        <v>80.5</v>
      </c>
      <c r="BJ41" s="479"/>
      <c r="BK41" s="62">
        <v>80</v>
      </c>
      <c r="BL41" s="62">
        <v>80</v>
      </c>
      <c r="BM41" s="62">
        <v>100</v>
      </c>
      <c r="BN41" s="62">
        <v>80</v>
      </c>
      <c r="BO41" s="501">
        <f t="shared" si="16"/>
        <v>90</v>
      </c>
      <c r="BP41" s="479"/>
      <c r="BQ41" s="65">
        <f t="shared" si="0"/>
        <v>48.739090909090912</v>
      </c>
      <c r="BR41" s="61">
        <v>60</v>
      </c>
      <c r="BS41" s="61">
        <v>45</v>
      </c>
      <c r="BT41" s="66">
        <f t="shared" si="1"/>
        <v>21</v>
      </c>
      <c r="BU41" s="97">
        <f t="shared" si="2"/>
        <v>69.739090909090919</v>
      </c>
      <c r="BV41" s="57" t="str">
        <f t="shared" si="3"/>
        <v>B+</v>
      </c>
    </row>
    <row r="42" spans="1:75" ht="15.75">
      <c r="A42" s="511"/>
      <c r="B42" s="511"/>
      <c r="C42" s="86">
        <v>2200018266</v>
      </c>
      <c r="D42" s="87" t="s">
        <v>151</v>
      </c>
      <c r="E42" s="61" t="s">
        <v>122</v>
      </c>
      <c r="F42" s="61">
        <v>52</v>
      </c>
      <c r="G42" s="64">
        <v>100</v>
      </c>
      <c r="H42" s="51">
        <f t="shared" si="4"/>
        <v>76</v>
      </c>
      <c r="I42" s="61">
        <v>100</v>
      </c>
      <c r="J42" s="64">
        <v>85</v>
      </c>
      <c r="K42" s="61">
        <v>80</v>
      </c>
      <c r="L42" s="61">
        <v>80</v>
      </c>
      <c r="M42" s="501">
        <f t="shared" si="5"/>
        <v>83.75</v>
      </c>
      <c r="N42" s="479"/>
      <c r="O42" s="61">
        <v>80</v>
      </c>
      <c r="P42" s="61">
        <v>80</v>
      </c>
      <c r="Q42" s="61">
        <v>80</v>
      </c>
      <c r="R42" s="61">
        <v>75</v>
      </c>
      <c r="S42" s="501">
        <f t="shared" si="6"/>
        <v>79</v>
      </c>
      <c r="T42" s="479"/>
      <c r="U42" s="61">
        <v>80</v>
      </c>
      <c r="V42" s="64">
        <v>80</v>
      </c>
      <c r="W42" s="61">
        <v>80</v>
      </c>
      <c r="X42" s="61">
        <v>80</v>
      </c>
      <c r="Y42" s="501">
        <f t="shared" si="7"/>
        <v>80</v>
      </c>
      <c r="Z42" s="479"/>
      <c r="AA42" s="61">
        <v>75</v>
      </c>
      <c r="AB42" s="61">
        <v>85</v>
      </c>
      <c r="AC42" s="61">
        <v>85</v>
      </c>
      <c r="AD42" s="61">
        <v>85</v>
      </c>
      <c r="AE42" s="501">
        <f t="shared" si="8"/>
        <v>83.5</v>
      </c>
      <c r="AF42" s="479"/>
      <c r="AG42" s="61">
        <v>85</v>
      </c>
      <c r="AH42" s="61">
        <v>80</v>
      </c>
      <c r="AI42" s="61">
        <v>85</v>
      </c>
      <c r="AJ42" s="61">
        <v>90</v>
      </c>
      <c r="AK42" s="501">
        <f t="shared" si="15"/>
        <v>85.25</v>
      </c>
      <c r="AL42" s="479"/>
      <c r="AM42" s="61">
        <v>90</v>
      </c>
      <c r="AN42" s="64">
        <v>85</v>
      </c>
      <c r="AO42" s="61">
        <v>80</v>
      </c>
      <c r="AP42" s="61">
        <v>80</v>
      </c>
      <c r="AQ42" s="501">
        <f t="shared" si="10"/>
        <v>82.25</v>
      </c>
      <c r="AR42" s="479"/>
      <c r="AS42" s="91">
        <v>89</v>
      </c>
      <c r="AT42" s="92">
        <v>80</v>
      </c>
      <c r="AU42" s="93">
        <v>70</v>
      </c>
      <c r="AV42" s="61">
        <v>80</v>
      </c>
      <c r="AW42" s="501">
        <f t="shared" si="11"/>
        <v>76.349999999999994</v>
      </c>
      <c r="AX42" s="479"/>
      <c r="AY42" s="61">
        <v>80</v>
      </c>
      <c r="AZ42" s="61">
        <v>75</v>
      </c>
      <c r="BA42" s="61">
        <v>70</v>
      </c>
      <c r="BB42" s="61">
        <v>80</v>
      </c>
      <c r="BC42" s="501">
        <f t="shared" si="12"/>
        <v>74.25</v>
      </c>
      <c r="BD42" s="479"/>
      <c r="BE42" s="62">
        <v>85</v>
      </c>
      <c r="BF42" s="62">
        <v>0</v>
      </c>
      <c r="BG42" s="62">
        <v>0</v>
      </c>
      <c r="BH42" s="62">
        <v>0</v>
      </c>
      <c r="BI42" s="501">
        <f>(BE$13/100*BF42)+(BF$13/100*BF42)+(BG$13/100*BG42)+(BH$13/100*BH42)</f>
        <v>0</v>
      </c>
      <c r="BJ42" s="479"/>
      <c r="BK42" s="61">
        <v>100</v>
      </c>
      <c r="BL42" s="61">
        <v>80</v>
      </c>
      <c r="BM42" s="61">
        <v>78</v>
      </c>
      <c r="BN42" s="61">
        <v>75</v>
      </c>
      <c r="BO42" s="501">
        <f t="shared" si="16"/>
        <v>81</v>
      </c>
      <c r="BP42" s="479"/>
      <c r="BQ42" s="65">
        <f t="shared" si="0"/>
        <v>43.710000000000008</v>
      </c>
      <c r="BR42" s="61">
        <v>0</v>
      </c>
      <c r="BS42" s="61">
        <v>40</v>
      </c>
      <c r="BT42" s="66">
        <f t="shared" si="1"/>
        <v>8</v>
      </c>
      <c r="BU42" s="67">
        <f t="shared" si="2"/>
        <v>51.710000000000008</v>
      </c>
      <c r="BV42" s="57" t="str">
        <f t="shared" si="3"/>
        <v>C-</v>
      </c>
    </row>
    <row r="43" spans="1:75" ht="15.75">
      <c r="A43" s="517">
        <v>10</v>
      </c>
      <c r="B43" s="517" t="s">
        <v>152</v>
      </c>
      <c r="C43" s="98">
        <v>2200018244</v>
      </c>
      <c r="D43" s="99" t="s">
        <v>153</v>
      </c>
      <c r="E43" s="61" t="s">
        <v>122</v>
      </c>
      <c r="F43" s="61">
        <v>30</v>
      </c>
      <c r="G43" s="64">
        <v>100</v>
      </c>
      <c r="H43" s="51">
        <f t="shared" si="4"/>
        <v>65</v>
      </c>
      <c r="I43" s="61">
        <v>100</v>
      </c>
      <c r="J43" s="64">
        <v>85</v>
      </c>
      <c r="K43" s="61">
        <v>90</v>
      </c>
      <c r="L43" s="61">
        <v>85</v>
      </c>
      <c r="M43" s="501">
        <f t="shared" si="5"/>
        <v>89.75</v>
      </c>
      <c r="N43" s="479"/>
      <c r="O43" s="61">
        <v>85</v>
      </c>
      <c r="P43" s="61">
        <v>80</v>
      </c>
      <c r="Q43" s="61">
        <v>80</v>
      </c>
      <c r="R43" s="61">
        <v>90</v>
      </c>
      <c r="S43" s="501">
        <f t="shared" si="6"/>
        <v>82.75</v>
      </c>
      <c r="T43" s="479"/>
      <c r="U43" s="61">
        <v>85</v>
      </c>
      <c r="V43" s="64">
        <v>80</v>
      </c>
      <c r="W43" s="61">
        <v>80</v>
      </c>
      <c r="X43" s="61">
        <v>80</v>
      </c>
      <c r="Y43" s="501">
        <f t="shared" si="7"/>
        <v>80.75</v>
      </c>
      <c r="Z43" s="479"/>
      <c r="AA43" s="61">
        <v>80</v>
      </c>
      <c r="AB43" s="61">
        <v>85</v>
      </c>
      <c r="AC43" s="61">
        <v>85</v>
      </c>
      <c r="AD43" s="61">
        <v>85</v>
      </c>
      <c r="AE43" s="501">
        <f t="shared" si="8"/>
        <v>84.25</v>
      </c>
      <c r="AF43" s="479"/>
      <c r="AG43" s="61">
        <v>90</v>
      </c>
      <c r="AH43" s="61">
        <v>80</v>
      </c>
      <c r="AI43" s="61">
        <v>80</v>
      </c>
      <c r="AJ43" s="61">
        <v>80</v>
      </c>
      <c r="AK43" s="501">
        <f t="shared" si="15"/>
        <v>81.5</v>
      </c>
      <c r="AL43" s="479"/>
      <c r="AM43" s="61">
        <v>80</v>
      </c>
      <c r="AN43" s="64">
        <v>85</v>
      </c>
      <c r="AO43" s="61">
        <v>95</v>
      </c>
      <c r="AP43" s="61">
        <v>80</v>
      </c>
      <c r="AQ43" s="501">
        <f t="shared" si="10"/>
        <v>88.25</v>
      </c>
      <c r="AR43" s="479"/>
      <c r="AS43" s="94">
        <v>100</v>
      </c>
      <c r="AT43" s="95">
        <v>100</v>
      </c>
      <c r="AU43" s="96">
        <v>100</v>
      </c>
      <c r="AV43" s="62">
        <v>100</v>
      </c>
      <c r="AW43" s="501">
        <f t="shared" si="11"/>
        <v>100</v>
      </c>
      <c r="AX43" s="479"/>
      <c r="AY43" s="61">
        <v>70</v>
      </c>
      <c r="AZ43" s="61">
        <v>75</v>
      </c>
      <c r="BA43" s="61">
        <v>75</v>
      </c>
      <c r="BB43" s="61">
        <v>80</v>
      </c>
      <c r="BC43" s="501">
        <f t="shared" si="12"/>
        <v>75.25</v>
      </c>
      <c r="BD43" s="479"/>
      <c r="BE43" s="61">
        <v>75</v>
      </c>
      <c r="BF43" s="61">
        <v>80</v>
      </c>
      <c r="BG43" s="40"/>
      <c r="BH43" s="61">
        <v>80</v>
      </c>
      <c r="BI43" s="501">
        <f t="shared" ref="BI43:BI57" si="17">(BE$13/100*BE43)+(BF$13/100*BF43)+(BG$13/100*BG43)+(BH$13/100*BH43)</f>
        <v>39.25</v>
      </c>
      <c r="BJ43" s="479"/>
      <c r="BK43" s="61">
        <v>80</v>
      </c>
      <c r="BL43" s="61">
        <v>80</v>
      </c>
      <c r="BM43" s="61">
        <v>90</v>
      </c>
      <c r="BN43" s="61">
        <v>75</v>
      </c>
      <c r="BO43" s="501">
        <f t="shared" si="16"/>
        <v>84</v>
      </c>
      <c r="BP43" s="479"/>
      <c r="BQ43" s="65">
        <f t="shared" si="0"/>
        <v>47.495454545454542</v>
      </c>
      <c r="BR43" s="100">
        <v>60</v>
      </c>
      <c r="BS43" s="61">
        <v>60</v>
      </c>
      <c r="BT43" s="66">
        <f t="shared" si="1"/>
        <v>24</v>
      </c>
      <c r="BU43" s="67">
        <f t="shared" si="2"/>
        <v>71.49545454545455</v>
      </c>
      <c r="BV43" s="57" t="str">
        <f t="shared" si="3"/>
        <v>B+</v>
      </c>
      <c r="BW43" s="58"/>
    </row>
    <row r="44" spans="1:75" ht="15.75">
      <c r="A44" s="510"/>
      <c r="B44" s="510"/>
      <c r="C44" s="98">
        <v>2200018269</v>
      </c>
      <c r="D44" s="99" t="s">
        <v>154</v>
      </c>
      <c r="E44" s="61" t="s">
        <v>122</v>
      </c>
      <c r="F44" s="61">
        <v>38</v>
      </c>
      <c r="G44" s="64">
        <v>100</v>
      </c>
      <c r="H44" s="51">
        <f t="shared" si="4"/>
        <v>69</v>
      </c>
      <c r="I44" s="61">
        <v>100</v>
      </c>
      <c r="J44" s="64">
        <v>85</v>
      </c>
      <c r="K44" s="61">
        <v>90</v>
      </c>
      <c r="L44" s="61">
        <v>85</v>
      </c>
      <c r="M44" s="501">
        <f t="shared" si="5"/>
        <v>89.75</v>
      </c>
      <c r="N44" s="479"/>
      <c r="O44" s="61">
        <v>100</v>
      </c>
      <c r="P44" s="61">
        <v>80</v>
      </c>
      <c r="Q44" s="61">
        <v>80</v>
      </c>
      <c r="R44" s="61">
        <v>90</v>
      </c>
      <c r="S44" s="501">
        <f t="shared" si="6"/>
        <v>85</v>
      </c>
      <c r="T44" s="479"/>
      <c r="U44" s="61">
        <v>80</v>
      </c>
      <c r="V44" s="64">
        <v>80</v>
      </c>
      <c r="W44" s="61">
        <v>80</v>
      </c>
      <c r="X44" s="61">
        <v>90</v>
      </c>
      <c r="Y44" s="501">
        <f t="shared" si="7"/>
        <v>82</v>
      </c>
      <c r="Z44" s="479"/>
      <c r="AA44" s="61">
        <v>80</v>
      </c>
      <c r="AB44" s="61">
        <v>85</v>
      </c>
      <c r="AC44" s="61">
        <v>85</v>
      </c>
      <c r="AD44" s="61">
        <v>85</v>
      </c>
      <c r="AE44" s="501">
        <f t="shared" si="8"/>
        <v>84.25</v>
      </c>
      <c r="AF44" s="479"/>
      <c r="AG44" s="61">
        <v>90</v>
      </c>
      <c r="AH44" s="61">
        <v>80</v>
      </c>
      <c r="AI44" s="61">
        <v>80</v>
      </c>
      <c r="AJ44" s="61">
        <v>80</v>
      </c>
      <c r="AK44" s="501">
        <f t="shared" si="15"/>
        <v>81.5</v>
      </c>
      <c r="AL44" s="479"/>
      <c r="AM44" s="61">
        <v>80</v>
      </c>
      <c r="AN44" s="64">
        <v>85</v>
      </c>
      <c r="AO44" s="61">
        <v>95</v>
      </c>
      <c r="AP44" s="61">
        <v>80</v>
      </c>
      <c r="AQ44" s="501">
        <f t="shared" si="10"/>
        <v>88.25</v>
      </c>
      <c r="AR44" s="479"/>
      <c r="AS44" s="94">
        <v>100</v>
      </c>
      <c r="AT44" s="95">
        <v>100</v>
      </c>
      <c r="AU44" s="96">
        <v>100</v>
      </c>
      <c r="AV44" s="62">
        <v>100</v>
      </c>
      <c r="AW44" s="501">
        <f t="shared" si="11"/>
        <v>100</v>
      </c>
      <c r="AX44" s="479"/>
      <c r="AY44" s="61">
        <v>85</v>
      </c>
      <c r="AZ44" s="61">
        <v>75</v>
      </c>
      <c r="BA44" s="61">
        <v>75</v>
      </c>
      <c r="BB44" s="61">
        <v>80</v>
      </c>
      <c r="BC44" s="501">
        <f t="shared" si="12"/>
        <v>77.5</v>
      </c>
      <c r="BD44" s="479"/>
      <c r="BE44" s="61">
        <v>80</v>
      </c>
      <c r="BF44" s="61">
        <v>80</v>
      </c>
      <c r="BG44" s="40"/>
      <c r="BH44" s="61">
        <v>80</v>
      </c>
      <c r="BI44" s="501">
        <f t="shared" si="17"/>
        <v>40</v>
      </c>
      <c r="BJ44" s="479"/>
      <c r="BK44" s="61">
        <v>85</v>
      </c>
      <c r="BL44" s="61">
        <v>80</v>
      </c>
      <c r="BM44" s="61">
        <v>90</v>
      </c>
      <c r="BN44" s="61">
        <v>75</v>
      </c>
      <c r="BO44" s="501">
        <f t="shared" si="16"/>
        <v>84.75</v>
      </c>
      <c r="BP44" s="479"/>
      <c r="BQ44" s="65">
        <f t="shared" si="0"/>
        <v>48.109090909090909</v>
      </c>
      <c r="BR44" s="100">
        <v>60</v>
      </c>
      <c r="BS44" s="61">
        <v>60</v>
      </c>
      <c r="BT44" s="66">
        <f t="shared" si="1"/>
        <v>24</v>
      </c>
      <c r="BU44" s="67">
        <f t="shared" si="2"/>
        <v>72.109090909090909</v>
      </c>
      <c r="BV44" s="57" t="str">
        <f t="shared" si="3"/>
        <v>B+</v>
      </c>
      <c r="BW44" s="58"/>
    </row>
    <row r="45" spans="1:75" ht="15.75">
      <c r="A45" s="511"/>
      <c r="B45" s="510"/>
      <c r="C45" s="98">
        <v>2200018253</v>
      </c>
      <c r="D45" s="99" t="s">
        <v>155</v>
      </c>
      <c r="E45" s="61" t="s">
        <v>122</v>
      </c>
      <c r="F45" s="61">
        <v>38</v>
      </c>
      <c r="G45" s="64">
        <v>100</v>
      </c>
      <c r="H45" s="51">
        <f t="shared" si="4"/>
        <v>69</v>
      </c>
      <c r="I45" s="61">
        <v>100</v>
      </c>
      <c r="J45" s="64">
        <v>85</v>
      </c>
      <c r="K45" s="61">
        <v>90</v>
      </c>
      <c r="L45" s="61">
        <v>85</v>
      </c>
      <c r="M45" s="501">
        <f t="shared" si="5"/>
        <v>89.75</v>
      </c>
      <c r="N45" s="479"/>
      <c r="O45" s="61">
        <v>100</v>
      </c>
      <c r="P45" s="61">
        <v>80</v>
      </c>
      <c r="Q45" s="61">
        <v>80</v>
      </c>
      <c r="R45" s="61">
        <v>90</v>
      </c>
      <c r="S45" s="501">
        <f t="shared" si="6"/>
        <v>85</v>
      </c>
      <c r="T45" s="479"/>
      <c r="U45" s="61">
        <v>90</v>
      </c>
      <c r="V45" s="64">
        <v>80</v>
      </c>
      <c r="W45" s="61">
        <v>80</v>
      </c>
      <c r="X45" s="61">
        <v>80</v>
      </c>
      <c r="Y45" s="501">
        <f t="shared" si="7"/>
        <v>81.5</v>
      </c>
      <c r="Z45" s="479"/>
      <c r="AA45" s="61">
        <v>80</v>
      </c>
      <c r="AB45" s="61">
        <v>85</v>
      </c>
      <c r="AC45" s="61">
        <v>85</v>
      </c>
      <c r="AD45" s="61">
        <v>85</v>
      </c>
      <c r="AE45" s="501">
        <f t="shared" si="8"/>
        <v>84.25</v>
      </c>
      <c r="AF45" s="479"/>
      <c r="AG45" s="61">
        <v>90</v>
      </c>
      <c r="AH45" s="61">
        <v>80</v>
      </c>
      <c r="AI45" s="61">
        <v>80</v>
      </c>
      <c r="AJ45" s="61">
        <v>80</v>
      </c>
      <c r="AK45" s="501">
        <f t="shared" si="15"/>
        <v>81.5</v>
      </c>
      <c r="AL45" s="479"/>
      <c r="AM45" s="61">
        <v>75</v>
      </c>
      <c r="AN45" s="64">
        <v>85</v>
      </c>
      <c r="AO45" s="61">
        <v>95</v>
      </c>
      <c r="AP45" s="61">
        <v>80</v>
      </c>
      <c r="AQ45" s="501">
        <f t="shared" si="10"/>
        <v>87.5</v>
      </c>
      <c r="AR45" s="479"/>
      <c r="AS45" s="61">
        <v>80</v>
      </c>
      <c r="AT45" s="61">
        <v>80</v>
      </c>
      <c r="AU45" s="90">
        <v>75</v>
      </c>
      <c r="AV45" s="61">
        <v>90</v>
      </c>
      <c r="AW45" s="501">
        <f>(AS$13/100*AS45)+(AT$13/100*AT45)+(AU$13/100*AT45)+(AV$13/100*AV45)</f>
        <v>82</v>
      </c>
      <c r="AX45" s="479"/>
      <c r="AY45" s="61">
        <v>85</v>
      </c>
      <c r="AZ45" s="61">
        <v>75</v>
      </c>
      <c r="BA45" s="61">
        <v>75</v>
      </c>
      <c r="BB45" s="61">
        <v>80</v>
      </c>
      <c r="BC45" s="501">
        <f t="shared" si="12"/>
        <v>77.5</v>
      </c>
      <c r="BD45" s="479"/>
      <c r="BE45" s="61">
        <v>80</v>
      </c>
      <c r="BF45" s="62">
        <v>100</v>
      </c>
      <c r="BG45" s="62">
        <v>75</v>
      </c>
      <c r="BH45" s="62">
        <v>100</v>
      </c>
      <c r="BI45" s="501">
        <f t="shared" si="17"/>
        <v>84.5</v>
      </c>
      <c r="BJ45" s="479"/>
      <c r="BK45" s="61">
        <v>95</v>
      </c>
      <c r="BL45" s="61">
        <v>80</v>
      </c>
      <c r="BM45" s="61">
        <v>90</v>
      </c>
      <c r="BN45" s="61">
        <v>75</v>
      </c>
      <c r="BO45" s="501">
        <f t="shared" si="16"/>
        <v>86.25</v>
      </c>
      <c r="BP45" s="479"/>
      <c r="BQ45" s="65">
        <f t="shared" si="0"/>
        <v>49.56818181818182</v>
      </c>
      <c r="BR45" s="100">
        <v>60</v>
      </c>
      <c r="BS45" s="61">
        <v>60</v>
      </c>
      <c r="BT45" s="66">
        <f t="shared" si="1"/>
        <v>24</v>
      </c>
      <c r="BU45" s="67">
        <f t="shared" si="2"/>
        <v>73.568181818181813</v>
      </c>
      <c r="BV45" s="57" t="str">
        <f t="shared" si="3"/>
        <v>B+</v>
      </c>
      <c r="BW45" s="58"/>
    </row>
    <row r="46" spans="1:75" ht="15.75">
      <c r="A46" s="517">
        <v>11</v>
      </c>
      <c r="B46" s="510"/>
      <c r="C46" s="98">
        <v>2200018263</v>
      </c>
      <c r="D46" s="99" t="s">
        <v>156</v>
      </c>
      <c r="E46" s="61" t="s">
        <v>122</v>
      </c>
      <c r="F46" s="61">
        <v>42</v>
      </c>
      <c r="G46" s="64">
        <v>100</v>
      </c>
      <c r="H46" s="51">
        <f t="shared" si="4"/>
        <v>71</v>
      </c>
      <c r="I46" s="61">
        <v>100</v>
      </c>
      <c r="J46" s="64">
        <v>85</v>
      </c>
      <c r="K46" s="61">
        <v>85</v>
      </c>
      <c r="L46" s="61">
        <v>85</v>
      </c>
      <c r="M46" s="501">
        <f t="shared" si="5"/>
        <v>87.25</v>
      </c>
      <c r="N46" s="479"/>
      <c r="O46" s="61">
        <v>100</v>
      </c>
      <c r="P46" s="61">
        <v>80</v>
      </c>
      <c r="Q46" s="61">
        <v>80</v>
      </c>
      <c r="R46" s="61">
        <v>90</v>
      </c>
      <c r="S46" s="501">
        <f t="shared" si="6"/>
        <v>85</v>
      </c>
      <c r="T46" s="479"/>
      <c r="U46" s="61">
        <v>90</v>
      </c>
      <c r="V46" s="64">
        <v>80</v>
      </c>
      <c r="W46" s="61">
        <v>85</v>
      </c>
      <c r="X46" s="61">
        <v>100</v>
      </c>
      <c r="Y46" s="501">
        <f t="shared" si="7"/>
        <v>88</v>
      </c>
      <c r="Z46" s="479"/>
      <c r="AA46" s="61">
        <v>90</v>
      </c>
      <c r="AB46" s="61">
        <v>90</v>
      </c>
      <c r="AC46" s="61">
        <v>90</v>
      </c>
      <c r="AD46" s="61">
        <v>95</v>
      </c>
      <c r="AE46" s="501">
        <f t="shared" si="8"/>
        <v>91</v>
      </c>
      <c r="AF46" s="479"/>
      <c r="AG46" s="61">
        <v>95</v>
      </c>
      <c r="AH46" s="61">
        <v>100</v>
      </c>
      <c r="AI46" s="61">
        <v>90</v>
      </c>
      <c r="AJ46" s="61">
        <v>90</v>
      </c>
      <c r="AK46" s="501">
        <f t="shared" si="15"/>
        <v>92.25</v>
      </c>
      <c r="AL46" s="479"/>
      <c r="AM46" s="61">
        <v>90</v>
      </c>
      <c r="AN46" s="61">
        <v>100</v>
      </c>
      <c r="AO46" s="61">
        <v>95</v>
      </c>
      <c r="AP46" s="61">
        <v>100</v>
      </c>
      <c r="AQ46" s="501">
        <f t="shared" si="10"/>
        <v>96</v>
      </c>
      <c r="AR46" s="479"/>
      <c r="AS46" s="61">
        <v>100</v>
      </c>
      <c r="AT46" s="61">
        <v>90</v>
      </c>
      <c r="AU46" s="61">
        <v>100</v>
      </c>
      <c r="AV46" s="61">
        <v>85</v>
      </c>
      <c r="AW46" s="501">
        <f t="shared" ref="AW46:AW57" si="18">(AS$13/100*AS46)+(AT$13/100*AT46)+(AU$13/100*AU46)+(AV$13/100*AV46)</f>
        <v>95.5</v>
      </c>
      <c r="AX46" s="479"/>
      <c r="AY46" s="61">
        <v>85</v>
      </c>
      <c r="AZ46" s="61">
        <v>100</v>
      </c>
      <c r="BA46" s="61">
        <v>100</v>
      </c>
      <c r="BB46" s="61">
        <v>80</v>
      </c>
      <c r="BC46" s="501">
        <f t="shared" si="12"/>
        <v>93.75</v>
      </c>
      <c r="BD46" s="479"/>
      <c r="BE46" s="61">
        <v>80</v>
      </c>
      <c r="BF46" s="61">
        <v>100</v>
      </c>
      <c r="BG46" s="61">
        <v>85</v>
      </c>
      <c r="BH46" s="61">
        <v>100</v>
      </c>
      <c r="BI46" s="501">
        <f t="shared" si="17"/>
        <v>89.5</v>
      </c>
      <c r="BJ46" s="479"/>
      <c r="BK46" s="61">
        <v>85</v>
      </c>
      <c r="BL46" s="61">
        <v>100</v>
      </c>
      <c r="BM46" s="61">
        <v>90</v>
      </c>
      <c r="BN46" s="61">
        <v>100</v>
      </c>
      <c r="BO46" s="501">
        <f t="shared" si="16"/>
        <v>92.75</v>
      </c>
      <c r="BP46" s="479"/>
      <c r="BQ46" s="65">
        <f t="shared" si="0"/>
        <v>53.563636363636363</v>
      </c>
      <c r="BR46" s="100">
        <v>70</v>
      </c>
      <c r="BS46" s="61">
        <v>82</v>
      </c>
      <c r="BT46" s="66">
        <f t="shared" si="1"/>
        <v>30.4</v>
      </c>
      <c r="BU46" s="67">
        <f t="shared" si="2"/>
        <v>83.963636363636368</v>
      </c>
      <c r="BV46" s="57" t="str">
        <f t="shared" si="3"/>
        <v>A</v>
      </c>
      <c r="BW46" s="58"/>
    </row>
    <row r="47" spans="1:75" ht="15.75">
      <c r="A47" s="510"/>
      <c r="B47" s="510"/>
      <c r="C47" s="98">
        <v>2200018268</v>
      </c>
      <c r="D47" s="99" t="s">
        <v>157</v>
      </c>
      <c r="E47" s="61" t="s">
        <v>122</v>
      </c>
      <c r="F47" s="61">
        <v>41</v>
      </c>
      <c r="G47" s="64">
        <v>100</v>
      </c>
      <c r="H47" s="51">
        <f t="shared" si="4"/>
        <v>70.5</v>
      </c>
      <c r="I47" s="61">
        <v>100</v>
      </c>
      <c r="J47" s="64">
        <v>85</v>
      </c>
      <c r="K47" s="61">
        <v>85</v>
      </c>
      <c r="L47" s="61">
        <v>100</v>
      </c>
      <c r="M47" s="501">
        <f t="shared" si="5"/>
        <v>90.25</v>
      </c>
      <c r="N47" s="479"/>
      <c r="O47" s="61">
        <v>100</v>
      </c>
      <c r="P47" s="61">
        <v>80</v>
      </c>
      <c r="Q47" s="61">
        <v>80</v>
      </c>
      <c r="R47" s="61">
        <v>100</v>
      </c>
      <c r="S47" s="501">
        <f t="shared" si="6"/>
        <v>87</v>
      </c>
      <c r="T47" s="479"/>
      <c r="U47" s="61">
        <v>95</v>
      </c>
      <c r="V47" s="64">
        <v>80</v>
      </c>
      <c r="W47" s="61">
        <v>85</v>
      </c>
      <c r="X47" s="61">
        <v>100</v>
      </c>
      <c r="Y47" s="501">
        <f t="shared" si="7"/>
        <v>88.75</v>
      </c>
      <c r="Z47" s="479"/>
      <c r="AA47" s="61">
        <v>90</v>
      </c>
      <c r="AB47" s="61">
        <v>90</v>
      </c>
      <c r="AC47" s="61">
        <v>90</v>
      </c>
      <c r="AD47" s="61">
        <v>90</v>
      </c>
      <c r="AE47" s="501">
        <f t="shared" si="8"/>
        <v>90</v>
      </c>
      <c r="AF47" s="479"/>
      <c r="AG47" s="61">
        <v>95</v>
      </c>
      <c r="AH47" s="61">
        <v>90</v>
      </c>
      <c r="AI47" s="61">
        <v>90</v>
      </c>
      <c r="AJ47" s="61">
        <v>82</v>
      </c>
      <c r="AK47" s="501">
        <f t="shared" si="15"/>
        <v>89.15</v>
      </c>
      <c r="AL47" s="479"/>
      <c r="AM47" s="61">
        <v>95</v>
      </c>
      <c r="AN47" s="61">
        <v>100</v>
      </c>
      <c r="AO47" s="61">
        <v>95</v>
      </c>
      <c r="AP47" s="61">
        <v>90</v>
      </c>
      <c r="AQ47" s="501">
        <f t="shared" si="10"/>
        <v>94.75</v>
      </c>
      <c r="AR47" s="479"/>
      <c r="AS47" s="61">
        <v>100</v>
      </c>
      <c r="AT47" s="61">
        <v>90</v>
      </c>
      <c r="AU47" s="61">
        <v>100</v>
      </c>
      <c r="AV47" s="61">
        <v>85</v>
      </c>
      <c r="AW47" s="501">
        <f t="shared" si="18"/>
        <v>95.5</v>
      </c>
      <c r="AX47" s="479"/>
      <c r="AY47" s="61">
        <v>85</v>
      </c>
      <c r="AZ47" s="61">
        <v>100</v>
      </c>
      <c r="BA47" s="61">
        <v>100</v>
      </c>
      <c r="BB47" s="61">
        <v>100</v>
      </c>
      <c r="BC47" s="501">
        <f t="shared" si="12"/>
        <v>97.75</v>
      </c>
      <c r="BD47" s="479"/>
      <c r="BE47" s="61">
        <v>80</v>
      </c>
      <c r="BF47" s="61">
        <v>100</v>
      </c>
      <c r="BG47" s="61">
        <v>85</v>
      </c>
      <c r="BH47" s="61">
        <v>100</v>
      </c>
      <c r="BI47" s="501">
        <f t="shared" si="17"/>
        <v>89.5</v>
      </c>
      <c r="BJ47" s="479"/>
      <c r="BK47" s="61">
        <v>90</v>
      </c>
      <c r="BL47" s="61">
        <v>100</v>
      </c>
      <c r="BM47" s="61">
        <v>90</v>
      </c>
      <c r="BN47" s="61">
        <v>100</v>
      </c>
      <c r="BO47" s="501">
        <f t="shared" si="16"/>
        <v>93.5</v>
      </c>
      <c r="BP47" s="479"/>
      <c r="BQ47" s="65">
        <f t="shared" si="0"/>
        <v>53.817272727272723</v>
      </c>
      <c r="BR47" s="100">
        <v>70</v>
      </c>
      <c r="BS47" s="61">
        <v>82</v>
      </c>
      <c r="BT47" s="66">
        <f t="shared" si="1"/>
        <v>30.4</v>
      </c>
      <c r="BU47" s="67">
        <f t="shared" si="2"/>
        <v>84.217272727272729</v>
      </c>
      <c r="BV47" s="57" t="str">
        <f t="shared" si="3"/>
        <v>A</v>
      </c>
      <c r="BW47" s="58"/>
    </row>
    <row r="48" spans="1:75" ht="15.75">
      <c r="A48" s="511"/>
      <c r="B48" s="510"/>
      <c r="C48" s="98">
        <v>2200018271</v>
      </c>
      <c r="D48" s="99" t="s">
        <v>158</v>
      </c>
      <c r="E48" s="61" t="s">
        <v>122</v>
      </c>
      <c r="F48" s="61">
        <v>61</v>
      </c>
      <c r="G48" s="64">
        <v>100</v>
      </c>
      <c r="H48" s="51">
        <f t="shared" si="4"/>
        <v>80.5</v>
      </c>
      <c r="I48" s="61">
        <v>100</v>
      </c>
      <c r="J48" s="64">
        <v>85</v>
      </c>
      <c r="K48" s="61">
        <v>85</v>
      </c>
      <c r="L48" s="61">
        <v>85</v>
      </c>
      <c r="M48" s="501">
        <f t="shared" si="5"/>
        <v>87.25</v>
      </c>
      <c r="N48" s="479"/>
      <c r="O48" s="61">
        <v>100</v>
      </c>
      <c r="P48" s="61">
        <v>80</v>
      </c>
      <c r="Q48" s="61">
        <v>80</v>
      </c>
      <c r="R48" s="61">
        <v>90</v>
      </c>
      <c r="S48" s="501">
        <f t="shared" si="6"/>
        <v>85</v>
      </c>
      <c r="T48" s="479"/>
      <c r="U48" s="61">
        <v>80</v>
      </c>
      <c r="V48" s="64">
        <v>80</v>
      </c>
      <c r="W48" s="61">
        <v>85</v>
      </c>
      <c r="X48" s="61">
        <v>100</v>
      </c>
      <c r="Y48" s="501">
        <f t="shared" si="7"/>
        <v>86.5</v>
      </c>
      <c r="Z48" s="479"/>
      <c r="AA48" s="61">
        <v>85</v>
      </c>
      <c r="AB48" s="61">
        <v>95</v>
      </c>
      <c r="AC48" s="61">
        <v>90</v>
      </c>
      <c r="AD48" s="61">
        <v>95</v>
      </c>
      <c r="AE48" s="501">
        <f t="shared" si="8"/>
        <v>91</v>
      </c>
      <c r="AF48" s="479"/>
      <c r="AG48" s="61">
        <v>90</v>
      </c>
      <c r="AH48" s="61">
        <v>90</v>
      </c>
      <c r="AI48" s="61">
        <v>90</v>
      </c>
      <c r="AJ48" s="61">
        <v>80</v>
      </c>
      <c r="AK48" s="501">
        <f t="shared" si="15"/>
        <v>88</v>
      </c>
      <c r="AL48" s="479"/>
      <c r="AM48" s="61">
        <v>95</v>
      </c>
      <c r="AN48" s="64">
        <v>100</v>
      </c>
      <c r="AO48" s="61">
        <v>95</v>
      </c>
      <c r="AP48" s="61">
        <v>90</v>
      </c>
      <c r="AQ48" s="501">
        <f t="shared" si="10"/>
        <v>94.75</v>
      </c>
      <c r="AR48" s="479"/>
      <c r="AS48" s="61">
        <v>100</v>
      </c>
      <c r="AT48" s="61">
        <v>90</v>
      </c>
      <c r="AU48" s="61">
        <v>100</v>
      </c>
      <c r="AV48" s="61">
        <v>80</v>
      </c>
      <c r="AW48" s="501">
        <f t="shared" si="18"/>
        <v>94.5</v>
      </c>
      <c r="AX48" s="479"/>
      <c r="AY48" s="61">
        <v>90</v>
      </c>
      <c r="AZ48" s="61">
        <v>90</v>
      </c>
      <c r="BA48" s="61">
        <v>100</v>
      </c>
      <c r="BB48" s="61">
        <v>90</v>
      </c>
      <c r="BC48" s="501">
        <f t="shared" si="12"/>
        <v>95</v>
      </c>
      <c r="BD48" s="479"/>
      <c r="BE48" s="61">
        <v>90</v>
      </c>
      <c r="BF48" s="61">
        <v>100</v>
      </c>
      <c r="BG48" s="61">
        <v>85</v>
      </c>
      <c r="BH48" s="61">
        <v>100</v>
      </c>
      <c r="BI48" s="501">
        <f t="shared" si="17"/>
        <v>91</v>
      </c>
      <c r="BJ48" s="479"/>
      <c r="BK48" s="61">
        <v>90</v>
      </c>
      <c r="BL48" s="61">
        <v>100</v>
      </c>
      <c r="BM48" s="61">
        <v>90</v>
      </c>
      <c r="BN48" s="61">
        <v>100</v>
      </c>
      <c r="BO48" s="501">
        <f t="shared" si="16"/>
        <v>93.5</v>
      </c>
      <c r="BP48" s="479"/>
      <c r="BQ48" s="65">
        <f t="shared" si="0"/>
        <v>53.836363636363643</v>
      </c>
      <c r="BR48" s="100">
        <v>70</v>
      </c>
      <c r="BS48" s="61">
        <v>82</v>
      </c>
      <c r="BT48" s="66">
        <f t="shared" si="1"/>
        <v>30.4</v>
      </c>
      <c r="BU48" s="67">
        <f t="shared" si="2"/>
        <v>84.236363636363649</v>
      </c>
      <c r="BV48" s="57" t="str">
        <f t="shared" si="3"/>
        <v>A</v>
      </c>
      <c r="BW48" s="58"/>
    </row>
    <row r="49" spans="1:75" ht="15.75">
      <c r="A49" s="517">
        <v>12</v>
      </c>
      <c r="B49" s="510"/>
      <c r="C49" s="98">
        <v>2200018270</v>
      </c>
      <c r="D49" s="99" t="s">
        <v>159</v>
      </c>
      <c r="E49" s="61" t="s">
        <v>122</v>
      </c>
      <c r="F49" s="61">
        <v>57</v>
      </c>
      <c r="G49" s="64">
        <v>100</v>
      </c>
      <c r="H49" s="51">
        <f t="shared" si="4"/>
        <v>78.5</v>
      </c>
      <c r="I49" s="61">
        <v>100</v>
      </c>
      <c r="J49" s="64">
        <v>85</v>
      </c>
      <c r="K49" s="61">
        <v>80</v>
      </c>
      <c r="L49" s="61">
        <v>85</v>
      </c>
      <c r="M49" s="501">
        <f t="shared" si="5"/>
        <v>84.75</v>
      </c>
      <c r="N49" s="479"/>
      <c r="O49" s="61">
        <v>100</v>
      </c>
      <c r="P49" s="61">
        <v>80</v>
      </c>
      <c r="Q49" s="61">
        <v>80</v>
      </c>
      <c r="R49" s="61">
        <v>100</v>
      </c>
      <c r="S49" s="501">
        <f t="shared" si="6"/>
        <v>87</v>
      </c>
      <c r="T49" s="479"/>
      <c r="U49" s="61">
        <v>85</v>
      </c>
      <c r="V49" s="64">
        <v>80</v>
      </c>
      <c r="W49" s="61">
        <v>80</v>
      </c>
      <c r="X49" s="61">
        <v>80</v>
      </c>
      <c r="Y49" s="501">
        <f t="shared" si="7"/>
        <v>80.75</v>
      </c>
      <c r="Z49" s="479"/>
      <c r="AA49" s="61">
        <v>80</v>
      </c>
      <c r="AB49" s="61">
        <v>95</v>
      </c>
      <c r="AC49" s="61">
        <v>80</v>
      </c>
      <c r="AD49" s="61">
        <v>90</v>
      </c>
      <c r="AE49" s="501">
        <f t="shared" si="8"/>
        <v>84.25</v>
      </c>
      <c r="AF49" s="479"/>
      <c r="AG49" s="61">
        <v>90</v>
      </c>
      <c r="AH49" s="61">
        <v>80</v>
      </c>
      <c r="AI49" s="61">
        <v>95</v>
      </c>
      <c r="AJ49" s="61">
        <v>80</v>
      </c>
      <c r="AK49" s="501">
        <f t="shared" si="15"/>
        <v>89</v>
      </c>
      <c r="AL49" s="479"/>
      <c r="AM49" s="61">
        <v>95</v>
      </c>
      <c r="AN49" s="64">
        <v>85</v>
      </c>
      <c r="AO49" s="61">
        <v>75</v>
      </c>
      <c r="AP49" s="61">
        <v>80</v>
      </c>
      <c r="AQ49" s="501">
        <f t="shared" si="10"/>
        <v>80.5</v>
      </c>
      <c r="AR49" s="479"/>
      <c r="AS49" s="61">
        <v>100</v>
      </c>
      <c r="AT49" s="69">
        <v>80</v>
      </c>
      <c r="AU49" s="61">
        <v>90</v>
      </c>
      <c r="AV49" s="61">
        <v>80</v>
      </c>
      <c r="AW49" s="501">
        <f t="shared" si="18"/>
        <v>88</v>
      </c>
      <c r="AX49" s="479"/>
      <c r="AY49" s="61">
        <v>85</v>
      </c>
      <c r="AZ49" s="61">
        <v>85</v>
      </c>
      <c r="BA49" s="61">
        <v>75</v>
      </c>
      <c r="BB49" s="61">
        <v>80</v>
      </c>
      <c r="BC49" s="501">
        <f t="shared" si="12"/>
        <v>79</v>
      </c>
      <c r="BD49" s="479"/>
      <c r="BE49" s="61">
        <v>75</v>
      </c>
      <c r="BF49" s="61">
        <v>80</v>
      </c>
      <c r="BG49" s="61">
        <v>80</v>
      </c>
      <c r="BH49" s="61">
        <v>80</v>
      </c>
      <c r="BI49" s="501">
        <f t="shared" si="17"/>
        <v>79.25</v>
      </c>
      <c r="BJ49" s="479"/>
      <c r="BK49" s="61">
        <v>90</v>
      </c>
      <c r="BL49" s="61">
        <v>80</v>
      </c>
      <c r="BM49" s="61">
        <v>90</v>
      </c>
      <c r="BN49" s="61">
        <v>90</v>
      </c>
      <c r="BO49" s="501">
        <f t="shared" si="16"/>
        <v>88.5</v>
      </c>
      <c r="BP49" s="479"/>
      <c r="BQ49" s="65">
        <f t="shared" si="0"/>
        <v>50.154545454545456</v>
      </c>
      <c r="BR49" s="100">
        <v>50</v>
      </c>
      <c r="BS49" s="61">
        <v>72</v>
      </c>
      <c r="BT49" s="66">
        <f t="shared" si="1"/>
        <v>24.4</v>
      </c>
      <c r="BU49" s="67">
        <f t="shared" si="2"/>
        <v>74.554545454545462</v>
      </c>
      <c r="BV49" s="57" t="str">
        <f t="shared" si="3"/>
        <v>B+</v>
      </c>
      <c r="BW49" s="58"/>
    </row>
    <row r="50" spans="1:75" ht="15.75">
      <c r="A50" s="510"/>
      <c r="B50" s="510"/>
      <c r="C50" s="98">
        <v>2200018251</v>
      </c>
      <c r="D50" s="99" t="s">
        <v>160</v>
      </c>
      <c r="E50" s="61" t="s">
        <v>122</v>
      </c>
      <c r="F50" s="61">
        <v>63</v>
      </c>
      <c r="G50" s="64">
        <v>100</v>
      </c>
      <c r="H50" s="51">
        <f t="shared" si="4"/>
        <v>81.5</v>
      </c>
      <c r="I50" s="61">
        <v>100</v>
      </c>
      <c r="J50" s="64">
        <v>85</v>
      </c>
      <c r="K50" s="61">
        <v>80</v>
      </c>
      <c r="L50" s="61">
        <v>85</v>
      </c>
      <c r="M50" s="501">
        <f t="shared" si="5"/>
        <v>84.75</v>
      </c>
      <c r="N50" s="479"/>
      <c r="O50" s="61">
        <v>100</v>
      </c>
      <c r="P50" s="61">
        <v>80</v>
      </c>
      <c r="Q50" s="61">
        <v>80</v>
      </c>
      <c r="R50" s="61">
        <v>100</v>
      </c>
      <c r="S50" s="501">
        <f t="shared" si="6"/>
        <v>87</v>
      </c>
      <c r="T50" s="479"/>
      <c r="U50" s="61">
        <v>95</v>
      </c>
      <c r="V50" s="61">
        <v>100</v>
      </c>
      <c r="W50" s="61">
        <v>80</v>
      </c>
      <c r="X50" s="61">
        <v>90</v>
      </c>
      <c r="Y50" s="501">
        <f t="shared" si="7"/>
        <v>87.25</v>
      </c>
      <c r="Z50" s="479"/>
      <c r="AA50" s="61">
        <v>85</v>
      </c>
      <c r="AB50" s="61">
        <v>85</v>
      </c>
      <c r="AC50" s="61">
        <v>80</v>
      </c>
      <c r="AD50" s="61">
        <v>85</v>
      </c>
      <c r="AE50" s="501">
        <f t="shared" si="8"/>
        <v>82.5</v>
      </c>
      <c r="AF50" s="479"/>
      <c r="AG50" s="61">
        <v>90</v>
      </c>
      <c r="AH50" s="61">
        <v>90</v>
      </c>
      <c r="AI50" s="61">
        <v>95</v>
      </c>
      <c r="AJ50" s="61">
        <v>80</v>
      </c>
      <c r="AK50" s="501">
        <f t="shared" si="15"/>
        <v>90.5</v>
      </c>
      <c r="AL50" s="479"/>
      <c r="AM50" s="61">
        <v>90</v>
      </c>
      <c r="AN50" s="61">
        <v>90</v>
      </c>
      <c r="AO50" s="61">
        <v>75</v>
      </c>
      <c r="AP50" s="61">
        <v>80</v>
      </c>
      <c r="AQ50" s="501">
        <f t="shared" si="10"/>
        <v>80.5</v>
      </c>
      <c r="AR50" s="479"/>
      <c r="AS50" s="61">
        <v>80</v>
      </c>
      <c r="AT50" s="64">
        <v>80</v>
      </c>
      <c r="AU50" s="61">
        <v>90</v>
      </c>
      <c r="AV50" s="61">
        <v>100</v>
      </c>
      <c r="AW50" s="501">
        <f t="shared" si="18"/>
        <v>89</v>
      </c>
      <c r="AX50" s="479"/>
      <c r="AY50" s="61">
        <v>90</v>
      </c>
      <c r="AZ50" s="61">
        <v>90</v>
      </c>
      <c r="BA50" s="61">
        <v>75</v>
      </c>
      <c r="BB50" s="61">
        <v>80</v>
      </c>
      <c r="BC50" s="501">
        <f t="shared" si="12"/>
        <v>80.5</v>
      </c>
      <c r="BD50" s="479"/>
      <c r="BE50" s="61">
        <v>75</v>
      </c>
      <c r="BF50" s="61">
        <v>80</v>
      </c>
      <c r="BG50" s="61">
        <v>80</v>
      </c>
      <c r="BH50" s="61">
        <v>90</v>
      </c>
      <c r="BI50" s="501">
        <f t="shared" si="17"/>
        <v>81.25</v>
      </c>
      <c r="BJ50" s="479"/>
      <c r="BK50" s="61">
        <v>90</v>
      </c>
      <c r="BL50" s="61">
        <v>95</v>
      </c>
      <c r="BM50" s="61">
        <v>90</v>
      </c>
      <c r="BN50" s="61">
        <v>90</v>
      </c>
      <c r="BO50" s="501">
        <f t="shared" si="16"/>
        <v>90.75</v>
      </c>
      <c r="BP50" s="479"/>
      <c r="BQ50" s="65">
        <f t="shared" si="0"/>
        <v>51.027272727272731</v>
      </c>
      <c r="BR50" s="100">
        <v>50</v>
      </c>
      <c r="BS50" s="61">
        <v>72</v>
      </c>
      <c r="BT50" s="66">
        <f t="shared" si="1"/>
        <v>24.4</v>
      </c>
      <c r="BU50" s="67">
        <f t="shared" si="2"/>
        <v>75.427272727272737</v>
      </c>
      <c r="BV50" s="57" t="str">
        <f t="shared" si="3"/>
        <v>B+</v>
      </c>
      <c r="BW50" s="58"/>
    </row>
    <row r="51" spans="1:75" ht="15.75">
      <c r="A51" s="511"/>
      <c r="B51" s="510"/>
      <c r="C51" s="98">
        <v>2200018277</v>
      </c>
      <c r="D51" s="99" t="s">
        <v>161</v>
      </c>
      <c r="E51" s="61" t="s">
        <v>122</v>
      </c>
      <c r="F51" s="61">
        <v>52</v>
      </c>
      <c r="G51" s="64">
        <v>100</v>
      </c>
      <c r="H51" s="51">
        <f t="shared" si="4"/>
        <v>76</v>
      </c>
      <c r="I51" s="61">
        <v>100</v>
      </c>
      <c r="J51" s="64">
        <v>85</v>
      </c>
      <c r="K51" s="61">
        <v>80</v>
      </c>
      <c r="L51" s="61">
        <v>85</v>
      </c>
      <c r="M51" s="501">
        <f t="shared" si="5"/>
        <v>84.75</v>
      </c>
      <c r="N51" s="479"/>
      <c r="O51" s="61">
        <v>100</v>
      </c>
      <c r="P51" s="61">
        <v>80</v>
      </c>
      <c r="Q51" s="61">
        <v>80</v>
      </c>
      <c r="R51" s="61">
        <v>75</v>
      </c>
      <c r="S51" s="501">
        <f t="shared" si="6"/>
        <v>82</v>
      </c>
      <c r="T51" s="479"/>
      <c r="U51" s="61">
        <v>85</v>
      </c>
      <c r="V51" s="64">
        <v>80</v>
      </c>
      <c r="W51" s="61">
        <v>80</v>
      </c>
      <c r="X51" s="61">
        <v>100</v>
      </c>
      <c r="Y51" s="501">
        <f t="shared" si="7"/>
        <v>84.75</v>
      </c>
      <c r="Z51" s="479"/>
      <c r="AA51" s="61">
        <v>85</v>
      </c>
      <c r="AB51" s="61">
        <v>85</v>
      </c>
      <c r="AC51" s="61">
        <v>80</v>
      </c>
      <c r="AD51" s="61">
        <v>85</v>
      </c>
      <c r="AE51" s="501">
        <f t="shared" si="8"/>
        <v>82.5</v>
      </c>
      <c r="AF51" s="479"/>
      <c r="AG51" s="61">
        <v>95</v>
      </c>
      <c r="AH51" s="61">
        <v>80</v>
      </c>
      <c r="AI51" s="61">
        <v>95</v>
      </c>
      <c r="AJ51" s="61">
        <v>100</v>
      </c>
      <c r="AK51" s="501">
        <f t="shared" si="15"/>
        <v>93.75</v>
      </c>
      <c r="AL51" s="479"/>
      <c r="AM51" s="61">
        <v>80</v>
      </c>
      <c r="AN51" s="61">
        <v>90</v>
      </c>
      <c r="AO51" s="61">
        <v>75</v>
      </c>
      <c r="AP51" s="61">
        <v>80</v>
      </c>
      <c r="AQ51" s="501">
        <f t="shared" si="10"/>
        <v>79</v>
      </c>
      <c r="AR51" s="479"/>
      <c r="AS51" s="61">
        <v>50</v>
      </c>
      <c r="AT51" s="61">
        <v>100</v>
      </c>
      <c r="AU51" s="61">
        <v>90</v>
      </c>
      <c r="AV51" s="61">
        <v>80</v>
      </c>
      <c r="AW51" s="501">
        <f t="shared" si="18"/>
        <v>83.5</v>
      </c>
      <c r="AX51" s="479"/>
      <c r="AY51" s="61">
        <v>80</v>
      </c>
      <c r="AZ51" s="61">
        <v>75</v>
      </c>
      <c r="BA51" s="61">
        <v>75</v>
      </c>
      <c r="BB51" s="61">
        <v>80</v>
      </c>
      <c r="BC51" s="501">
        <f t="shared" si="12"/>
        <v>76.75</v>
      </c>
      <c r="BD51" s="479"/>
      <c r="BE51" s="61">
        <v>75</v>
      </c>
      <c r="BF51" s="61">
        <v>80</v>
      </c>
      <c r="BG51" s="61">
        <v>80</v>
      </c>
      <c r="BH51" s="61">
        <v>80</v>
      </c>
      <c r="BI51" s="501">
        <f t="shared" si="17"/>
        <v>79.25</v>
      </c>
      <c r="BJ51" s="479"/>
      <c r="BK51" s="61">
        <v>100</v>
      </c>
      <c r="BL51" s="61">
        <v>80</v>
      </c>
      <c r="BM51" s="61">
        <v>90</v>
      </c>
      <c r="BN51" s="61">
        <v>90</v>
      </c>
      <c r="BO51" s="501">
        <f t="shared" si="16"/>
        <v>90</v>
      </c>
      <c r="BP51" s="479"/>
      <c r="BQ51" s="65">
        <f t="shared" si="0"/>
        <v>49.759090909090908</v>
      </c>
      <c r="BR51" s="100">
        <v>50</v>
      </c>
      <c r="BS51" s="61">
        <v>72</v>
      </c>
      <c r="BT51" s="66">
        <f t="shared" si="1"/>
        <v>24.4</v>
      </c>
      <c r="BU51" s="67">
        <f t="shared" si="2"/>
        <v>74.159090909090907</v>
      </c>
      <c r="BV51" s="57" t="str">
        <f t="shared" si="3"/>
        <v>B+</v>
      </c>
      <c r="BW51" s="58"/>
    </row>
    <row r="52" spans="1:75" ht="15.75">
      <c r="A52" s="517">
        <v>13</v>
      </c>
      <c r="B52" s="510"/>
      <c r="C52" s="98">
        <v>2200018264</v>
      </c>
      <c r="D52" s="99" t="s">
        <v>162</v>
      </c>
      <c r="E52" s="61" t="s">
        <v>122</v>
      </c>
      <c r="F52" s="61">
        <v>81</v>
      </c>
      <c r="G52" s="64">
        <v>100</v>
      </c>
      <c r="H52" s="51">
        <f t="shared" si="4"/>
        <v>90.5</v>
      </c>
      <c r="I52" s="61">
        <v>100</v>
      </c>
      <c r="J52" s="64">
        <v>85</v>
      </c>
      <c r="K52" s="61">
        <v>90</v>
      </c>
      <c r="L52" s="61">
        <v>85</v>
      </c>
      <c r="M52" s="501">
        <f t="shared" si="5"/>
        <v>89.75</v>
      </c>
      <c r="N52" s="479"/>
      <c r="O52" s="61">
        <v>95</v>
      </c>
      <c r="P52" s="61">
        <v>80</v>
      </c>
      <c r="Q52" s="61">
        <v>80</v>
      </c>
      <c r="R52" s="61">
        <v>80</v>
      </c>
      <c r="S52" s="501">
        <f t="shared" si="6"/>
        <v>82.25</v>
      </c>
      <c r="T52" s="479"/>
      <c r="U52" s="61">
        <v>75</v>
      </c>
      <c r="V52" s="64">
        <v>80</v>
      </c>
      <c r="W52" s="61">
        <v>80</v>
      </c>
      <c r="X52" s="61">
        <v>100</v>
      </c>
      <c r="Y52" s="501">
        <f t="shared" si="7"/>
        <v>83.25</v>
      </c>
      <c r="Z52" s="479"/>
      <c r="AA52" s="61">
        <v>80</v>
      </c>
      <c r="AB52" s="61">
        <v>80</v>
      </c>
      <c r="AC52" s="61">
        <v>80</v>
      </c>
      <c r="AD52" s="61">
        <v>85</v>
      </c>
      <c r="AE52" s="501">
        <f t="shared" si="8"/>
        <v>81</v>
      </c>
      <c r="AF52" s="479"/>
      <c r="AG52" s="61">
        <v>85</v>
      </c>
      <c r="AH52" s="61">
        <v>90</v>
      </c>
      <c r="AI52" s="61">
        <v>95</v>
      </c>
      <c r="AJ52" s="61">
        <v>82</v>
      </c>
      <c r="AK52" s="501">
        <f t="shared" si="15"/>
        <v>90.15</v>
      </c>
      <c r="AL52" s="479"/>
      <c r="AM52" s="61">
        <v>80</v>
      </c>
      <c r="AN52" s="64">
        <v>85</v>
      </c>
      <c r="AO52" s="61">
        <v>95</v>
      </c>
      <c r="AP52" s="61">
        <v>90</v>
      </c>
      <c r="AQ52" s="501">
        <f t="shared" si="10"/>
        <v>90.25</v>
      </c>
      <c r="AR52" s="479"/>
      <c r="AS52" s="62">
        <v>92</v>
      </c>
      <c r="AT52" s="62">
        <v>100</v>
      </c>
      <c r="AU52" s="62">
        <v>100</v>
      </c>
      <c r="AV52" s="62">
        <v>80</v>
      </c>
      <c r="AW52" s="501">
        <f t="shared" si="18"/>
        <v>94.8</v>
      </c>
      <c r="AX52" s="479"/>
      <c r="AY52" s="61">
        <v>80</v>
      </c>
      <c r="AZ52" s="61">
        <v>75</v>
      </c>
      <c r="BA52" s="61">
        <v>75</v>
      </c>
      <c r="BB52" s="61">
        <v>100</v>
      </c>
      <c r="BC52" s="501">
        <f t="shared" si="12"/>
        <v>80.75</v>
      </c>
      <c r="BD52" s="479"/>
      <c r="BE52" s="61">
        <v>80</v>
      </c>
      <c r="BF52" s="61">
        <v>80</v>
      </c>
      <c r="BG52" s="61">
        <v>85</v>
      </c>
      <c r="BH52" s="61">
        <v>100</v>
      </c>
      <c r="BI52" s="501">
        <f t="shared" si="17"/>
        <v>86.5</v>
      </c>
      <c r="BJ52" s="479"/>
      <c r="BK52" s="62">
        <v>80</v>
      </c>
      <c r="BL52" s="62">
        <v>80</v>
      </c>
      <c r="BM52" s="62">
        <v>100</v>
      </c>
      <c r="BN52" s="62">
        <v>80</v>
      </c>
      <c r="BO52" s="501">
        <f t="shared" si="16"/>
        <v>90</v>
      </c>
      <c r="BP52" s="479"/>
      <c r="BQ52" s="65">
        <f t="shared" si="0"/>
        <v>52.319999999999993</v>
      </c>
      <c r="BR52" s="100">
        <v>60</v>
      </c>
      <c r="BS52" s="61">
        <v>92</v>
      </c>
      <c r="BT52" s="66">
        <f t="shared" si="1"/>
        <v>30.4</v>
      </c>
      <c r="BU52" s="67">
        <f t="shared" si="2"/>
        <v>82.72</v>
      </c>
      <c r="BV52" s="57" t="str">
        <f t="shared" si="3"/>
        <v>A</v>
      </c>
      <c r="BW52" s="58"/>
    </row>
    <row r="53" spans="1:75" ht="15.75">
      <c r="A53" s="510"/>
      <c r="B53" s="510"/>
      <c r="C53" s="98">
        <v>2200018265</v>
      </c>
      <c r="D53" s="99" t="s">
        <v>163</v>
      </c>
      <c r="E53" s="61" t="s">
        <v>122</v>
      </c>
      <c r="F53" s="61">
        <v>56</v>
      </c>
      <c r="G53" s="64">
        <v>100</v>
      </c>
      <c r="H53" s="51">
        <f t="shared" si="4"/>
        <v>78</v>
      </c>
      <c r="I53" s="61">
        <v>100</v>
      </c>
      <c r="J53" s="64">
        <v>85</v>
      </c>
      <c r="K53" s="61">
        <v>90</v>
      </c>
      <c r="L53" s="61">
        <v>85</v>
      </c>
      <c r="M53" s="501">
        <f t="shared" si="5"/>
        <v>89.75</v>
      </c>
      <c r="N53" s="479"/>
      <c r="O53" s="61">
        <v>100</v>
      </c>
      <c r="P53" s="61">
        <v>80</v>
      </c>
      <c r="Q53" s="61">
        <v>80</v>
      </c>
      <c r="R53" s="61">
        <v>80</v>
      </c>
      <c r="S53" s="501">
        <f t="shared" si="6"/>
        <v>83</v>
      </c>
      <c r="T53" s="479"/>
      <c r="U53" s="61">
        <v>75</v>
      </c>
      <c r="V53" s="64">
        <v>80</v>
      </c>
      <c r="W53" s="61">
        <v>80</v>
      </c>
      <c r="X53" s="61">
        <v>90</v>
      </c>
      <c r="Y53" s="501">
        <f t="shared" si="7"/>
        <v>81.25</v>
      </c>
      <c r="Z53" s="479"/>
      <c r="AA53" s="61">
        <v>80</v>
      </c>
      <c r="AB53" s="61">
        <v>85</v>
      </c>
      <c r="AC53" s="61">
        <v>80</v>
      </c>
      <c r="AD53" s="61">
        <v>85</v>
      </c>
      <c r="AE53" s="501">
        <f t="shared" si="8"/>
        <v>81.75</v>
      </c>
      <c r="AF53" s="479"/>
      <c r="AG53" s="61">
        <v>85</v>
      </c>
      <c r="AH53" s="61">
        <v>90</v>
      </c>
      <c r="AI53" s="61">
        <v>95</v>
      </c>
      <c r="AJ53" s="61">
        <v>82</v>
      </c>
      <c r="AK53" s="501">
        <f t="shared" si="15"/>
        <v>90.15</v>
      </c>
      <c r="AL53" s="479"/>
      <c r="AM53" s="61">
        <v>85</v>
      </c>
      <c r="AN53" s="64">
        <v>85</v>
      </c>
      <c r="AO53" s="61">
        <v>95</v>
      </c>
      <c r="AP53" s="61">
        <v>80</v>
      </c>
      <c r="AQ53" s="501">
        <f t="shared" si="10"/>
        <v>89</v>
      </c>
      <c r="AR53" s="479"/>
      <c r="AS53" s="61">
        <v>75</v>
      </c>
      <c r="AT53" s="69">
        <v>80</v>
      </c>
      <c r="AU53" s="61">
        <v>85</v>
      </c>
      <c r="AV53" s="61">
        <v>80</v>
      </c>
      <c r="AW53" s="501">
        <f t="shared" si="18"/>
        <v>81.75</v>
      </c>
      <c r="AX53" s="479"/>
      <c r="AY53" s="61">
        <v>85</v>
      </c>
      <c r="AZ53" s="61">
        <v>85</v>
      </c>
      <c r="BA53" s="61">
        <v>75</v>
      </c>
      <c r="BB53" s="61">
        <v>80</v>
      </c>
      <c r="BC53" s="501">
        <f t="shared" si="12"/>
        <v>79</v>
      </c>
      <c r="BD53" s="479"/>
      <c r="BE53" s="61">
        <v>75</v>
      </c>
      <c r="BF53" s="61">
        <v>80</v>
      </c>
      <c r="BG53" s="61">
        <v>85</v>
      </c>
      <c r="BH53" s="61">
        <v>100</v>
      </c>
      <c r="BI53" s="501">
        <f t="shared" si="17"/>
        <v>85.75</v>
      </c>
      <c r="BJ53" s="479"/>
      <c r="BK53" s="62">
        <v>80</v>
      </c>
      <c r="BL53" s="62">
        <v>80</v>
      </c>
      <c r="BM53" s="62">
        <v>100</v>
      </c>
      <c r="BN53" s="62">
        <v>80</v>
      </c>
      <c r="BO53" s="501">
        <f t="shared" si="16"/>
        <v>90</v>
      </c>
      <c r="BP53" s="479"/>
      <c r="BQ53" s="65">
        <f t="shared" si="0"/>
        <v>50.694545454545448</v>
      </c>
      <c r="BR53" s="100">
        <v>60</v>
      </c>
      <c r="BS53" s="61">
        <v>92</v>
      </c>
      <c r="BT53" s="66">
        <f t="shared" si="1"/>
        <v>30.4</v>
      </c>
      <c r="BU53" s="67">
        <f t="shared" si="2"/>
        <v>81.094545454545454</v>
      </c>
      <c r="BV53" s="57" t="str">
        <f t="shared" si="3"/>
        <v>A</v>
      </c>
      <c r="BW53" s="58"/>
    </row>
    <row r="54" spans="1:75" ht="15.75">
      <c r="A54" s="511"/>
      <c r="B54" s="510"/>
      <c r="C54" s="98">
        <v>2200018247</v>
      </c>
      <c r="D54" s="99" t="s">
        <v>164</v>
      </c>
      <c r="E54" s="61" t="s">
        <v>122</v>
      </c>
      <c r="F54" s="61">
        <v>57</v>
      </c>
      <c r="G54" s="64">
        <v>100</v>
      </c>
      <c r="H54" s="51">
        <f t="shared" si="4"/>
        <v>78.5</v>
      </c>
      <c r="I54" s="61">
        <v>100</v>
      </c>
      <c r="J54" s="64">
        <v>85</v>
      </c>
      <c r="K54" s="61">
        <v>90</v>
      </c>
      <c r="L54" s="61">
        <v>85</v>
      </c>
      <c r="M54" s="501">
        <f t="shared" si="5"/>
        <v>89.75</v>
      </c>
      <c r="N54" s="479"/>
      <c r="O54" s="61">
        <v>100</v>
      </c>
      <c r="P54" s="61">
        <v>80</v>
      </c>
      <c r="Q54" s="61">
        <v>80</v>
      </c>
      <c r="R54" s="61">
        <v>90</v>
      </c>
      <c r="S54" s="501">
        <f t="shared" si="6"/>
        <v>85</v>
      </c>
      <c r="T54" s="479"/>
      <c r="U54" s="61">
        <v>85</v>
      </c>
      <c r="V54" s="61">
        <v>100</v>
      </c>
      <c r="W54" s="61">
        <v>80</v>
      </c>
      <c r="X54" s="61">
        <v>100</v>
      </c>
      <c r="Y54" s="501">
        <f t="shared" si="7"/>
        <v>87.75</v>
      </c>
      <c r="Z54" s="479"/>
      <c r="AA54" s="61">
        <v>90</v>
      </c>
      <c r="AB54" s="61">
        <v>100</v>
      </c>
      <c r="AC54" s="61">
        <v>80</v>
      </c>
      <c r="AD54" s="61">
        <v>100</v>
      </c>
      <c r="AE54" s="501">
        <f t="shared" si="8"/>
        <v>88.5</v>
      </c>
      <c r="AF54" s="479"/>
      <c r="AG54" s="61">
        <v>90</v>
      </c>
      <c r="AH54" s="61">
        <v>90</v>
      </c>
      <c r="AI54" s="61">
        <v>95</v>
      </c>
      <c r="AJ54" s="61">
        <v>100</v>
      </c>
      <c r="AK54" s="501">
        <f t="shared" si="15"/>
        <v>94.5</v>
      </c>
      <c r="AL54" s="479"/>
      <c r="AM54" s="61">
        <v>95</v>
      </c>
      <c r="AN54" s="64">
        <v>85</v>
      </c>
      <c r="AO54" s="61">
        <v>95</v>
      </c>
      <c r="AP54" s="61">
        <v>80</v>
      </c>
      <c r="AQ54" s="501">
        <f t="shared" si="10"/>
        <v>90.5</v>
      </c>
      <c r="AR54" s="479"/>
      <c r="AS54" s="61">
        <v>75</v>
      </c>
      <c r="AT54" s="61">
        <v>85</v>
      </c>
      <c r="AU54" s="61">
        <v>85</v>
      </c>
      <c r="AV54" s="61">
        <v>80</v>
      </c>
      <c r="AW54" s="501">
        <f t="shared" si="18"/>
        <v>82.5</v>
      </c>
      <c r="AX54" s="479"/>
      <c r="AY54" s="61">
        <v>85</v>
      </c>
      <c r="AZ54" s="61">
        <v>90</v>
      </c>
      <c r="BA54" s="61">
        <v>75</v>
      </c>
      <c r="BB54" s="61">
        <v>100</v>
      </c>
      <c r="BC54" s="501">
        <f t="shared" si="12"/>
        <v>83.75</v>
      </c>
      <c r="BD54" s="479"/>
      <c r="BE54" s="61">
        <v>75</v>
      </c>
      <c r="BF54" s="61">
        <v>80</v>
      </c>
      <c r="BG54" s="61">
        <v>85</v>
      </c>
      <c r="BH54" s="61">
        <v>100</v>
      </c>
      <c r="BI54" s="501">
        <f t="shared" si="17"/>
        <v>85.75</v>
      </c>
      <c r="BJ54" s="479"/>
      <c r="BK54" s="61">
        <v>100</v>
      </c>
      <c r="BL54" s="61">
        <v>95</v>
      </c>
      <c r="BM54" s="61">
        <v>90</v>
      </c>
      <c r="BN54" s="61">
        <v>90</v>
      </c>
      <c r="BO54" s="501">
        <f t="shared" si="16"/>
        <v>92.25</v>
      </c>
      <c r="BP54" s="479"/>
      <c r="BQ54" s="65">
        <f t="shared" si="0"/>
        <v>52.29545454545454</v>
      </c>
      <c r="BR54" s="100">
        <v>60</v>
      </c>
      <c r="BS54" s="61">
        <v>92</v>
      </c>
      <c r="BT54" s="66">
        <f t="shared" si="1"/>
        <v>30.4</v>
      </c>
      <c r="BU54" s="67">
        <f t="shared" si="2"/>
        <v>82.695454545454538</v>
      </c>
      <c r="BV54" s="57" t="str">
        <f t="shared" si="3"/>
        <v>A</v>
      </c>
      <c r="BW54" s="58"/>
    </row>
    <row r="55" spans="1:75" ht="15.75">
      <c r="A55" s="517">
        <v>14</v>
      </c>
      <c r="B55" s="510"/>
      <c r="C55" s="101">
        <v>2200018234</v>
      </c>
      <c r="D55" s="99" t="str">
        <f>UPPER("Faiz El Fayyedh")</f>
        <v>FAIZ EL FAYYEDH</v>
      </c>
      <c r="E55" s="61" t="s">
        <v>122</v>
      </c>
      <c r="F55" s="62"/>
      <c r="G55" s="62"/>
      <c r="H55" s="51">
        <f t="shared" si="4"/>
        <v>0</v>
      </c>
      <c r="I55" s="61">
        <v>90</v>
      </c>
      <c r="J55" s="61">
        <v>80</v>
      </c>
      <c r="K55" s="61">
        <v>80</v>
      </c>
      <c r="L55" s="61">
        <v>80</v>
      </c>
      <c r="M55" s="501">
        <f t="shared" si="5"/>
        <v>81.5</v>
      </c>
      <c r="N55" s="479"/>
      <c r="O55" s="61">
        <v>80</v>
      </c>
      <c r="P55" s="61">
        <v>80</v>
      </c>
      <c r="Q55" s="61">
        <v>100</v>
      </c>
      <c r="R55" s="61">
        <v>100</v>
      </c>
      <c r="S55" s="501">
        <f t="shared" si="6"/>
        <v>94</v>
      </c>
      <c r="T55" s="479"/>
      <c r="U55" s="61">
        <v>90</v>
      </c>
      <c r="V55" s="61">
        <v>100</v>
      </c>
      <c r="W55" s="61">
        <v>80</v>
      </c>
      <c r="X55" s="61">
        <v>90</v>
      </c>
      <c r="Y55" s="501">
        <f t="shared" si="7"/>
        <v>86.5</v>
      </c>
      <c r="Z55" s="479"/>
      <c r="AA55" s="61">
        <v>90</v>
      </c>
      <c r="AB55" s="61">
        <v>95</v>
      </c>
      <c r="AC55" s="61">
        <v>90</v>
      </c>
      <c r="AD55" s="61">
        <v>95</v>
      </c>
      <c r="AE55" s="501">
        <f t="shared" si="8"/>
        <v>91.75</v>
      </c>
      <c r="AF55" s="479"/>
      <c r="AG55" s="61">
        <v>90</v>
      </c>
      <c r="AH55" s="61">
        <v>80</v>
      </c>
      <c r="AI55" s="61">
        <v>90</v>
      </c>
      <c r="AJ55" s="61">
        <v>90</v>
      </c>
      <c r="AK55" s="501">
        <f t="shared" si="15"/>
        <v>88.5</v>
      </c>
      <c r="AL55" s="479"/>
      <c r="AM55" s="61">
        <v>85</v>
      </c>
      <c r="AN55" s="61">
        <v>100</v>
      </c>
      <c r="AO55" s="61">
        <v>75</v>
      </c>
      <c r="AP55" s="61">
        <v>80</v>
      </c>
      <c r="AQ55" s="501">
        <f t="shared" si="10"/>
        <v>81.25</v>
      </c>
      <c r="AR55" s="479"/>
      <c r="AS55" s="61">
        <v>80</v>
      </c>
      <c r="AT55" s="61">
        <v>80</v>
      </c>
      <c r="AU55" s="61">
        <v>100</v>
      </c>
      <c r="AV55" s="61">
        <v>80</v>
      </c>
      <c r="AW55" s="501">
        <f t="shared" si="18"/>
        <v>90</v>
      </c>
      <c r="AX55" s="479"/>
      <c r="AY55" s="61">
        <v>85</v>
      </c>
      <c r="AZ55" s="61">
        <v>85</v>
      </c>
      <c r="BA55" s="61">
        <v>100</v>
      </c>
      <c r="BB55" s="61">
        <v>80</v>
      </c>
      <c r="BC55" s="501">
        <f t="shared" si="12"/>
        <v>91.5</v>
      </c>
      <c r="BD55" s="479"/>
      <c r="BE55" s="61">
        <v>75</v>
      </c>
      <c r="BF55" s="61">
        <v>80</v>
      </c>
      <c r="BG55" s="61">
        <v>80</v>
      </c>
      <c r="BH55" s="61">
        <v>90</v>
      </c>
      <c r="BI55" s="501">
        <f t="shared" si="17"/>
        <v>81.25</v>
      </c>
      <c r="BJ55" s="479"/>
      <c r="BK55" s="61">
        <v>90</v>
      </c>
      <c r="BL55" s="61">
        <v>80</v>
      </c>
      <c r="BM55" s="61">
        <v>90</v>
      </c>
      <c r="BN55" s="61">
        <v>75</v>
      </c>
      <c r="BO55" s="501">
        <f t="shared" si="16"/>
        <v>85.5</v>
      </c>
      <c r="BP55" s="479"/>
      <c r="BQ55" s="65">
        <f t="shared" si="0"/>
        <v>47.55</v>
      </c>
      <c r="BR55" s="100">
        <v>60</v>
      </c>
      <c r="BS55" s="61">
        <v>74</v>
      </c>
      <c r="BT55" s="66">
        <f t="shared" si="1"/>
        <v>26.8</v>
      </c>
      <c r="BU55" s="67">
        <f t="shared" si="2"/>
        <v>74.349999999999994</v>
      </c>
      <c r="BV55" s="57" t="str">
        <f t="shared" si="3"/>
        <v>B+</v>
      </c>
      <c r="BW55" s="58"/>
    </row>
    <row r="56" spans="1:75" ht="15.75">
      <c r="A56" s="511"/>
      <c r="B56" s="511"/>
      <c r="C56" s="98">
        <v>2200018281</v>
      </c>
      <c r="D56" s="102" t="s">
        <v>165</v>
      </c>
      <c r="E56" s="61" t="s">
        <v>122</v>
      </c>
      <c r="F56" s="62"/>
      <c r="G56" s="62"/>
      <c r="H56" s="51">
        <f t="shared" si="4"/>
        <v>0</v>
      </c>
      <c r="I56" s="61">
        <v>100</v>
      </c>
      <c r="J56" s="61">
        <v>80</v>
      </c>
      <c r="K56" s="61">
        <v>80</v>
      </c>
      <c r="L56" s="61">
        <v>80</v>
      </c>
      <c r="M56" s="501">
        <f t="shared" si="5"/>
        <v>83</v>
      </c>
      <c r="N56" s="479"/>
      <c r="O56" s="61">
        <v>100</v>
      </c>
      <c r="P56" s="61">
        <v>80</v>
      </c>
      <c r="Q56" s="61">
        <v>80</v>
      </c>
      <c r="R56" s="61">
        <v>90</v>
      </c>
      <c r="S56" s="501">
        <f t="shared" si="6"/>
        <v>85</v>
      </c>
      <c r="T56" s="479"/>
      <c r="U56" s="61">
        <v>85</v>
      </c>
      <c r="V56" s="61">
        <v>100</v>
      </c>
      <c r="W56" s="61">
        <v>100</v>
      </c>
      <c r="X56" s="61">
        <v>90</v>
      </c>
      <c r="Y56" s="501">
        <f t="shared" si="7"/>
        <v>95.75</v>
      </c>
      <c r="Z56" s="479"/>
      <c r="AA56" s="61">
        <v>85</v>
      </c>
      <c r="AB56" s="61">
        <v>80</v>
      </c>
      <c r="AC56" s="61">
        <v>90</v>
      </c>
      <c r="AD56" s="61">
        <v>80</v>
      </c>
      <c r="AE56" s="501">
        <f t="shared" si="8"/>
        <v>85.75</v>
      </c>
      <c r="AF56" s="479"/>
      <c r="AG56" s="61">
        <v>90</v>
      </c>
      <c r="AH56" s="61">
        <v>80</v>
      </c>
      <c r="AI56" s="61">
        <v>90</v>
      </c>
      <c r="AJ56" s="61">
        <v>80</v>
      </c>
      <c r="AK56" s="501">
        <f t="shared" si="15"/>
        <v>86.5</v>
      </c>
      <c r="AL56" s="479"/>
      <c r="AM56" s="61">
        <v>80</v>
      </c>
      <c r="AN56" s="64">
        <v>85</v>
      </c>
      <c r="AO56" s="61">
        <v>75</v>
      </c>
      <c r="AP56" s="61">
        <v>80</v>
      </c>
      <c r="AQ56" s="501">
        <f t="shared" si="10"/>
        <v>78.25</v>
      </c>
      <c r="AR56" s="479"/>
      <c r="AS56" s="61">
        <v>75</v>
      </c>
      <c r="AT56" s="61">
        <v>80</v>
      </c>
      <c r="AU56" s="61">
        <v>100</v>
      </c>
      <c r="AV56" s="61">
        <v>80</v>
      </c>
      <c r="AW56" s="501">
        <f t="shared" si="18"/>
        <v>89.25</v>
      </c>
      <c r="AX56" s="479"/>
      <c r="AY56" s="61">
        <v>80</v>
      </c>
      <c r="AZ56" s="61">
        <v>75</v>
      </c>
      <c r="BA56" s="61">
        <v>100</v>
      </c>
      <c r="BB56" s="61">
        <v>80</v>
      </c>
      <c r="BC56" s="501">
        <f t="shared" si="12"/>
        <v>89.25</v>
      </c>
      <c r="BD56" s="479"/>
      <c r="BE56" s="61">
        <v>75</v>
      </c>
      <c r="BF56" s="61">
        <v>80</v>
      </c>
      <c r="BG56" s="61">
        <v>80</v>
      </c>
      <c r="BH56" s="61">
        <v>80</v>
      </c>
      <c r="BI56" s="501">
        <f t="shared" si="17"/>
        <v>79.25</v>
      </c>
      <c r="BJ56" s="479"/>
      <c r="BK56" s="61">
        <v>90</v>
      </c>
      <c r="BL56" s="61">
        <v>80</v>
      </c>
      <c r="BM56" s="61">
        <v>90</v>
      </c>
      <c r="BN56" s="61">
        <v>75</v>
      </c>
      <c r="BO56" s="501">
        <f t="shared" si="16"/>
        <v>85.5</v>
      </c>
      <c r="BP56" s="479"/>
      <c r="BQ56" s="65">
        <f t="shared" si="0"/>
        <v>46.772727272727273</v>
      </c>
      <c r="BR56" s="100">
        <v>60</v>
      </c>
      <c r="BS56" s="61">
        <v>74</v>
      </c>
      <c r="BT56" s="66">
        <f t="shared" si="1"/>
        <v>26.8</v>
      </c>
      <c r="BU56" s="67">
        <f t="shared" si="2"/>
        <v>73.572727272727278</v>
      </c>
      <c r="BV56" s="57" t="str">
        <f t="shared" si="3"/>
        <v>B+</v>
      </c>
      <c r="BW56" s="58"/>
    </row>
    <row r="57" spans="1:75" ht="15.75">
      <c r="B57" s="103"/>
      <c r="C57" s="76">
        <v>2100018458</v>
      </c>
      <c r="D57" s="77" t="s">
        <v>166</v>
      </c>
      <c r="E57" s="78" t="s">
        <v>122</v>
      </c>
      <c r="F57" s="78">
        <v>60</v>
      </c>
      <c r="G57" s="78">
        <v>90</v>
      </c>
      <c r="H57" s="80">
        <f t="shared" si="4"/>
        <v>75</v>
      </c>
      <c r="I57" s="78">
        <v>100</v>
      </c>
      <c r="J57" s="78">
        <v>85</v>
      </c>
      <c r="K57" s="78">
        <v>100</v>
      </c>
      <c r="L57" s="78">
        <v>90</v>
      </c>
      <c r="M57" s="515">
        <f t="shared" si="5"/>
        <v>95.75</v>
      </c>
      <c r="N57" s="479"/>
      <c r="O57" s="81"/>
      <c r="P57" s="81"/>
      <c r="Q57" s="81"/>
      <c r="R57" s="81"/>
      <c r="S57" s="515">
        <f t="shared" si="6"/>
        <v>0</v>
      </c>
      <c r="T57" s="479"/>
      <c r="U57" s="81"/>
      <c r="V57" s="81"/>
      <c r="W57" s="81"/>
      <c r="X57" s="81"/>
      <c r="Y57" s="515">
        <f t="shared" si="7"/>
        <v>0</v>
      </c>
      <c r="Z57" s="479"/>
      <c r="AA57" s="81"/>
      <c r="AB57" s="81"/>
      <c r="AC57" s="81"/>
      <c r="AD57" s="81"/>
      <c r="AE57" s="515">
        <f t="shared" si="8"/>
        <v>0</v>
      </c>
      <c r="AF57" s="479"/>
      <c r="AG57" s="81"/>
      <c r="AH57" s="81"/>
      <c r="AI57" s="81"/>
      <c r="AJ57" s="81"/>
      <c r="AK57" s="515">
        <f t="shared" si="15"/>
        <v>0</v>
      </c>
      <c r="AL57" s="479"/>
      <c r="AM57" s="81"/>
      <c r="AN57" s="81"/>
      <c r="AO57" s="81"/>
      <c r="AP57" s="81"/>
      <c r="AQ57" s="515">
        <f t="shared" si="10"/>
        <v>0</v>
      </c>
      <c r="AR57" s="479"/>
      <c r="AS57" s="81"/>
      <c r="AT57" s="81"/>
      <c r="AU57" s="81"/>
      <c r="AV57" s="81"/>
      <c r="AW57" s="515">
        <f t="shared" si="18"/>
        <v>0</v>
      </c>
      <c r="AX57" s="479"/>
      <c r="AY57" s="81"/>
      <c r="AZ57" s="81"/>
      <c r="BA57" s="81"/>
      <c r="BB57" s="81"/>
      <c r="BC57" s="515">
        <f t="shared" si="12"/>
        <v>0</v>
      </c>
      <c r="BD57" s="479"/>
      <c r="BE57" s="81"/>
      <c r="BF57" s="81"/>
      <c r="BG57" s="81"/>
      <c r="BH57" s="81"/>
      <c r="BI57" s="515">
        <f t="shared" si="17"/>
        <v>0</v>
      </c>
      <c r="BJ57" s="479"/>
      <c r="BK57" s="81"/>
      <c r="BL57" s="81"/>
      <c r="BM57" s="81"/>
      <c r="BN57" s="81"/>
      <c r="BO57" s="515">
        <f t="shared" si="16"/>
        <v>0</v>
      </c>
      <c r="BP57" s="479"/>
      <c r="BQ57" s="82">
        <f t="shared" si="0"/>
        <v>9.3136363636363644</v>
      </c>
      <c r="BR57" s="83"/>
      <c r="BS57" s="83"/>
      <c r="BT57" s="83">
        <f t="shared" si="1"/>
        <v>0</v>
      </c>
      <c r="BU57" s="104">
        <f t="shared" si="2"/>
        <v>9.3136363636363644</v>
      </c>
      <c r="BV57" s="85" t="str">
        <f t="shared" si="3"/>
        <v>E</v>
      </c>
      <c r="BW57" s="58"/>
    </row>
    <row r="58" spans="1:75">
      <c r="B58" s="103"/>
    </row>
    <row r="59" spans="1:75">
      <c r="B59" s="103"/>
    </row>
  </sheetData>
  <mergeCells count="551">
    <mergeCell ref="AQ47:AR47"/>
    <mergeCell ref="AQ48:AR48"/>
    <mergeCell ref="AE45:AF45"/>
    <mergeCell ref="AE46:AF46"/>
    <mergeCell ref="Y47:Z47"/>
    <mergeCell ref="AK47:AL47"/>
    <mergeCell ref="AW47:AX47"/>
    <mergeCell ref="Y48:Z48"/>
    <mergeCell ref="AK48:AL48"/>
    <mergeCell ref="AW48:AX48"/>
    <mergeCell ref="AE47:AF47"/>
    <mergeCell ref="AE48:AF48"/>
    <mergeCell ref="AQ45:AR45"/>
    <mergeCell ref="AQ46:AR46"/>
    <mergeCell ref="AE43:AF43"/>
    <mergeCell ref="AE44:AF44"/>
    <mergeCell ref="Y45:Z45"/>
    <mergeCell ref="AK45:AL45"/>
    <mergeCell ref="AW45:AX45"/>
    <mergeCell ref="Y46:Z46"/>
    <mergeCell ref="AK46:AL46"/>
    <mergeCell ref="AW46:AX46"/>
    <mergeCell ref="AQ43:AR43"/>
    <mergeCell ref="AQ44:AR44"/>
    <mergeCell ref="AE41:AF41"/>
    <mergeCell ref="AE42:AF42"/>
    <mergeCell ref="Y43:Z43"/>
    <mergeCell ref="AK43:AL43"/>
    <mergeCell ref="AW43:AX43"/>
    <mergeCell ref="Y44:Z44"/>
    <mergeCell ref="AK44:AL44"/>
    <mergeCell ref="AW44:AX44"/>
    <mergeCell ref="AQ40:AR40"/>
    <mergeCell ref="AQ41:AR41"/>
    <mergeCell ref="AQ42:AR42"/>
    <mergeCell ref="AK39:AL39"/>
    <mergeCell ref="AK40:AL40"/>
    <mergeCell ref="Y41:Z41"/>
    <mergeCell ref="AK41:AL41"/>
    <mergeCell ref="AW41:AX41"/>
    <mergeCell ref="Y42:Z42"/>
    <mergeCell ref="AK42:AL42"/>
    <mergeCell ref="AW42:AX42"/>
    <mergeCell ref="AK38:AL38"/>
    <mergeCell ref="AE55:AF55"/>
    <mergeCell ref="AE56:AF56"/>
    <mergeCell ref="Y57:Z57"/>
    <mergeCell ref="AE57:AF57"/>
    <mergeCell ref="AK57:AL57"/>
    <mergeCell ref="AQ57:AR57"/>
    <mergeCell ref="AW57:AX57"/>
    <mergeCell ref="AE34:AF34"/>
    <mergeCell ref="AE35:AF35"/>
    <mergeCell ref="Y34:Z34"/>
    <mergeCell ref="AK34:AL34"/>
    <mergeCell ref="AK35:AL35"/>
    <mergeCell ref="AE37:AF37"/>
    <mergeCell ref="AE38:AF38"/>
    <mergeCell ref="AW38:AX38"/>
    <mergeCell ref="AW39:AX39"/>
    <mergeCell ref="AW40:AX40"/>
    <mergeCell ref="Y38:Z38"/>
    <mergeCell ref="Y39:Z39"/>
    <mergeCell ref="AE39:AF39"/>
    <mergeCell ref="AQ39:AR39"/>
    <mergeCell ref="Y40:Z40"/>
    <mergeCell ref="AE40:AF40"/>
    <mergeCell ref="Y28:Z28"/>
    <mergeCell ref="AE28:AF28"/>
    <mergeCell ref="AK28:AL28"/>
    <mergeCell ref="AW28:AX28"/>
    <mergeCell ref="AE29:AF29"/>
    <mergeCell ref="AK29:AL29"/>
    <mergeCell ref="AW29:AX29"/>
    <mergeCell ref="Y35:Z35"/>
    <mergeCell ref="Y36:Z36"/>
    <mergeCell ref="AE36:AF36"/>
    <mergeCell ref="AK36:AL36"/>
    <mergeCell ref="Y32:Z32"/>
    <mergeCell ref="Y33:Z33"/>
    <mergeCell ref="AE33:AF33"/>
    <mergeCell ref="AK33:AL33"/>
    <mergeCell ref="Y27:Z27"/>
    <mergeCell ref="AE27:AF27"/>
    <mergeCell ref="AK27:AL27"/>
    <mergeCell ref="AQ27:AR27"/>
    <mergeCell ref="AW27:AX27"/>
    <mergeCell ref="Y21:Z21"/>
    <mergeCell ref="Y22:Z22"/>
    <mergeCell ref="AE22:AF22"/>
    <mergeCell ref="Y23:Z23"/>
    <mergeCell ref="AE23:AF23"/>
    <mergeCell ref="Y24:Z24"/>
    <mergeCell ref="Y25:Z25"/>
    <mergeCell ref="AE25:AF25"/>
    <mergeCell ref="AK25:AL25"/>
    <mergeCell ref="AQ25:AR25"/>
    <mergeCell ref="AW25:AX25"/>
    <mergeCell ref="Y26:Z26"/>
    <mergeCell ref="AE26:AF26"/>
    <mergeCell ref="AK26:AL26"/>
    <mergeCell ref="AQ26:AR26"/>
    <mergeCell ref="AW26:AX26"/>
    <mergeCell ref="AQ55:AR55"/>
    <mergeCell ref="AQ56:AR56"/>
    <mergeCell ref="AE53:AF53"/>
    <mergeCell ref="AE54:AF54"/>
    <mergeCell ref="Y55:Z55"/>
    <mergeCell ref="AK55:AL55"/>
    <mergeCell ref="AW55:AX55"/>
    <mergeCell ref="Y56:Z56"/>
    <mergeCell ref="AK56:AL56"/>
    <mergeCell ref="AW56:AX56"/>
    <mergeCell ref="AQ53:AR53"/>
    <mergeCell ref="AQ54:AR54"/>
    <mergeCell ref="AE51:AF51"/>
    <mergeCell ref="AE52:AF52"/>
    <mergeCell ref="Y53:Z53"/>
    <mergeCell ref="AK53:AL53"/>
    <mergeCell ref="AW53:AX53"/>
    <mergeCell ref="Y54:Z54"/>
    <mergeCell ref="AK54:AL54"/>
    <mergeCell ref="AW54:AX54"/>
    <mergeCell ref="AQ51:AR51"/>
    <mergeCell ref="AQ52:AR52"/>
    <mergeCell ref="AE49:AF49"/>
    <mergeCell ref="AE50:AF50"/>
    <mergeCell ref="Y51:Z51"/>
    <mergeCell ref="AK51:AL51"/>
    <mergeCell ref="AW51:AX51"/>
    <mergeCell ref="Y52:Z52"/>
    <mergeCell ref="AK52:AL52"/>
    <mergeCell ref="AW52:AX52"/>
    <mergeCell ref="AQ49:AR49"/>
    <mergeCell ref="AQ50:AR50"/>
    <mergeCell ref="Y49:Z49"/>
    <mergeCell ref="AK49:AL49"/>
    <mergeCell ref="AW49:AX49"/>
    <mergeCell ref="Y50:Z50"/>
    <mergeCell ref="AK50:AL50"/>
    <mergeCell ref="AW50:AX50"/>
    <mergeCell ref="AQ28:AR28"/>
    <mergeCell ref="AQ29:AR29"/>
    <mergeCell ref="AQ30:AR30"/>
    <mergeCell ref="AW30:AX30"/>
    <mergeCell ref="AQ31:AR31"/>
    <mergeCell ref="AW31:AX31"/>
    <mergeCell ref="AW32:AX32"/>
    <mergeCell ref="AQ37:AR37"/>
    <mergeCell ref="AQ38:AR38"/>
    <mergeCell ref="AW33:AX33"/>
    <mergeCell ref="AW34:AX34"/>
    <mergeCell ref="AQ35:AR35"/>
    <mergeCell ref="AW35:AX35"/>
    <mergeCell ref="AQ36:AR36"/>
    <mergeCell ref="AW36:AX36"/>
    <mergeCell ref="AW37:AX37"/>
    <mergeCell ref="Y29:Z29"/>
    <mergeCell ref="Y30:Z30"/>
    <mergeCell ref="AE30:AF30"/>
    <mergeCell ref="AK30:AL30"/>
    <mergeCell ref="Y31:Z31"/>
    <mergeCell ref="AK31:AL31"/>
    <mergeCell ref="AK32:AL32"/>
    <mergeCell ref="AQ32:AR32"/>
    <mergeCell ref="AQ33:AR33"/>
    <mergeCell ref="AE21:AF21"/>
    <mergeCell ref="AQ21:AR21"/>
    <mergeCell ref="AK23:AL23"/>
    <mergeCell ref="AK24:AL24"/>
    <mergeCell ref="AQ24:AR24"/>
    <mergeCell ref="AW24:AX24"/>
    <mergeCell ref="BC24:BD24"/>
    <mergeCell ref="BI24:BJ24"/>
    <mergeCell ref="BO24:BP24"/>
    <mergeCell ref="AK21:AL21"/>
    <mergeCell ref="AK22:AL22"/>
    <mergeCell ref="AQ22:AR22"/>
    <mergeCell ref="AW22:AX22"/>
    <mergeCell ref="AQ23:AR23"/>
    <mergeCell ref="AW23:AX23"/>
    <mergeCell ref="AE24:AF24"/>
    <mergeCell ref="AW15:AX15"/>
    <mergeCell ref="BC15:BD15"/>
    <mergeCell ref="BI15:BJ15"/>
    <mergeCell ref="BO15:BP15"/>
    <mergeCell ref="M17:N17"/>
    <mergeCell ref="M20:N20"/>
    <mergeCell ref="M18:N18"/>
    <mergeCell ref="M19:N19"/>
    <mergeCell ref="Y20:Z20"/>
    <mergeCell ref="AE20:AF20"/>
    <mergeCell ref="AQ20:AR20"/>
    <mergeCell ref="AK20:AL20"/>
    <mergeCell ref="AW14:AX14"/>
    <mergeCell ref="BC14:BD14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BC19:BD19"/>
    <mergeCell ref="BC21:BD21"/>
    <mergeCell ref="BC16:BD16"/>
    <mergeCell ref="BC17:BD17"/>
    <mergeCell ref="AW18:AX18"/>
    <mergeCell ref="BC18:BD18"/>
    <mergeCell ref="AW19:AX19"/>
    <mergeCell ref="AW20:AX20"/>
    <mergeCell ref="AW21:AX21"/>
    <mergeCell ref="BO56:BP56"/>
    <mergeCell ref="BO57:BP57"/>
    <mergeCell ref="BO44:BP44"/>
    <mergeCell ref="BO45:BP45"/>
    <mergeCell ref="BO46:BP46"/>
    <mergeCell ref="BO47:BP47"/>
    <mergeCell ref="BO48:BP48"/>
    <mergeCell ref="BO49:BP49"/>
    <mergeCell ref="BO50:BP50"/>
    <mergeCell ref="BO31:BP31"/>
    <mergeCell ref="BO32:BP32"/>
    <mergeCell ref="BO33:BP33"/>
    <mergeCell ref="BO34:BP34"/>
    <mergeCell ref="BO51:BP51"/>
    <mergeCell ref="BO52:BP52"/>
    <mergeCell ref="BO53:BP53"/>
    <mergeCell ref="BO54:BP54"/>
    <mergeCell ref="BO55:BP55"/>
    <mergeCell ref="BO42:BP42"/>
    <mergeCell ref="BO43:BP43"/>
    <mergeCell ref="BO35:BP35"/>
    <mergeCell ref="BO36:BP36"/>
    <mergeCell ref="BO37:BP37"/>
    <mergeCell ref="BO38:BP38"/>
    <mergeCell ref="BO39:BP39"/>
    <mergeCell ref="BO40:BP40"/>
    <mergeCell ref="BO41:BP41"/>
    <mergeCell ref="BO27:BP27"/>
    <mergeCell ref="BC23:BD23"/>
    <mergeCell ref="BC25:BD25"/>
    <mergeCell ref="BC26:BD26"/>
    <mergeCell ref="BC27:BD27"/>
    <mergeCell ref="BC28:BD28"/>
    <mergeCell ref="BC29:BD29"/>
    <mergeCell ref="BC30:BD30"/>
    <mergeCell ref="BI27:BJ27"/>
    <mergeCell ref="BI28:BJ28"/>
    <mergeCell ref="BI29:BJ29"/>
    <mergeCell ref="BI30:BJ30"/>
    <mergeCell ref="BO28:BP28"/>
    <mergeCell ref="BO29:BP29"/>
    <mergeCell ref="BO30:BP30"/>
    <mergeCell ref="BO21:BP21"/>
    <mergeCell ref="BC22:BD22"/>
    <mergeCell ref="BO22:BP22"/>
    <mergeCell ref="BO23:BP23"/>
    <mergeCell ref="BI22:BJ22"/>
    <mergeCell ref="BI23:BJ23"/>
    <mergeCell ref="BI25:BJ25"/>
    <mergeCell ref="BO25:BP25"/>
    <mergeCell ref="BI26:BJ26"/>
    <mergeCell ref="BO26:BP26"/>
    <mergeCell ref="BI57:BJ57"/>
    <mergeCell ref="BI48:BJ48"/>
    <mergeCell ref="BI49:BJ49"/>
    <mergeCell ref="BI50:BJ50"/>
    <mergeCell ref="BI51:BJ51"/>
    <mergeCell ref="BI52:BJ52"/>
    <mergeCell ref="BI53:BJ53"/>
    <mergeCell ref="BI54:BJ54"/>
    <mergeCell ref="BC20:BD20"/>
    <mergeCell ref="BI21:BJ21"/>
    <mergeCell ref="BI31:BJ31"/>
    <mergeCell ref="BI32:BJ32"/>
    <mergeCell ref="BI33:BJ33"/>
    <mergeCell ref="BI34:BJ34"/>
    <mergeCell ref="BI35:BJ35"/>
    <mergeCell ref="BI36:BJ36"/>
    <mergeCell ref="BI37:BJ37"/>
    <mergeCell ref="BI38:BJ38"/>
    <mergeCell ref="BI39:BJ39"/>
    <mergeCell ref="BI40:BJ40"/>
    <mergeCell ref="BI41:BJ41"/>
    <mergeCell ref="BI42:BJ42"/>
    <mergeCell ref="BI43:BJ43"/>
    <mergeCell ref="BI44:BJ44"/>
    <mergeCell ref="BI45:BJ45"/>
    <mergeCell ref="BI46:BJ46"/>
    <mergeCell ref="BI47:BJ47"/>
    <mergeCell ref="BI55:BJ55"/>
    <mergeCell ref="BI56:BJ56"/>
    <mergeCell ref="BC42:BD42"/>
    <mergeCell ref="BC43:BD43"/>
    <mergeCell ref="BC44:BD44"/>
    <mergeCell ref="BC52:BD52"/>
    <mergeCell ref="BC53:BD53"/>
    <mergeCell ref="BC54:BD54"/>
    <mergeCell ref="BC55:BD55"/>
    <mergeCell ref="BC56:BD56"/>
    <mergeCell ref="BC57:BD57"/>
    <mergeCell ref="BC45:BD45"/>
    <mergeCell ref="BC46:BD46"/>
    <mergeCell ref="BC47:BD47"/>
    <mergeCell ref="BC48:BD48"/>
    <mergeCell ref="BC49:BD49"/>
    <mergeCell ref="BC50:BD50"/>
    <mergeCell ref="BC51:BD51"/>
    <mergeCell ref="S34:T34"/>
    <mergeCell ref="S35:T35"/>
    <mergeCell ref="S36:T36"/>
    <mergeCell ref="S37:T37"/>
    <mergeCell ref="S38:T38"/>
    <mergeCell ref="S39:T39"/>
    <mergeCell ref="S40:T40"/>
    <mergeCell ref="S41:T41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AE31:AF31"/>
    <mergeCell ref="AE32:AF32"/>
    <mergeCell ref="AQ34:AR34"/>
    <mergeCell ref="Y37:Z37"/>
    <mergeCell ref="AK37:AL37"/>
    <mergeCell ref="A16:A18"/>
    <mergeCell ref="B16:B24"/>
    <mergeCell ref="S18:T18"/>
    <mergeCell ref="S19:T19"/>
    <mergeCell ref="S20:T20"/>
    <mergeCell ref="M22:N22"/>
    <mergeCell ref="M24:N24"/>
    <mergeCell ref="S24:T24"/>
    <mergeCell ref="M25:N25"/>
    <mergeCell ref="S25:T25"/>
    <mergeCell ref="S44:T44"/>
    <mergeCell ref="S45:T45"/>
    <mergeCell ref="S46:T46"/>
    <mergeCell ref="S47:T47"/>
    <mergeCell ref="S48:T48"/>
    <mergeCell ref="S56:T56"/>
    <mergeCell ref="S57:T57"/>
    <mergeCell ref="S49:T49"/>
    <mergeCell ref="S50:T50"/>
    <mergeCell ref="S51:T51"/>
    <mergeCell ref="S52:T52"/>
    <mergeCell ref="S53:T53"/>
    <mergeCell ref="S54:T54"/>
    <mergeCell ref="S55:T55"/>
    <mergeCell ref="A19:A21"/>
    <mergeCell ref="A22:A24"/>
    <mergeCell ref="A25:A27"/>
    <mergeCell ref="B25:B33"/>
    <mergeCell ref="A28:A30"/>
    <mergeCell ref="A31:A33"/>
    <mergeCell ref="B34:B42"/>
    <mergeCell ref="S42:T42"/>
    <mergeCell ref="S43:T43"/>
    <mergeCell ref="M21:N21"/>
    <mergeCell ref="M36:N36"/>
    <mergeCell ref="S21:T21"/>
    <mergeCell ref="S22:T22"/>
    <mergeCell ref="M23:N23"/>
    <mergeCell ref="S23:T23"/>
    <mergeCell ref="M26:N26"/>
    <mergeCell ref="S26:T26"/>
    <mergeCell ref="S27:T27"/>
    <mergeCell ref="S28:T28"/>
    <mergeCell ref="S29:T29"/>
    <mergeCell ref="S30:T30"/>
    <mergeCell ref="S31:T31"/>
    <mergeCell ref="S32:T32"/>
    <mergeCell ref="S33:T33"/>
    <mergeCell ref="A34:A36"/>
    <mergeCell ref="A37:A39"/>
    <mergeCell ref="A40:A42"/>
    <mergeCell ref="A43:A45"/>
    <mergeCell ref="B43:B56"/>
    <mergeCell ref="A46:A48"/>
    <mergeCell ref="A49:A51"/>
    <mergeCell ref="A52:A54"/>
    <mergeCell ref="A55:A56"/>
    <mergeCell ref="M46:N46"/>
    <mergeCell ref="M47:N47"/>
    <mergeCell ref="M48:N48"/>
    <mergeCell ref="M56:N56"/>
    <mergeCell ref="M57:N57"/>
    <mergeCell ref="M49:N49"/>
    <mergeCell ref="M50:N50"/>
    <mergeCell ref="M51:N51"/>
    <mergeCell ref="M52:N52"/>
    <mergeCell ref="M53:N53"/>
    <mergeCell ref="M54:N54"/>
    <mergeCell ref="M55:N55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BI19:BJ19"/>
    <mergeCell ref="BI20:BJ20"/>
    <mergeCell ref="BI16:BJ16"/>
    <mergeCell ref="BO16:BP16"/>
    <mergeCell ref="BI17:BJ17"/>
    <mergeCell ref="BO17:BP17"/>
    <mergeCell ref="BI18:BJ18"/>
    <mergeCell ref="BO18:BP18"/>
    <mergeCell ref="BO19:BP19"/>
    <mergeCell ref="BO20:BP20"/>
    <mergeCell ref="AK18:AL18"/>
    <mergeCell ref="AK19:AL19"/>
    <mergeCell ref="AK15:AL15"/>
    <mergeCell ref="AK17:AL17"/>
    <mergeCell ref="Y18:Z18"/>
    <mergeCell ref="AE18:AF18"/>
    <mergeCell ref="AQ18:AR18"/>
    <mergeCell ref="Y19:Z19"/>
    <mergeCell ref="AE19:AF19"/>
    <mergeCell ref="AQ19:AR19"/>
    <mergeCell ref="AE15:AF15"/>
    <mergeCell ref="AQ15:AR15"/>
    <mergeCell ref="AE17:AF17"/>
    <mergeCell ref="AQ17:AR17"/>
    <mergeCell ref="Y15:Z15"/>
    <mergeCell ref="Y16:Z16"/>
    <mergeCell ref="AE16:AF16"/>
    <mergeCell ref="AK16:AL16"/>
    <mergeCell ref="AQ16:AR16"/>
    <mergeCell ref="BR9:BT13"/>
    <mergeCell ref="BU9:BU12"/>
    <mergeCell ref="BV9:BV12"/>
    <mergeCell ref="BN10:BP10"/>
    <mergeCell ref="S17:T17"/>
    <mergeCell ref="Y17:Z17"/>
    <mergeCell ref="S12:T12"/>
    <mergeCell ref="S13:T13"/>
    <mergeCell ref="M14:N14"/>
    <mergeCell ref="S14:T14"/>
    <mergeCell ref="Y14:Z14"/>
    <mergeCell ref="S15:T15"/>
    <mergeCell ref="S16:T16"/>
    <mergeCell ref="M16:N16"/>
    <mergeCell ref="M15:N15"/>
    <mergeCell ref="AE12:AF12"/>
    <mergeCell ref="AE13:AF13"/>
    <mergeCell ref="AE14:AF14"/>
    <mergeCell ref="AK14:AL14"/>
    <mergeCell ref="AW16:AX16"/>
    <mergeCell ref="AW17:AX17"/>
    <mergeCell ref="AQ12:AR12"/>
    <mergeCell ref="AQ13:AR13"/>
    <mergeCell ref="AQ14:AR14"/>
    <mergeCell ref="BC12:BD12"/>
    <mergeCell ref="BI12:BJ12"/>
    <mergeCell ref="BC13:BD13"/>
    <mergeCell ref="BI13:BJ13"/>
    <mergeCell ref="BO12:BP12"/>
    <mergeCell ref="BO13:BP13"/>
    <mergeCell ref="BM9:BN9"/>
    <mergeCell ref="BO9:BP9"/>
    <mergeCell ref="BQ9:BQ13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F2:H2"/>
    <mergeCell ref="A3:C3"/>
    <mergeCell ref="A4:C4"/>
    <mergeCell ref="A5:C5"/>
    <mergeCell ref="A6:C6"/>
    <mergeCell ref="F9:H10"/>
    <mergeCell ref="F11:H11"/>
    <mergeCell ref="W9:X9"/>
    <mergeCell ref="X10:Z10"/>
    <mergeCell ref="AA10:AC10"/>
    <mergeCell ref="AD10:AF10"/>
    <mergeCell ref="AY11:BD11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I9:J9"/>
    <mergeCell ref="K9:L9"/>
    <mergeCell ref="M9:N9"/>
    <mergeCell ref="O9:P9"/>
    <mergeCell ref="Q9:R9"/>
    <mergeCell ref="S9:T9"/>
    <mergeCell ref="U9:V9"/>
    <mergeCell ref="I10:N10"/>
    <mergeCell ref="O10:Q10"/>
    <mergeCell ref="R10:T10"/>
    <mergeCell ref="U10:W10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</mergeCells>
  <dataValidations count="1">
    <dataValidation type="decimal" operator="lessThanOrEqual" allowBlank="1" showDropDown="1" showInputMessage="1" showErrorMessage="1" prompt="Nilai Maksimal 100" sqref="BQ16:BQ56 BT16:BT56 BQ57:BT57" xr:uid="{00000000-0002-0000-0100-000000000000}">
      <formula1>100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BV53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" customHeight="1"/>
  <cols>
    <col min="4" max="4" width="30.28515625" customWidth="1"/>
    <col min="6" max="6" width="19.42578125" customWidth="1"/>
    <col min="7" max="7" width="21.28515625" customWidth="1"/>
    <col min="8" max="8" width="19" customWidth="1"/>
    <col min="69" max="69" width="17.140625" customWidth="1"/>
  </cols>
  <sheetData>
    <row r="2" spans="1:74">
      <c r="A2" s="502" t="s">
        <v>72</v>
      </c>
      <c r="B2" s="490"/>
      <c r="C2" s="490"/>
      <c r="D2" s="30" t="s">
        <v>73</v>
      </c>
      <c r="F2" s="522" t="s">
        <v>16</v>
      </c>
      <c r="G2" s="478"/>
      <c r="H2" s="479"/>
    </row>
    <row r="3" spans="1:74">
      <c r="A3" s="502" t="s">
        <v>74</v>
      </c>
      <c r="B3" s="490"/>
      <c r="C3" s="490"/>
      <c r="D3" s="30" t="s">
        <v>167</v>
      </c>
      <c r="F3" s="105" t="s">
        <v>76</v>
      </c>
      <c r="G3" s="105" t="s">
        <v>77</v>
      </c>
      <c r="H3" s="31" t="s">
        <v>78</v>
      </c>
    </row>
    <row r="4" spans="1:74">
      <c r="A4" s="502" t="s">
        <v>80</v>
      </c>
      <c r="B4" s="490"/>
      <c r="C4" s="490"/>
      <c r="D4" s="30" t="s">
        <v>81</v>
      </c>
      <c r="F4" s="106">
        <v>2100018444</v>
      </c>
      <c r="G4" s="107" t="s">
        <v>21</v>
      </c>
      <c r="H4" s="108" t="s">
        <v>90</v>
      </c>
    </row>
    <row r="5" spans="1:74">
      <c r="A5" s="502" t="s">
        <v>84</v>
      </c>
      <c r="B5" s="490"/>
      <c r="C5" s="490"/>
      <c r="D5" s="30" t="s">
        <v>17</v>
      </c>
      <c r="F5" s="105">
        <v>2100018118</v>
      </c>
      <c r="G5" s="109" t="s">
        <v>29</v>
      </c>
      <c r="H5" s="39" t="s">
        <v>168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>
      <c r="A6" s="504" t="s">
        <v>87</v>
      </c>
      <c r="B6" s="490"/>
      <c r="C6" s="490"/>
      <c r="D6" s="30">
        <v>13</v>
      </c>
      <c r="F6" s="105">
        <v>2000018397</v>
      </c>
      <c r="G6" s="109" t="s">
        <v>82</v>
      </c>
      <c r="H6" s="39" t="s">
        <v>83</v>
      </c>
    </row>
    <row r="7" spans="1:74">
      <c r="F7" s="105">
        <v>2100018442</v>
      </c>
      <c r="G7" s="109" t="s">
        <v>169</v>
      </c>
      <c r="H7" s="39" t="s">
        <v>170</v>
      </c>
    </row>
    <row r="9" spans="1:74">
      <c r="A9" s="40"/>
      <c r="B9" s="40"/>
      <c r="C9" s="40"/>
      <c r="D9" s="41" t="s">
        <v>91</v>
      </c>
      <c r="E9" s="110"/>
      <c r="F9" s="523"/>
      <c r="G9" s="524"/>
      <c r="H9" s="525"/>
      <c r="I9" s="520" t="s">
        <v>92</v>
      </c>
      <c r="J9" s="479"/>
      <c r="K9" s="501" t="s">
        <v>93</v>
      </c>
      <c r="L9" s="479"/>
      <c r="M9" s="501" t="s">
        <v>94</v>
      </c>
      <c r="N9" s="479"/>
      <c r="O9" s="501" t="s">
        <v>92</v>
      </c>
      <c r="P9" s="479"/>
      <c r="Q9" s="501" t="s">
        <v>93</v>
      </c>
      <c r="R9" s="479"/>
      <c r="S9" s="501" t="s">
        <v>94</v>
      </c>
      <c r="T9" s="479"/>
      <c r="U9" s="501" t="s">
        <v>92</v>
      </c>
      <c r="V9" s="479"/>
      <c r="W9" s="501" t="s">
        <v>93</v>
      </c>
      <c r="X9" s="479"/>
      <c r="Y9" s="501" t="s">
        <v>94</v>
      </c>
      <c r="Z9" s="479"/>
      <c r="AA9" s="501" t="s">
        <v>92</v>
      </c>
      <c r="AB9" s="479"/>
      <c r="AC9" s="501" t="s">
        <v>93</v>
      </c>
      <c r="AD9" s="479"/>
      <c r="AE9" s="501" t="s">
        <v>94</v>
      </c>
      <c r="AF9" s="479"/>
      <c r="AG9" s="501" t="s">
        <v>92</v>
      </c>
      <c r="AH9" s="479"/>
      <c r="AI9" s="501" t="s">
        <v>93</v>
      </c>
      <c r="AJ9" s="479"/>
      <c r="AK9" s="501" t="s">
        <v>94</v>
      </c>
      <c r="AL9" s="479"/>
      <c r="AM9" s="501" t="s">
        <v>92</v>
      </c>
      <c r="AN9" s="479"/>
      <c r="AO9" s="501" t="s">
        <v>93</v>
      </c>
      <c r="AP9" s="479"/>
      <c r="AQ9" s="501" t="s">
        <v>94</v>
      </c>
      <c r="AR9" s="479"/>
      <c r="AS9" s="501" t="s">
        <v>92</v>
      </c>
      <c r="AT9" s="479"/>
      <c r="AU9" s="501" t="s">
        <v>93</v>
      </c>
      <c r="AV9" s="479"/>
      <c r="AW9" s="501" t="s">
        <v>94</v>
      </c>
      <c r="AX9" s="479"/>
      <c r="AY9" s="501" t="s">
        <v>92</v>
      </c>
      <c r="AZ9" s="479"/>
      <c r="BA9" s="501" t="s">
        <v>93</v>
      </c>
      <c r="BB9" s="479"/>
      <c r="BC9" s="501" t="s">
        <v>94</v>
      </c>
      <c r="BD9" s="479"/>
      <c r="BE9" s="501" t="s">
        <v>92</v>
      </c>
      <c r="BF9" s="479"/>
      <c r="BG9" s="501" t="s">
        <v>93</v>
      </c>
      <c r="BH9" s="479"/>
      <c r="BI9" s="501" t="s">
        <v>94</v>
      </c>
      <c r="BJ9" s="479"/>
      <c r="BK9" s="501" t="s">
        <v>92</v>
      </c>
      <c r="BL9" s="479"/>
      <c r="BM9" s="501" t="s">
        <v>93</v>
      </c>
      <c r="BN9" s="479"/>
      <c r="BO9" s="501" t="s">
        <v>94</v>
      </c>
      <c r="BP9" s="479"/>
      <c r="BQ9" s="509" t="s">
        <v>95</v>
      </c>
      <c r="BR9" s="512" t="s">
        <v>96</v>
      </c>
      <c r="BS9" s="506"/>
      <c r="BT9" s="507"/>
      <c r="BU9" s="514" t="s">
        <v>97</v>
      </c>
      <c r="BV9" s="514" t="s">
        <v>98</v>
      </c>
    </row>
    <row r="10" spans="1:74">
      <c r="A10" s="40"/>
      <c r="B10" s="40"/>
      <c r="C10" s="40"/>
      <c r="D10" s="41" t="s">
        <v>99</v>
      </c>
      <c r="E10" s="110"/>
      <c r="F10" s="526"/>
      <c r="G10" s="481"/>
      <c r="H10" s="527"/>
      <c r="I10" s="521" t="s">
        <v>100</v>
      </c>
      <c r="J10" s="478"/>
      <c r="K10" s="478"/>
      <c r="L10" s="478"/>
      <c r="M10" s="478"/>
      <c r="N10" s="479"/>
      <c r="O10" s="497" t="s">
        <v>100</v>
      </c>
      <c r="P10" s="478"/>
      <c r="Q10" s="479"/>
      <c r="R10" s="498" t="s">
        <v>101</v>
      </c>
      <c r="S10" s="478"/>
      <c r="T10" s="479"/>
      <c r="U10" s="497" t="s">
        <v>100</v>
      </c>
      <c r="V10" s="478"/>
      <c r="W10" s="479"/>
      <c r="X10" s="498" t="s">
        <v>101</v>
      </c>
      <c r="Y10" s="478"/>
      <c r="Z10" s="479"/>
      <c r="AA10" s="497" t="s">
        <v>100</v>
      </c>
      <c r="AB10" s="478"/>
      <c r="AC10" s="479"/>
      <c r="AD10" s="498" t="s">
        <v>101</v>
      </c>
      <c r="AE10" s="478"/>
      <c r="AF10" s="479"/>
      <c r="AG10" s="497" t="s">
        <v>100</v>
      </c>
      <c r="AH10" s="478"/>
      <c r="AI10" s="479"/>
      <c r="AJ10" s="498" t="s">
        <v>101</v>
      </c>
      <c r="AK10" s="478"/>
      <c r="AL10" s="479"/>
      <c r="AM10" s="497" t="s">
        <v>100</v>
      </c>
      <c r="AN10" s="479"/>
      <c r="AO10" s="499" t="s">
        <v>102</v>
      </c>
      <c r="AP10" s="479"/>
      <c r="AQ10" s="500" t="s">
        <v>103</v>
      </c>
      <c r="AR10" s="479"/>
      <c r="AS10" s="497" t="s">
        <v>100</v>
      </c>
      <c r="AT10" s="479"/>
      <c r="AU10" s="499" t="s">
        <v>102</v>
      </c>
      <c r="AV10" s="479"/>
      <c r="AW10" s="496" t="s">
        <v>104</v>
      </c>
      <c r="AX10" s="479"/>
      <c r="AY10" s="497" t="s">
        <v>100</v>
      </c>
      <c r="AZ10" s="478"/>
      <c r="BA10" s="479"/>
      <c r="BB10" s="499" t="s">
        <v>102</v>
      </c>
      <c r="BC10" s="478"/>
      <c r="BD10" s="479"/>
      <c r="BE10" s="497" t="s">
        <v>100</v>
      </c>
      <c r="BF10" s="478"/>
      <c r="BG10" s="479"/>
      <c r="BH10" s="499" t="s">
        <v>102</v>
      </c>
      <c r="BI10" s="478"/>
      <c r="BJ10" s="479"/>
      <c r="BK10" s="497" t="s">
        <v>100</v>
      </c>
      <c r="BL10" s="478"/>
      <c r="BM10" s="479"/>
      <c r="BN10" s="499" t="s">
        <v>102</v>
      </c>
      <c r="BO10" s="478"/>
      <c r="BP10" s="479"/>
      <c r="BQ10" s="510"/>
      <c r="BR10" s="487"/>
      <c r="BS10" s="490"/>
      <c r="BT10" s="513"/>
      <c r="BU10" s="510"/>
      <c r="BV10" s="510"/>
    </row>
    <row r="11" spans="1:74">
      <c r="A11" s="40"/>
      <c r="B11" s="40"/>
      <c r="C11" s="40"/>
      <c r="D11" s="43" t="s">
        <v>105</v>
      </c>
      <c r="E11" s="110"/>
      <c r="F11" s="528">
        <v>0</v>
      </c>
      <c r="G11" s="478"/>
      <c r="H11" s="529"/>
      <c r="I11" s="520">
        <v>1</v>
      </c>
      <c r="J11" s="478"/>
      <c r="K11" s="478"/>
      <c r="L11" s="478"/>
      <c r="M11" s="478"/>
      <c r="N11" s="479"/>
      <c r="O11" s="501">
        <v>2</v>
      </c>
      <c r="P11" s="478"/>
      <c r="Q11" s="478"/>
      <c r="R11" s="478"/>
      <c r="S11" s="478"/>
      <c r="T11" s="479"/>
      <c r="U11" s="501">
        <v>3</v>
      </c>
      <c r="V11" s="478"/>
      <c r="W11" s="478"/>
      <c r="X11" s="478"/>
      <c r="Y11" s="478"/>
      <c r="Z11" s="479"/>
      <c r="AA11" s="501">
        <v>4</v>
      </c>
      <c r="AB11" s="478"/>
      <c r="AC11" s="478"/>
      <c r="AD11" s="478"/>
      <c r="AE11" s="478"/>
      <c r="AF11" s="479"/>
      <c r="AG11" s="501">
        <v>5</v>
      </c>
      <c r="AH11" s="478"/>
      <c r="AI11" s="478"/>
      <c r="AJ11" s="478"/>
      <c r="AK11" s="478"/>
      <c r="AL11" s="479"/>
      <c r="AM11" s="501">
        <v>6</v>
      </c>
      <c r="AN11" s="478"/>
      <c r="AO11" s="478"/>
      <c r="AP11" s="478"/>
      <c r="AQ11" s="478"/>
      <c r="AR11" s="479"/>
      <c r="AS11" s="501">
        <v>7</v>
      </c>
      <c r="AT11" s="478"/>
      <c r="AU11" s="478"/>
      <c r="AV11" s="478"/>
      <c r="AW11" s="478"/>
      <c r="AX11" s="479"/>
      <c r="AY11" s="501">
        <v>8</v>
      </c>
      <c r="AZ11" s="478"/>
      <c r="BA11" s="478"/>
      <c r="BB11" s="478"/>
      <c r="BC11" s="478"/>
      <c r="BD11" s="479"/>
      <c r="BE11" s="501">
        <v>9</v>
      </c>
      <c r="BF11" s="478"/>
      <c r="BG11" s="478"/>
      <c r="BH11" s="478"/>
      <c r="BI11" s="478"/>
      <c r="BJ11" s="479"/>
      <c r="BK11" s="501">
        <v>10</v>
      </c>
      <c r="BL11" s="478"/>
      <c r="BM11" s="478"/>
      <c r="BN11" s="478"/>
      <c r="BO11" s="478"/>
      <c r="BP11" s="479"/>
      <c r="BQ11" s="510"/>
      <c r="BR11" s="487"/>
      <c r="BS11" s="490"/>
      <c r="BT11" s="513"/>
      <c r="BU11" s="510"/>
      <c r="BV11" s="510"/>
    </row>
    <row r="12" spans="1:74">
      <c r="A12" s="40"/>
      <c r="B12" s="40"/>
      <c r="C12" s="40"/>
      <c r="D12" s="44" t="s">
        <v>106</v>
      </c>
      <c r="E12" s="110"/>
      <c r="F12" s="111" t="s">
        <v>107</v>
      </c>
      <c r="G12" s="45" t="s">
        <v>108</v>
      </c>
      <c r="H12" s="112" t="s">
        <v>109</v>
      </c>
      <c r="I12" s="113" t="s">
        <v>110</v>
      </c>
      <c r="J12" s="47" t="s">
        <v>111</v>
      </c>
      <c r="K12" s="47" t="s">
        <v>108</v>
      </c>
      <c r="L12" s="47" t="s">
        <v>112</v>
      </c>
      <c r="M12" s="501" t="s">
        <v>109</v>
      </c>
      <c r="N12" s="479"/>
      <c r="O12" s="47" t="s">
        <v>110</v>
      </c>
      <c r="P12" s="47" t="s">
        <v>111</v>
      </c>
      <c r="Q12" s="47" t="s">
        <v>108</v>
      </c>
      <c r="R12" s="47" t="s">
        <v>112</v>
      </c>
      <c r="S12" s="501" t="s">
        <v>109</v>
      </c>
      <c r="T12" s="479"/>
      <c r="U12" s="47" t="s">
        <v>110</v>
      </c>
      <c r="V12" s="47" t="s">
        <v>111</v>
      </c>
      <c r="W12" s="47" t="s">
        <v>108</v>
      </c>
      <c r="X12" s="47" t="s">
        <v>112</v>
      </c>
      <c r="Y12" s="501" t="s">
        <v>109</v>
      </c>
      <c r="Z12" s="479"/>
      <c r="AA12" s="47" t="s">
        <v>110</v>
      </c>
      <c r="AB12" s="47" t="s">
        <v>111</v>
      </c>
      <c r="AC12" s="47" t="s">
        <v>108</v>
      </c>
      <c r="AD12" s="47" t="s">
        <v>112</v>
      </c>
      <c r="AE12" s="501" t="s">
        <v>109</v>
      </c>
      <c r="AF12" s="479"/>
      <c r="AG12" s="47" t="s">
        <v>110</v>
      </c>
      <c r="AH12" s="47" t="s">
        <v>111</v>
      </c>
      <c r="AI12" s="47" t="s">
        <v>108</v>
      </c>
      <c r="AJ12" s="47" t="s">
        <v>112</v>
      </c>
      <c r="AK12" s="501" t="s">
        <v>109</v>
      </c>
      <c r="AL12" s="479"/>
      <c r="AM12" s="47" t="s">
        <v>110</v>
      </c>
      <c r="AN12" s="47" t="s">
        <v>111</v>
      </c>
      <c r="AO12" s="47" t="s">
        <v>108</v>
      </c>
      <c r="AP12" s="47" t="s">
        <v>112</v>
      </c>
      <c r="AQ12" s="501" t="s">
        <v>109</v>
      </c>
      <c r="AR12" s="479"/>
      <c r="AS12" s="47" t="s">
        <v>110</v>
      </c>
      <c r="AT12" s="47" t="s">
        <v>111</v>
      </c>
      <c r="AU12" s="47" t="s">
        <v>108</v>
      </c>
      <c r="AV12" s="47" t="s">
        <v>112</v>
      </c>
      <c r="AW12" s="501" t="s">
        <v>109</v>
      </c>
      <c r="AX12" s="479"/>
      <c r="AY12" s="47" t="s">
        <v>110</v>
      </c>
      <c r="AZ12" s="47" t="s">
        <v>111</v>
      </c>
      <c r="BA12" s="47" t="s">
        <v>108</v>
      </c>
      <c r="BB12" s="47" t="s">
        <v>112</v>
      </c>
      <c r="BC12" s="501" t="s">
        <v>109</v>
      </c>
      <c r="BD12" s="479"/>
      <c r="BE12" s="47" t="s">
        <v>110</v>
      </c>
      <c r="BF12" s="47" t="s">
        <v>111</v>
      </c>
      <c r="BG12" s="47" t="s">
        <v>108</v>
      </c>
      <c r="BH12" s="47" t="s">
        <v>112</v>
      </c>
      <c r="BI12" s="501" t="s">
        <v>109</v>
      </c>
      <c r="BJ12" s="479"/>
      <c r="BK12" s="47" t="s">
        <v>110</v>
      </c>
      <c r="BL12" s="47" t="s">
        <v>111</v>
      </c>
      <c r="BM12" s="47" t="s">
        <v>108</v>
      </c>
      <c r="BN12" s="47" t="s">
        <v>112</v>
      </c>
      <c r="BO12" s="501" t="s">
        <v>109</v>
      </c>
      <c r="BP12" s="479"/>
      <c r="BQ12" s="510"/>
      <c r="BR12" s="487"/>
      <c r="BS12" s="490"/>
      <c r="BT12" s="513"/>
      <c r="BU12" s="511"/>
      <c r="BV12" s="511"/>
    </row>
    <row r="13" spans="1:74">
      <c r="A13" s="40"/>
      <c r="B13" s="40"/>
      <c r="C13" s="40"/>
      <c r="D13" s="44" t="s">
        <v>113</v>
      </c>
      <c r="E13" s="110"/>
      <c r="F13" s="111">
        <v>50</v>
      </c>
      <c r="G13" s="45">
        <v>50</v>
      </c>
      <c r="H13" s="112">
        <v>100</v>
      </c>
      <c r="I13" s="114">
        <v>15</v>
      </c>
      <c r="J13" s="45">
        <v>15</v>
      </c>
      <c r="K13" s="45">
        <v>50</v>
      </c>
      <c r="L13" s="45">
        <v>20</v>
      </c>
      <c r="M13" s="501">
        <v>100</v>
      </c>
      <c r="N13" s="479"/>
      <c r="O13" s="45">
        <v>15</v>
      </c>
      <c r="P13" s="45">
        <v>15</v>
      </c>
      <c r="Q13" s="45">
        <v>50</v>
      </c>
      <c r="R13" s="45">
        <v>20</v>
      </c>
      <c r="S13" s="501">
        <v>100</v>
      </c>
      <c r="T13" s="479"/>
      <c r="U13" s="45">
        <v>15</v>
      </c>
      <c r="V13" s="45">
        <v>15</v>
      </c>
      <c r="W13" s="45">
        <v>50</v>
      </c>
      <c r="X13" s="45">
        <v>20</v>
      </c>
      <c r="Y13" s="501">
        <v>100</v>
      </c>
      <c r="Z13" s="479"/>
      <c r="AA13" s="45">
        <v>15</v>
      </c>
      <c r="AB13" s="45">
        <v>15</v>
      </c>
      <c r="AC13" s="45">
        <v>50</v>
      </c>
      <c r="AD13" s="45">
        <v>20</v>
      </c>
      <c r="AE13" s="501">
        <v>100</v>
      </c>
      <c r="AF13" s="479"/>
      <c r="AG13" s="45">
        <v>15</v>
      </c>
      <c r="AH13" s="45">
        <v>15</v>
      </c>
      <c r="AI13" s="45">
        <v>50</v>
      </c>
      <c r="AJ13" s="45">
        <v>20</v>
      </c>
      <c r="AK13" s="501">
        <v>100</v>
      </c>
      <c r="AL13" s="479"/>
      <c r="AM13" s="45">
        <v>15</v>
      </c>
      <c r="AN13" s="45">
        <v>15</v>
      </c>
      <c r="AO13" s="45">
        <v>50</v>
      </c>
      <c r="AP13" s="45">
        <v>20</v>
      </c>
      <c r="AQ13" s="501">
        <v>100</v>
      </c>
      <c r="AR13" s="479"/>
      <c r="AS13" s="45">
        <v>15</v>
      </c>
      <c r="AT13" s="45">
        <v>15</v>
      </c>
      <c r="AU13" s="45">
        <v>50</v>
      </c>
      <c r="AV13" s="45">
        <v>20</v>
      </c>
      <c r="AW13" s="501">
        <v>100</v>
      </c>
      <c r="AX13" s="479"/>
      <c r="AY13" s="45">
        <v>15</v>
      </c>
      <c r="AZ13" s="45">
        <v>15</v>
      </c>
      <c r="BA13" s="45">
        <v>50</v>
      </c>
      <c r="BB13" s="45">
        <v>20</v>
      </c>
      <c r="BC13" s="501">
        <v>100</v>
      </c>
      <c r="BD13" s="479"/>
      <c r="BE13" s="45">
        <v>15</v>
      </c>
      <c r="BF13" s="45">
        <v>15</v>
      </c>
      <c r="BG13" s="45">
        <v>50</v>
      </c>
      <c r="BH13" s="45">
        <v>20</v>
      </c>
      <c r="BI13" s="501">
        <v>100</v>
      </c>
      <c r="BJ13" s="479"/>
      <c r="BK13" s="45">
        <v>15</v>
      </c>
      <c r="BL13" s="45">
        <v>15</v>
      </c>
      <c r="BM13" s="45">
        <v>50</v>
      </c>
      <c r="BN13" s="45">
        <v>20</v>
      </c>
      <c r="BO13" s="501">
        <v>100</v>
      </c>
      <c r="BP13" s="479"/>
      <c r="BQ13" s="511"/>
      <c r="BR13" s="488"/>
      <c r="BS13" s="481"/>
      <c r="BT13" s="482"/>
      <c r="BU13" s="48"/>
      <c r="BV13" s="48"/>
    </row>
    <row r="14" spans="1:74">
      <c r="A14" s="45" t="s">
        <v>114</v>
      </c>
      <c r="B14" s="50"/>
      <c r="C14" s="45" t="s">
        <v>76</v>
      </c>
      <c r="D14" s="45" t="s">
        <v>115</v>
      </c>
      <c r="E14" s="115" t="s">
        <v>116</v>
      </c>
      <c r="F14" s="116"/>
      <c r="G14" s="50"/>
      <c r="H14" s="117"/>
      <c r="I14" s="118"/>
      <c r="J14" s="50"/>
      <c r="K14" s="50"/>
      <c r="L14" s="50"/>
      <c r="M14" s="501"/>
      <c r="N14" s="479"/>
      <c r="O14" s="50"/>
      <c r="P14" s="50"/>
      <c r="Q14" s="50"/>
      <c r="R14" s="50"/>
      <c r="S14" s="501"/>
      <c r="T14" s="479"/>
      <c r="U14" s="50"/>
      <c r="V14" s="50"/>
      <c r="W14" s="50"/>
      <c r="X14" s="50"/>
      <c r="Y14" s="501"/>
      <c r="Z14" s="479"/>
      <c r="AA14" s="50"/>
      <c r="AB14" s="50"/>
      <c r="AC14" s="50"/>
      <c r="AD14" s="50"/>
      <c r="AE14" s="501"/>
      <c r="AF14" s="479"/>
      <c r="AG14" s="50"/>
      <c r="AH14" s="50"/>
      <c r="AI14" s="50"/>
      <c r="AJ14" s="50"/>
      <c r="AK14" s="501"/>
      <c r="AL14" s="479"/>
      <c r="AM14" s="50"/>
      <c r="AN14" s="50"/>
      <c r="AO14" s="50"/>
      <c r="AP14" s="50"/>
      <c r="AQ14" s="501"/>
      <c r="AR14" s="479"/>
      <c r="AS14" s="50"/>
      <c r="AT14" s="50"/>
      <c r="AU14" s="50"/>
      <c r="AV14" s="50"/>
      <c r="AW14" s="501"/>
      <c r="AX14" s="479"/>
      <c r="AY14" s="50"/>
      <c r="AZ14" s="50"/>
      <c r="BA14" s="50"/>
      <c r="BB14" s="50"/>
      <c r="BC14" s="501"/>
      <c r="BD14" s="479"/>
      <c r="BE14" s="50"/>
      <c r="BF14" s="50"/>
      <c r="BG14" s="50"/>
      <c r="BH14" s="50"/>
      <c r="BI14" s="501"/>
      <c r="BJ14" s="479"/>
      <c r="BK14" s="50"/>
      <c r="BL14" s="50"/>
      <c r="BM14" s="50"/>
      <c r="BN14" s="50"/>
      <c r="BO14" s="501"/>
      <c r="BP14" s="479"/>
      <c r="BQ14" s="52"/>
      <c r="BR14" s="45" t="s">
        <v>117</v>
      </c>
      <c r="BS14" s="45" t="s">
        <v>118</v>
      </c>
      <c r="BT14" s="53" t="s">
        <v>109</v>
      </c>
      <c r="BU14" s="54"/>
      <c r="BV14" s="54"/>
    </row>
    <row r="15" spans="1:74">
      <c r="A15" s="52"/>
      <c r="B15" s="52"/>
      <c r="C15" s="50"/>
      <c r="D15" s="45" t="s">
        <v>119</v>
      </c>
      <c r="E15" s="119"/>
      <c r="F15" s="111">
        <v>100</v>
      </c>
      <c r="G15" s="45">
        <v>100</v>
      </c>
      <c r="H15" s="112">
        <v>100</v>
      </c>
      <c r="I15" s="114">
        <v>100</v>
      </c>
      <c r="J15" s="45">
        <v>100</v>
      </c>
      <c r="K15" s="45">
        <v>100</v>
      </c>
      <c r="L15" s="45">
        <v>100</v>
      </c>
      <c r="M15" s="501">
        <v>100</v>
      </c>
      <c r="N15" s="479"/>
      <c r="O15" s="45">
        <v>100</v>
      </c>
      <c r="P15" s="45">
        <v>100</v>
      </c>
      <c r="Q15" s="45">
        <v>100</v>
      </c>
      <c r="R15" s="45">
        <v>100</v>
      </c>
      <c r="S15" s="501">
        <v>100</v>
      </c>
      <c r="T15" s="479"/>
      <c r="U15" s="45">
        <v>100</v>
      </c>
      <c r="V15" s="45">
        <v>100</v>
      </c>
      <c r="W15" s="45">
        <v>100</v>
      </c>
      <c r="X15" s="45">
        <v>100</v>
      </c>
      <c r="Y15" s="501">
        <v>100</v>
      </c>
      <c r="Z15" s="479"/>
      <c r="AA15" s="45">
        <v>100</v>
      </c>
      <c r="AB15" s="45">
        <v>100</v>
      </c>
      <c r="AC15" s="45">
        <v>100</v>
      </c>
      <c r="AD15" s="45">
        <v>100</v>
      </c>
      <c r="AE15" s="501">
        <v>100</v>
      </c>
      <c r="AF15" s="479"/>
      <c r="AG15" s="45">
        <v>100</v>
      </c>
      <c r="AH15" s="45">
        <v>100</v>
      </c>
      <c r="AI15" s="45">
        <v>100</v>
      </c>
      <c r="AJ15" s="45">
        <v>100</v>
      </c>
      <c r="AK15" s="501">
        <v>100</v>
      </c>
      <c r="AL15" s="479"/>
      <c r="AM15" s="45">
        <v>100</v>
      </c>
      <c r="AN15" s="45">
        <v>100</v>
      </c>
      <c r="AO15" s="45">
        <v>100</v>
      </c>
      <c r="AP15" s="45">
        <v>100</v>
      </c>
      <c r="AQ15" s="501">
        <v>100</v>
      </c>
      <c r="AR15" s="479"/>
      <c r="AS15" s="45">
        <v>100</v>
      </c>
      <c r="AT15" s="45">
        <v>100</v>
      </c>
      <c r="AU15" s="45">
        <v>100</v>
      </c>
      <c r="AV15" s="45">
        <v>100</v>
      </c>
      <c r="AW15" s="501">
        <v>100</v>
      </c>
      <c r="AX15" s="479"/>
      <c r="AY15" s="45">
        <v>100</v>
      </c>
      <c r="AZ15" s="45">
        <v>100</v>
      </c>
      <c r="BA15" s="45">
        <v>100</v>
      </c>
      <c r="BB15" s="45">
        <v>100</v>
      </c>
      <c r="BC15" s="501">
        <v>100</v>
      </c>
      <c r="BD15" s="479"/>
      <c r="BE15" s="45">
        <v>100</v>
      </c>
      <c r="BF15" s="45">
        <v>100</v>
      </c>
      <c r="BG15" s="45">
        <v>100</v>
      </c>
      <c r="BH15" s="45">
        <v>100</v>
      </c>
      <c r="BI15" s="501">
        <v>100</v>
      </c>
      <c r="BJ15" s="479"/>
      <c r="BK15" s="45">
        <v>100</v>
      </c>
      <c r="BL15" s="45">
        <v>100</v>
      </c>
      <c r="BM15" s="45">
        <v>100</v>
      </c>
      <c r="BN15" s="45">
        <v>100</v>
      </c>
      <c r="BO15" s="501">
        <v>100</v>
      </c>
      <c r="BP15" s="479"/>
      <c r="BQ15" s="56">
        <f t="shared" ref="BQ15:BQ53" si="0">((H15+M15+S15+Y15+AE15+AK15+AQ15+AW15+BC15+BI15+BO15)/11) * 60/100</f>
        <v>60</v>
      </c>
      <c r="BR15" s="45">
        <v>100</v>
      </c>
      <c r="BS15" s="45">
        <v>100</v>
      </c>
      <c r="BT15" s="53">
        <f t="shared" ref="BT15:BT53" si="1">((BR15+BS15)/2) * 40/100</f>
        <v>40</v>
      </c>
      <c r="BU15" s="48">
        <f t="shared" ref="BU15:BU53" si="2">BT15+BQ15</f>
        <v>100</v>
      </c>
      <c r="BV15" s="57" t="str">
        <f t="shared" ref="BV15:BV53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>
      <c r="A16" s="517">
        <v>1</v>
      </c>
      <c r="B16" s="517" t="s">
        <v>142</v>
      </c>
      <c r="C16" s="98">
        <v>2200018453</v>
      </c>
      <c r="D16" s="99" t="s">
        <v>171</v>
      </c>
      <c r="E16" s="120" t="s">
        <v>172</v>
      </c>
      <c r="F16" s="93">
        <v>71</v>
      </c>
      <c r="G16" s="61">
        <v>78</v>
      </c>
      <c r="H16" s="51">
        <f t="shared" ref="H16:H53" si="4">(F$13/100*F16)+(G$13/100*G16)</f>
        <v>74.5</v>
      </c>
      <c r="I16" s="121">
        <v>85</v>
      </c>
      <c r="J16" s="100">
        <v>75</v>
      </c>
      <c r="K16" s="100">
        <v>80</v>
      </c>
      <c r="L16" s="100">
        <v>80</v>
      </c>
      <c r="M16" s="531">
        <f t="shared" ref="M16:M25" si="5">(I$13/100*I16)+(J$13/100*J16)+(K$13/100*K16)+(L$13/100*L16)</f>
        <v>80</v>
      </c>
      <c r="N16" s="507"/>
      <c r="O16" s="62">
        <v>85</v>
      </c>
      <c r="P16" s="62">
        <v>80</v>
      </c>
      <c r="Q16" s="62">
        <v>75</v>
      </c>
      <c r="R16" s="62">
        <v>75</v>
      </c>
      <c r="S16" s="501">
        <f t="shared" ref="S16:S53" si="6">(O$13/100*O16)+(P$13/100*P16)+(Q$13/100*Q16)+(R$13/100*R16)</f>
        <v>77.25</v>
      </c>
      <c r="T16" s="479"/>
      <c r="U16" s="61">
        <v>90</v>
      </c>
      <c r="V16" s="61">
        <v>80</v>
      </c>
      <c r="W16" s="61">
        <v>70</v>
      </c>
      <c r="X16" s="61">
        <v>80</v>
      </c>
      <c r="Y16" s="501">
        <f t="shared" ref="Y16:Y53" si="7">(U$13/100*U16)+(V$13/100*V16)+(W$13/100*W16)+(X$13/100*X16)</f>
        <v>76.5</v>
      </c>
      <c r="Z16" s="479"/>
      <c r="AA16" s="61">
        <v>75</v>
      </c>
      <c r="AB16" s="61">
        <v>80</v>
      </c>
      <c r="AC16" s="61">
        <v>85</v>
      </c>
      <c r="AD16" s="61">
        <v>80</v>
      </c>
      <c r="AE16" s="501">
        <f t="shared" ref="AE16:AE53" si="8">(AA$13/100*AA16)+(AB$13/100*AB16)+(AC$13/100*AC16)+(AD$13/100*AD16)</f>
        <v>81.75</v>
      </c>
      <c r="AF16" s="479"/>
      <c r="AG16" s="61">
        <v>85</v>
      </c>
      <c r="AH16" s="61">
        <v>80</v>
      </c>
      <c r="AI16" s="61">
        <v>80</v>
      </c>
      <c r="AJ16" s="61">
        <v>80</v>
      </c>
      <c r="AK16" s="501">
        <f t="shared" ref="AK16:AK42" si="9">(AG$13/100*AG16)+(AH$13/100*AH16)+(AI$13/100*AI16)+(AJ$13/100*AJ16)</f>
        <v>80.75</v>
      </c>
      <c r="AL16" s="479"/>
      <c r="AM16" s="61">
        <v>85</v>
      </c>
      <c r="AN16" s="61">
        <v>80</v>
      </c>
      <c r="AO16" s="61">
        <v>90</v>
      </c>
      <c r="AP16" s="61">
        <v>75</v>
      </c>
      <c r="AQ16" s="501">
        <f t="shared" ref="AQ16:AQ53" si="10">(AM$13/100*AM16)+(AN$13/100*AN16)+(AO$13/100*AO16)+(AP$13/100*AP16)</f>
        <v>84.75</v>
      </c>
      <c r="AR16" s="479"/>
      <c r="AS16" s="61">
        <v>90</v>
      </c>
      <c r="AT16" s="61">
        <v>80</v>
      </c>
      <c r="AU16" s="61">
        <v>78</v>
      </c>
      <c r="AV16" s="61">
        <v>75</v>
      </c>
      <c r="AW16" s="501">
        <f t="shared" ref="AW16:AW53" si="11">(AS$13/100*AS16)+(AT$13/100*AT16)+(AU$13/100*AU16)+(AV$13/100*AV16)</f>
        <v>79.5</v>
      </c>
      <c r="AX16" s="479"/>
      <c r="AY16" s="61">
        <v>90</v>
      </c>
      <c r="AZ16" s="61">
        <v>100</v>
      </c>
      <c r="BA16" s="61">
        <v>90</v>
      </c>
      <c r="BB16" s="61">
        <v>70</v>
      </c>
      <c r="BC16" s="501">
        <f t="shared" ref="BC16:BC53" si="12">(AY$13/100*AY16)+(AZ$13/100*AZ16)+(BA$13/100*BA16)+(BB$13/100*BB16)</f>
        <v>87.5</v>
      </c>
      <c r="BD16" s="479"/>
      <c r="BE16" s="61">
        <v>80</v>
      </c>
      <c r="BF16" s="61">
        <v>80</v>
      </c>
      <c r="BG16" s="61">
        <v>95</v>
      </c>
      <c r="BH16" s="61">
        <v>75</v>
      </c>
      <c r="BI16" s="501">
        <f t="shared" ref="BI16:BI53" si="13">(BE$13/100*BE16)+(BF$13/100*BF16)+(BG$13/100*BG16)+(BH$13/100*BH16)</f>
        <v>86.5</v>
      </c>
      <c r="BJ16" s="479"/>
      <c r="BK16" s="61">
        <v>80</v>
      </c>
      <c r="BL16" s="61">
        <v>100</v>
      </c>
      <c r="BM16" s="61">
        <v>78</v>
      </c>
      <c r="BN16" s="61">
        <v>75</v>
      </c>
      <c r="BO16" s="501">
        <f t="shared" ref="BO16:BO53" si="14">(BK$13/100*BK16)+(BL$13/100*BL16)+(BM$13/100*BM16)+(BN$13/100*BN16)</f>
        <v>81</v>
      </c>
      <c r="BP16" s="479"/>
      <c r="BQ16" s="65">
        <f t="shared" si="0"/>
        <v>48.54545454545454</v>
      </c>
      <c r="BR16" s="122">
        <v>50</v>
      </c>
      <c r="BS16" s="122">
        <v>88</v>
      </c>
      <c r="BT16" s="66">
        <f t="shared" si="1"/>
        <v>27.6</v>
      </c>
      <c r="BU16" s="67">
        <f t="shared" si="2"/>
        <v>76.145454545454541</v>
      </c>
      <c r="BV16" s="57" t="str">
        <f t="shared" si="3"/>
        <v>A-</v>
      </c>
    </row>
    <row r="17" spans="1:74">
      <c r="A17" s="510"/>
      <c r="B17" s="510"/>
      <c r="C17" s="123">
        <v>2200018487</v>
      </c>
      <c r="D17" s="99" t="s">
        <v>173</v>
      </c>
      <c r="E17" s="120" t="s">
        <v>172</v>
      </c>
      <c r="F17" s="93">
        <v>31</v>
      </c>
      <c r="G17" s="124">
        <v>78</v>
      </c>
      <c r="H17" s="51">
        <f t="shared" si="4"/>
        <v>54.5</v>
      </c>
      <c r="I17" s="61">
        <v>85</v>
      </c>
      <c r="J17" s="61">
        <v>75</v>
      </c>
      <c r="K17" s="61">
        <v>78</v>
      </c>
      <c r="L17" s="91">
        <v>80</v>
      </c>
      <c r="M17" s="501">
        <f t="shared" si="5"/>
        <v>79</v>
      </c>
      <c r="N17" s="479"/>
      <c r="O17" s="93">
        <v>85</v>
      </c>
      <c r="P17" s="61">
        <v>80</v>
      </c>
      <c r="Q17" s="61">
        <v>75</v>
      </c>
      <c r="R17" s="61">
        <v>75</v>
      </c>
      <c r="S17" s="501">
        <f t="shared" si="6"/>
        <v>77.25</v>
      </c>
      <c r="T17" s="479"/>
      <c r="U17" s="61">
        <v>85</v>
      </c>
      <c r="V17" s="61">
        <v>80</v>
      </c>
      <c r="W17" s="61">
        <v>70</v>
      </c>
      <c r="X17" s="61">
        <v>90</v>
      </c>
      <c r="Y17" s="501">
        <f t="shared" si="7"/>
        <v>77.75</v>
      </c>
      <c r="Z17" s="479"/>
      <c r="AA17" s="61">
        <v>75</v>
      </c>
      <c r="AB17" s="61">
        <v>80</v>
      </c>
      <c r="AC17" s="61">
        <v>85</v>
      </c>
      <c r="AD17" s="61">
        <v>80</v>
      </c>
      <c r="AE17" s="501">
        <f t="shared" si="8"/>
        <v>81.75</v>
      </c>
      <c r="AF17" s="479"/>
      <c r="AG17" s="61">
        <v>90</v>
      </c>
      <c r="AH17" s="61">
        <v>80</v>
      </c>
      <c r="AI17" s="61">
        <v>80</v>
      </c>
      <c r="AJ17" s="61">
        <v>80</v>
      </c>
      <c r="AK17" s="501">
        <f t="shared" si="9"/>
        <v>81.5</v>
      </c>
      <c r="AL17" s="479"/>
      <c r="AM17" s="61">
        <v>80</v>
      </c>
      <c r="AN17" s="61">
        <v>80</v>
      </c>
      <c r="AO17" s="61">
        <v>90</v>
      </c>
      <c r="AP17" s="61">
        <v>75</v>
      </c>
      <c r="AQ17" s="501">
        <f t="shared" si="10"/>
        <v>84</v>
      </c>
      <c r="AR17" s="479"/>
      <c r="AS17" s="61">
        <v>75</v>
      </c>
      <c r="AT17" s="61">
        <v>80</v>
      </c>
      <c r="AU17" s="61">
        <v>78</v>
      </c>
      <c r="AV17" s="61">
        <v>75</v>
      </c>
      <c r="AW17" s="501">
        <f t="shared" si="11"/>
        <v>77.25</v>
      </c>
      <c r="AX17" s="479"/>
      <c r="AY17" s="61">
        <v>80</v>
      </c>
      <c r="AZ17" s="61">
        <v>85</v>
      </c>
      <c r="BA17" s="61">
        <v>90</v>
      </c>
      <c r="BB17" s="61">
        <v>70</v>
      </c>
      <c r="BC17" s="501">
        <f t="shared" si="12"/>
        <v>83.75</v>
      </c>
      <c r="BD17" s="479"/>
      <c r="BE17" s="61">
        <v>75</v>
      </c>
      <c r="BF17" s="61">
        <v>80</v>
      </c>
      <c r="BG17" s="61">
        <v>95</v>
      </c>
      <c r="BH17" s="61">
        <v>75</v>
      </c>
      <c r="BI17" s="501">
        <f t="shared" si="13"/>
        <v>85.75</v>
      </c>
      <c r="BJ17" s="479"/>
      <c r="BK17" s="61">
        <v>85</v>
      </c>
      <c r="BL17" s="61">
        <v>80</v>
      </c>
      <c r="BM17" s="61">
        <v>78</v>
      </c>
      <c r="BN17" s="61">
        <v>75</v>
      </c>
      <c r="BO17" s="501">
        <f t="shared" si="14"/>
        <v>78.75</v>
      </c>
      <c r="BP17" s="479"/>
      <c r="BQ17" s="65">
        <f t="shared" si="0"/>
        <v>46.977272727272727</v>
      </c>
      <c r="BR17" s="122">
        <v>50</v>
      </c>
      <c r="BS17" s="122">
        <v>86</v>
      </c>
      <c r="BT17" s="66">
        <f t="shared" si="1"/>
        <v>27.2</v>
      </c>
      <c r="BU17" s="67">
        <f t="shared" si="2"/>
        <v>74.177272727272722</v>
      </c>
      <c r="BV17" s="57" t="str">
        <f t="shared" si="3"/>
        <v>B+</v>
      </c>
    </row>
    <row r="18" spans="1:74">
      <c r="A18" s="511"/>
      <c r="B18" s="510"/>
      <c r="C18" s="98">
        <v>2200018456</v>
      </c>
      <c r="D18" s="99" t="s">
        <v>174</v>
      </c>
      <c r="E18" s="91" t="s">
        <v>172</v>
      </c>
      <c r="F18" s="125">
        <v>56</v>
      </c>
      <c r="G18" s="61">
        <v>78</v>
      </c>
      <c r="H18" s="117">
        <f t="shared" si="4"/>
        <v>67</v>
      </c>
      <c r="I18" s="93">
        <v>85</v>
      </c>
      <c r="J18" s="61">
        <v>75</v>
      </c>
      <c r="K18" s="61">
        <v>79</v>
      </c>
      <c r="L18" s="61">
        <v>80</v>
      </c>
      <c r="M18" s="530">
        <f t="shared" si="5"/>
        <v>79.5</v>
      </c>
      <c r="N18" s="482"/>
      <c r="O18" s="61">
        <v>85</v>
      </c>
      <c r="P18" s="61">
        <v>80</v>
      </c>
      <c r="Q18" s="61">
        <v>75</v>
      </c>
      <c r="R18" s="61">
        <v>75</v>
      </c>
      <c r="S18" s="501">
        <f t="shared" si="6"/>
        <v>77.25</v>
      </c>
      <c r="T18" s="479"/>
      <c r="U18" s="61">
        <v>80</v>
      </c>
      <c r="V18" s="61">
        <v>80</v>
      </c>
      <c r="W18" s="61">
        <v>70</v>
      </c>
      <c r="X18" s="61">
        <v>90</v>
      </c>
      <c r="Y18" s="501">
        <f t="shared" si="7"/>
        <v>77</v>
      </c>
      <c r="Z18" s="479"/>
      <c r="AA18" s="61">
        <v>90</v>
      </c>
      <c r="AB18" s="61">
        <v>80</v>
      </c>
      <c r="AC18" s="61">
        <v>85</v>
      </c>
      <c r="AD18" s="61">
        <v>80</v>
      </c>
      <c r="AE18" s="501">
        <f t="shared" si="8"/>
        <v>84</v>
      </c>
      <c r="AF18" s="479"/>
      <c r="AG18" s="61">
        <v>90</v>
      </c>
      <c r="AH18" s="61">
        <v>80</v>
      </c>
      <c r="AI18" s="61">
        <v>80</v>
      </c>
      <c r="AJ18" s="61">
        <v>80</v>
      </c>
      <c r="AK18" s="501">
        <f t="shared" si="9"/>
        <v>81.5</v>
      </c>
      <c r="AL18" s="479"/>
      <c r="AM18" s="61">
        <v>85</v>
      </c>
      <c r="AN18" s="61">
        <v>80</v>
      </c>
      <c r="AO18" s="61">
        <v>90</v>
      </c>
      <c r="AP18" s="61">
        <v>75</v>
      </c>
      <c r="AQ18" s="501">
        <f t="shared" si="10"/>
        <v>84.75</v>
      </c>
      <c r="AR18" s="479"/>
      <c r="AS18" s="61">
        <v>85</v>
      </c>
      <c r="AT18" s="61">
        <v>80</v>
      </c>
      <c r="AU18" s="61">
        <v>78</v>
      </c>
      <c r="AV18" s="61">
        <v>75</v>
      </c>
      <c r="AW18" s="501">
        <f t="shared" si="11"/>
        <v>78.75</v>
      </c>
      <c r="AX18" s="479"/>
      <c r="AY18" s="61">
        <v>80</v>
      </c>
      <c r="AZ18" s="61">
        <v>100</v>
      </c>
      <c r="BA18" s="61">
        <v>90</v>
      </c>
      <c r="BB18" s="61">
        <v>70</v>
      </c>
      <c r="BC18" s="501">
        <f t="shared" si="12"/>
        <v>86</v>
      </c>
      <c r="BD18" s="479"/>
      <c r="BE18" s="61">
        <v>90</v>
      </c>
      <c r="BF18" s="61">
        <v>80</v>
      </c>
      <c r="BG18" s="61">
        <v>95</v>
      </c>
      <c r="BH18" s="61">
        <v>75</v>
      </c>
      <c r="BI18" s="501">
        <f t="shared" si="13"/>
        <v>88</v>
      </c>
      <c r="BJ18" s="479"/>
      <c r="BK18" s="61">
        <v>70</v>
      </c>
      <c r="BL18" s="61">
        <v>100</v>
      </c>
      <c r="BM18" s="61">
        <v>78</v>
      </c>
      <c r="BN18" s="61">
        <v>75</v>
      </c>
      <c r="BO18" s="501">
        <f t="shared" si="14"/>
        <v>79.5</v>
      </c>
      <c r="BP18" s="479"/>
      <c r="BQ18" s="65">
        <f t="shared" si="0"/>
        <v>48.177272727272729</v>
      </c>
      <c r="BR18" s="122">
        <v>50</v>
      </c>
      <c r="BS18" s="122">
        <v>87</v>
      </c>
      <c r="BT18" s="66">
        <f t="shared" si="1"/>
        <v>27.4</v>
      </c>
      <c r="BU18" s="67">
        <f t="shared" si="2"/>
        <v>75.577272727272728</v>
      </c>
      <c r="BV18" s="57" t="str">
        <f t="shared" si="3"/>
        <v>B+</v>
      </c>
    </row>
    <row r="19" spans="1:74">
      <c r="A19" s="517">
        <v>2</v>
      </c>
      <c r="B19" s="510"/>
      <c r="C19" s="98">
        <v>2200018484</v>
      </c>
      <c r="D19" s="99" t="str">
        <f>UPPER("Faisal Hairullah")</f>
        <v>FAISAL HAIRULLAH</v>
      </c>
      <c r="E19" s="91" t="s">
        <v>172</v>
      </c>
      <c r="F19" s="125">
        <v>63</v>
      </c>
      <c r="G19" s="61">
        <v>80</v>
      </c>
      <c r="H19" s="117">
        <f t="shared" si="4"/>
        <v>71.5</v>
      </c>
      <c r="I19" s="93">
        <v>85</v>
      </c>
      <c r="J19" s="61">
        <v>75</v>
      </c>
      <c r="K19" s="61">
        <v>85</v>
      </c>
      <c r="L19" s="61">
        <v>80</v>
      </c>
      <c r="M19" s="501">
        <f t="shared" si="5"/>
        <v>82.5</v>
      </c>
      <c r="N19" s="479"/>
      <c r="O19" s="61">
        <v>85</v>
      </c>
      <c r="P19" s="61">
        <v>100</v>
      </c>
      <c r="Q19" s="61">
        <v>85</v>
      </c>
      <c r="R19" s="61">
        <v>90</v>
      </c>
      <c r="S19" s="501">
        <f t="shared" si="6"/>
        <v>88.25</v>
      </c>
      <c r="T19" s="479"/>
      <c r="U19" s="61">
        <v>80</v>
      </c>
      <c r="V19" s="61">
        <v>80</v>
      </c>
      <c r="W19" s="61">
        <v>70</v>
      </c>
      <c r="X19" s="61">
        <v>90</v>
      </c>
      <c r="Y19" s="501">
        <f t="shared" si="7"/>
        <v>77</v>
      </c>
      <c r="Z19" s="479"/>
      <c r="AA19" s="62">
        <v>0</v>
      </c>
      <c r="AB19" s="62">
        <v>0</v>
      </c>
      <c r="AC19" s="62">
        <v>0</v>
      </c>
      <c r="AD19" s="62">
        <v>0</v>
      </c>
      <c r="AE19" s="501">
        <f t="shared" si="8"/>
        <v>0</v>
      </c>
      <c r="AF19" s="479"/>
      <c r="AG19" s="61">
        <v>85</v>
      </c>
      <c r="AH19" s="61">
        <v>100</v>
      </c>
      <c r="AI19" s="61">
        <v>80</v>
      </c>
      <c r="AJ19" s="61">
        <v>80</v>
      </c>
      <c r="AK19" s="501">
        <f t="shared" si="9"/>
        <v>83.75</v>
      </c>
      <c r="AL19" s="479"/>
      <c r="AM19" s="62">
        <v>70</v>
      </c>
      <c r="AN19" s="62">
        <v>100</v>
      </c>
      <c r="AO19" s="62">
        <v>100</v>
      </c>
      <c r="AP19" s="62">
        <v>86</v>
      </c>
      <c r="AQ19" s="501">
        <f t="shared" si="10"/>
        <v>92.7</v>
      </c>
      <c r="AR19" s="479"/>
      <c r="AS19" s="61">
        <v>90</v>
      </c>
      <c r="AT19" s="61">
        <v>80</v>
      </c>
      <c r="AU19" s="61">
        <v>78</v>
      </c>
      <c r="AV19" s="61">
        <v>75</v>
      </c>
      <c r="AW19" s="501">
        <f t="shared" si="11"/>
        <v>79.5</v>
      </c>
      <c r="AX19" s="479"/>
      <c r="AY19" s="61">
        <v>90</v>
      </c>
      <c r="AZ19" s="61">
        <v>90</v>
      </c>
      <c r="BA19" s="61">
        <v>80</v>
      </c>
      <c r="BB19" s="61">
        <v>70</v>
      </c>
      <c r="BC19" s="501">
        <f t="shared" si="12"/>
        <v>81</v>
      </c>
      <c r="BD19" s="479"/>
      <c r="BE19" s="61">
        <v>85</v>
      </c>
      <c r="BF19" s="61">
        <v>100</v>
      </c>
      <c r="BG19" s="61">
        <v>80</v>
      </c>
      <c r="BH19" s="61">
        <v>100</v>
      </c>
      <c r="BI19" s="501">
        <f t="shared" si="13"/>
        <v>87.75</v>
      </c>
      <c r="BJ19" s="479"/>
      <c r="BK19" s="61">
        <v>90</v>
      </c>
      <c r="BL19" s="61">
        <v>80</v>
      </c>
      <c r="BM19" s="61">
        <v>80</v>
      </c>
      <c r="BN19" s="61">
        <v>75</v>
      </c>
      <c r="BO19" s="501">
        <f t="shared" si="14"/>
        <v>80.5</v>
      </c>
      <c r="BP19" s="479"/>
      <c r="BQ19" s="65">
        <f t="shared" si="0"/>
        <v>44.97</v>
      </c>
      <c r="BR19" s="122">
        <v>40</v>
      </c>
      <c r="BS19" s="122">
        <v>95</v>
      </c>
      <c r="BT19" s="66">
        <f t="shared" si="1"/>
        <v>27</v>
      </c>
      <c r="BU19" s="67">
        <f t="shared" si="2"/>
        <v>71.97</v>
      </c>
      <c r="BV19" s="57" t="str">
        <f t="shared" si="3"/>
        <v>B+</v>
      </c>
    </row>
    <row r="20" spans="1:74">
      <c r="A20" s="510"/>
      <c r="B20" s="510"/>
      <c r="C20" s="98">
        <v>2200018462</v>
      </c>
      <c r="D20" s="99" t="s">
        <v>175</v>
      </c>
      <c r="E20" s="91" t="s">
        <v>172</v>
      </c>
      <c r="F20" s="125">
        <v>43</v>
      </c>
      <c r="G20" s="61">
        <v>80</v>
      </c>
      <c r="H20" s="117">
        <f t="shared" si="4"/>
        <v>61.5</v>
      </c>
      <c r="I20" s="93">
        <v>85</v>
      </c>
      <c r="J20" s="61">
        <v>75</v>
      </c>
      <c r="K20" s="61">
        <v>85</v>
      </c>
      <c r="L20" s="61">
        <v>80</v>
      </c>
      <c r="M20" s="501">
        <f t="shared" si="5"/>
        <v>82.5</v>
      </c>
      <c r="N20" s="479"/>
      <c r="O20" s="61">
        <v>90</v>
      </c>
      <c r="P20" s="61">
        <v>100</v>
      </c>
      <c r="Q20" s="61">
        <v>85</v>
      </c>
      <c r="R20" s="61">
        <v>75</v>
      </c>
      <c r="S20" s="501">
        <f t="shared" si="6"/>
        <v>86</v>
      </c>
      <c r="T20" s="479"/>
      <c r="U20" s="61">
        <v>75</v>
      </c>
      <c r="V20" s="61">
        <v>100</v>
      </c>
      <c r="W20" s="61">
        <v>70</v>
      </c>
      <c r="X20" s="61">
        <v>90</v>
      </c>
      <c r="Y20" s="501">
        <f t="shared" si="7"/>
        <v>79.25</v>
      </c>
      <c r="Z20" s="479"/>
      <c r="AA20" s="61">
        <v>75</v>
      </c>
      <c r="AB20" s="61">
        <v>80</v>
      </c>
      <c r="AC20" s="61">
        <v>65</v>
      </c>
      <c r="AD20" s="61">
        <v>80</v>
      </c>
      <c r="AE20" s="501">
        <f t="shared" si="8"/>
        <v>71.75</v>
      </c>
      <c r="AF20" s="479"/>
      <c r="AG20" s="61">
        <v>90</v>
      </c>
      <c r="AH20" s="61">
        <v>100</v>
      </c>
      <c r="AI20" s="61">
        <v>80</v>
      </c>
      <c r="AJ20" s="61">
        <v>80</v>
      </c>
      <c r="AK20" s="501">
        <f t="shared" si="9"/>
        <v>84.5</v>
      </c>
      <c r="AL20" s="479"/>
      <c r="AM20" s="61">
        <v>85</v>
      </c>
      <c r="AN20" s="61">
        <v>80</v>
      </c>
      <c r="AO20" s="61">
        <v>80</v>
      </c>
      <c r="AP20" s="61">
        <v>75</v>
      </c>
      <c r="AQ20" s="501">
        <f t="shared" si="10"/>
        <v>79.75</v>
      </c>
      <c r="AR20" s="479"/>
      <c r="AS20" s="75">
        <v>75</v>
      </c>
      <c r="AT20" s="61">
        <v>80</v>
      </c>
      <c r="AU20" s="61">
        <v>70</v>
      </c>
      <c r="AV20" s="61">
        <v>75</v>
      </c>
      <c r="AW20" s="501">
        <f t="shared" si="11"/>
        <v>73.25</v>
      </c>
      <c r="AX20" s="479"/>
      <c r="AY20" s="61">
        <v>75</v>
      </c>
      <c r="AZ20" s="61">
        <v>85</v>
      </c>
      <c r="BA20" s="61">
        <v>78</v>
      </c>
      <c r="BB20" s="61">
        <v>70</v>
      </c>
      <c r="BC20" s="501">
        <f t="shared" si="12"/>
        <v>77</v>
      </c>
      <c r="BD20" s="479"/>
      <c r="BE20" s="61">
        <v>80</v>
      </c>
      <c r="BF20" s="61">
        <v>80</v>
      </c>
      <c r="BG20" s="61">
        <v>75</v>
      </c>
      <c r="BH20" s="61">
        <v>75</v>
      </c>
      <c r="BI20" s="501">
        <f t="shared" si="13"/>
        <v>76.5</v>
      </c>
      <c r="BJ20" s="479"/>
      <c r="BK20" s="61">
        <v>75</v>
      </c>
      <c r="BL20" s="61">
        <v>80</v>
      </c>
      <c r="BM20" s="61">
        <v>80</v>
      </c>
      <c r="BN20" s="61">
        <v>75</v>
      </c>
      <c r="BO20" s="501">
        <f t="shared" si="14"/>
        <v>78.25</v>
      </c>
      <c r="BP20" s="479"/>
      <c r="BQ20" s="65">
        <f t="shared" si="0"/>
        <v>46.377272727272732</v>
      </c>
      <c r="BR20" s="122">
        <v>25</v>
      </c>
      <c r="BS20" s="122">
        <v>92</v>
      </c>
      <c r="BT20" s="66">
        <f t="shared" si="1"/>
        <v>23.4</v>
      </c>
      <c r="BU20" s="67">
        <f t="shared" si="2"/>
        <v>69.777272727272731</v>
      </c>
      <c r="BV20" s="57" t="str">
        <f t="shared" si="3"/>
        <v>B+</v>
      </c>
    </row>
    <row r="21" spans="1:74">
      <c r="A21" s="511"/>
      <c r="B21" s="510"/>
      <c r="C21" s="98">
        <v>2200018480</v>
      </c>
      <c r="D21" s="99" t="s">
        <v>176</v>
      </c>
      <c r="E21" s="91" t="s">
        <v>172</v>
      </c>
      <c r="F21" s="125">
        <v>38</v>
      </c>
      <c r="G21" s="61">
        <v>80</v>
      </c>
      <c r="H21" s="117">
        <f t="shared" si="4"/>
        <v>59</v>
      </c>
      <c r="I21" s="93">
        <v>85</v>
      </c>
      <c r="J21" s="61">
        <v>75</v>
      </c>
      <c r="K21" s="61">
        <v>85</v>
      </c>
      <c r="L21" s="61">
        <v>80</v>
      </c>
      <c r="M21" s="501">
        <f t="shared" si="5"/>
        <v>82.5</v>
      </c>
      <c r="N21" s="479"/>
      <c r="O21" s="61">
        <v>85</v>
      </c>
      <c r="P21" s="61">
        <v>100</v>
      </c>
      <c r="Q21" s="61">
        <v>85</v>
      </c>
      <c r="R21" s="61">
        <v>75</v>
      </c>
      <c r="S21" s="501">
        <f t="shared" si="6"/>
        <v>85.25</v>
      </c>
      <c r="T21" s="479"/>
      <c r="U21" s="61">
        <v>75</v>
      </c>
      <c r="V21" s="61">
        <v>100</v>
      </c>
      <c r="W21" s="61">
        <v>70</v>
      </c>
      <c r="X21" s="61">
        <v>90</v>
      </c>
      <c r="Y21" s="501">
        <f t="shared" si="7"/>
        <v>79.25</v>
      </c>
      <c r="Z21" s="479"/>
      <c r="AA21" s="61">
        <v>75</v>
      </c>
      <c r="AB21" s="61">
        <v>80</v>
      </c>
      <c r="AC21" s="61">
        <v>65</v>
      </c>
      <c r="AD21" s="61">
        <v>80</v>
      </c>
      <c r="AE21" s="501">
        <f t="shared" si="8"/>
        <v>71.75</v>
      </c>
      <c r="AF21" s="479"/>
      <c r="AG21" s="61">
        <v>90</v>
      </c>
      <c r="AH21" s="61">
        <v>100</v>
      </c>
      <c r="AI21" s="61">
        <v>80</v>
      </c>
      <c r="AJ21" s="61">
        <v>80</v>
      </c>
      <c r="AK21" s="501">
        <f t="shared" si="9"/>
        <v>84.5</v>
      </c>
      <c r="AL21" s="479"/>
      <c r="AM21" s="61">
        <v>85</v>
      </c>
      <c r="AN21" s="61">
        <v>80</v>
      </c>
      <c r="AO21" s="61">
        <v>80</v>
      </c>
      <c r="AP21" s="61">
        <v>75</v>
      </c>
      <c r="AQ21" s="501">
        <f t="shared" si="10"/>
        <v>79.75</v>
      </c>
      <c r="AR21" s="479"/>
      <c r="AS21" s="61">
        <v>90</v>
      </c>
      <c r="AT21" s="61">
        <v>80</v>
      </c>
      <c r="AU21" s="61">
        <v>70</v>
      </c>
      <c r="AV21" s="61">
        <v>75</v>
      </c>
      <c r="AW21" s="501">
        <f t="shared" si="11"/>
        <v>75.5</v>
      </c>
      <c r="AX21" s="479"/>
      <c r="AY21" s="61">
        <v>0</v>
      </c>
      <c r="AZ21" s="61">
        <v>85</v>
      </c>
      <c r="BA21" s="61">
        <v>78</v>
      </c>
      <c r="BB21" s="61">
        <v>70</v>
      </c>
      <c r="BC21" s="501">
        <f t="shared" si="12"/>
        <v>65.75</v>
      </c>
      <c r="BD21" s="479"/>
      <c r="BE21" s="61">
        <v>85</v>
      </c>
      <c r="BF21" s="61">
        <v>80</v>
      </c>
      <c r="BG21" s="61">
        <v>75</v>
      </c>
      <c r="BH21" s="61">
        <v>75</v>
      </c>
      <c r="BI21" s="501">
        <f t="shared" si="13"/>
        <v>77.25</v>
      </c>
      <c r="BJ21" s="479"/>
      <c r="BK21" s="61">
        <v>85</v>
      </c>
      <c r="BL21" s="61">
        <v>80</v>
      </c>
      <c r="BM21" s="61">
        <v>80</v>
      </c>
      <c r="BN21" s="61">
        <v>75</v>
      </c>
      <c r="BO21" s="501">
        <f t="shared" si="14"/>
        <v>79.75</v>
      </c>
      <c r="BP21" s="479"/>
      <c r="BQ21" s="65">
        <f t="shared" si="0"/>
        <v>45.831818181818178</v>
      </c>
      <c r="BR21" s="122">
        <v>20</v>
      </c>
      <c r="BS21" s="122">
        <v>93</v>
      </c>
      <c r="BT21" s="66">
        <f t="shared" si="1"/>
        <v>22.6</v>
      </c>
      <c r="BU21" s="67">
        <f t="shared" si="2"/>
        <v>68.431818181818187</v>
      </c>
      <c r="BV21" s="57" t="str">
        <f t="shared" si="3"/>
        <v>B+</v>
      </c>
    </row>
    <row r="22" spans="1:74">
      <c r="A22" s="517">
        <v>3</v>
      </c>
      <c r="B22" s="510"/>
      <c r="C22" s="98">
        <v>2200018452</v>
      </c>
      <c r="D22" s="99" t="s">
        <v>177</v>
      </c>
      <c r="E22" s="91" t="s">
        <v>172</v>
      </c>
      <c r="F22" s="125">
        <v>41</v>
      </c>
      <c r="G22" s="61">
        <v>80</v>
      </c>
      <c r="H22" s="117">
        <f t="shared" si="4"/>
        <v>60.5</v>
      </c>
      <c r="I22" s="93">
        <v>85</v>
      </c>
      <c r="J22" s="61">
        <v>75</v>
      </c>
      <c r="K22" s="61">
        <v>75</v>
      </c>
      <c r="L22" s="61">
        <v>80</v>
      </c>
      <c r="M22" s="501">
        <f t="shared" si="5"/>
        <v>77.5</v>
      </c>
      <c r="N22" s="479"/>
      <c r="O22" s="61">
        <v>85</v>
      </c>
      <c r="P22" s="61">
        <v>100</v>
      </c>
      <c r="Q22" s="61">
        <v>70</v>
      </c>
      <c r="R22" s="61">
        <v>75</v>
      </c>
      <c r="S22" s="501">
        <f t="shared" si="6"/>
        <v>77.75</v>
      </c>
      <c r="T22" s="479"/>
      <c r="U22" s="61">
        <v>75</v>
      </c>
      <c r="V22" s="61">
        <v>100</v>
      </c>
      <c r="W22" s="61">
        <v>75</v>
      </c>
      <c r="X22" s="61">
        <v>80</v>
      </c>
      <c r="Y22" s="501">
        <f t="shared" si="7"/>
        <v>79.75</v>
      </c>
      <c r="Z22" s="479"/>
      <c r="AA22" s="61">
        <v>70</v>
      </c>
      <c r="AB22" s="61">
        <v>80</v>
      </c>
      <c r="AC22" s="61">
        <v>60</v>
      </c>
      <c r="AD22" s="61">
        <v>80</v>
      </c>
      <c r="AE22" s="501">
        <f t="shared" si="8"/>
        <v>68.5</v>
      </c>
      <c r="AF22" s="479"/>
      <c r="AG22" s="75">
        <v>80</v>
      </c>
      <c r="AH22" s="61">
        <v>80</v>
      </c>
      <c r="AI22" s="61">
        <v>85</v>
      </c>
      <c r="AJ22" s="61">
        <v>80</v>
      </c>
      <c r="AK22" s="501">
        <f t="shared" si="9"/>
        <v>82.5</v>
      </c>
      <c r="AL22" s="479"/>
      <c r="AM22" s="61">
        <v>75</v>
      </c>
      <c r="AN22" s="61">
        <v>80</v>
      </c>
      <c r="AO22" s="61">
        <v>85</v>
      </c>
      <c r="AP22" s="61">
        <v>75</v>
      </c>
      <c r="AQ22" s="501">
        <f t="shared" si="10"/>
        <v>80.75</v>
      </c>
      <c r="AR22" s="479"/>
      <c r="AS22" s="61">
        <v>75</v>
      </c>
      <c r="AT22" s="61">
        <v>80</v>
      </c>
      <c r="AU22" s="61">
        <v>75</v>
      </c>
      <c r="AV22" s="61">
        <v>75</v>
      </c>
      <c r="AW22" s="501">
        <f t="shared" si="11"/>
        <v>75.75</v>
      </c>
      <c r="AX22" s="479"/>
      <c r="AY22" s="61">
        <v>70</v>
      </c>
      <c r="AZ22" s="61">
        <v>75</v>
      </c>
      <c r="BA22" s="61">
        <v>78</v>
      </c>
      <c r="BB22" s="61">
        <v>70</v>
      </c>
      <c r="BC22" s="501">
        <f t="shared" si="12"/>
        <v>74.75</v>
      </c>
      <c r="BD22" s="479"/>
      <c r="BE22" s="61">
        <v>80</v>
      </c>
      <c r="BF22" s="61">
        <v>80</v>
      </c>
      <c r="BG22" s="61">
        <v>75</v>
      </c>
      <c r="BH22" s="61">
        <v>75</v>
      </c>
      <c r="BI22" s="501">
        <f t="shared" si="13"/>
        <v>76.5</v>
      </c>
      <c r="BJ22" s="479"/>
      <c r="BK22" s="61">
        <v>75</v>
      </c>
      <c r="BL22" s="61">
        <v>100</v>
      </c>
      <c r="BM22" s="61">
        <v>80</v>
      </c>
      <c r="BN22" s="61">
        <v>90</v>
      </c>
      <c r="BO22" s="501">
        <f t="shared" si="14"/>
        <v>84.25</v>
      </c>
      <c r="BP22" s="479"/>
      <c r="BQ22" s="65">
        <f t="shared" si="0"/>
        <v>45.736363636363642</v>
      </c>
      <c r="BR22" s="122">
        <v>30</v>
      </c>
      <c r="BS22" s="122">
        <v>86</v>
      </c>
      <c r="BT22" s="66">
        <f t="shared" si="1"/>
        <v>23.2</v>
      </c>
      <c r="BU22" s="67">
        <f t="shared" si="2"/>
        <v>68.936363636363637</v>
      </c>
      <c r="BV22" s="57" t="str">
        <f t="shared" si="3"/>
        <v>B+</v>
      </c>
    </row>
    <row r="23" spans="1:74">
      <c r="A23" s="510"/>
      <c r="B23" s="510"/>
      <c r="C23" s="98">
        <v>2200018455</v>
      </c>
      <c r="D23" s="99" t="s">
        <v>178</v>
      </c>
      <c r="E23" s="91" t="s">
        <v>172</v>
      </c>
      <c r="F23" s="125">
        <v>82</v>
      </c>
      <c r="G23" s="61">
        <v>80</v>
      </c>
      <c r="H23" s="117">
        <f t="shared" si="4"/>
        <v>81</v>
      </c>
      <c r="I23" s="93">
        <v>85</v>
      </c>
      <c r="J23" s="61">
        <v>75</v>
      </c>
      <c r="K23" s="61">
        <v>80</v>
      </c>
      <c r="L23" s="61">
        <v>80</v>
      </c>
      <c r="M23" s="501">
        <f t="shared" si="5"/>
        <v>80</v>
      </c>
      <c r="N23" s="479"/>
      <c r="O23" s="61">
        <v>90</v>
      </c>
      <c r="P23" s="61">
        <v>100</v>
      </c>
      <c r="Q23" s="61">
        <v>85</v>
      </c>
      <c r="R23" s="61">
        <v>80</v>
      </c>
      <c r="S23" s="501">
        <f t="shared" si="6"/>
        <v>87</v>
      </c>
      <c r="T23" s="479"/>
      <c r="U23" s="61">
        <v>90</v>
      </c>
      <c r="V23" s="61">
        <v>80</v>
      </c>
      <c r="W23" s="61">
        <v>75</v>
      </c>
      <c r="X23" s="61">
        <v>80</v>
      </c>
      <c r="Y23" s="501">
        <f t="shared" si="7"/>
        <v>79</v>
      </c>
      <c r="Z23" s="479"/>
      <c r="AA23" s="61">
        <v>90</v>
      </c>
      <c r="AB23" s="61">
        <v>80</v>
      </c>
      <c r="AC23" s="61">
        <v>60</v>
      </c>
      <c r="AD23" s="61">
        <v>80</v>
      </c>
      <c r="AE23" s="501">
        <f t="shared" si="8"/>
        <v>71.5</v>
      </c>
      <c r="AF23" s="479"/>
      <c r="AG23" s="61">
        <v>90</v>
      </c>
      <c r="AH23" s="61">
        <v>100</v>
      </c>
      <c r="AI23" s="61">
        <v>85</v>
      </c>
      <c r="AJ23" s="61">
        <v>100</v>
      </c>
      <c r="AK23" s="501">
        <f t="shared" si="9"/>
        <v>91</v>
      </c>
      <c r="AL23" s="479"/>
      <c r="AM23" s="61">
        <v>90</v>
      </c>
      <c r="AN23" s="61">
        <v>80</v>
      </c>
      <c r="AO23" s="61">
        <v>85</v>
      </c>
      <c r="AP23" s="61">
        <v>75</v>
      </c>
      <c r="AQ23" s="501">
        <f t="shared" si="10"/>
        <v>83</v>
      </c>
      <c r="AR23" s="479"/>
      <c r="AS23" s="62">
        <v>0</v>
      </c>
      <c r="AT23" s="62">
        <v>0</v>
      </c>
      <c r="AU23" s="62">
        <v>0</v>
      </c>
      <c r="AV23" s="62">
        <v>0</v>
      </c>
      <c r="AW23" s="501">
        <f t="shared" si="11"/>
        <v>0</v>
      </c>
      <c r="AX23" s="479"/>
      <c r="AY23" s="61">
        <v>90</v>
      </c>
      <c r="AZ23" s="61">
        <v>90</v>
      </c>
      <c r="BA23" s="61">
        <v>80</v>
      </c>
      <c r="BB23" s="61">
        <v>70</v>
      </c>
      <c r="BC23" s="501">
        <f t="shared" si="12"/>
        <v>81</v>
      </c>
      <c r="BD23" s="479"/>
      <c r="BE23" s="61">
        <v>90</v>
      </c>
      <c r="BF23" s="61">
        <v>100</v>
      </c>
      <c r="BG23" s="61">
        <v>90</v>
      </c>
      <c r="BH23" s="61">
        <v>100</v>
      </c>
      <c r="BI23" s="501">
        <f t="shared" si="13"/>
        <v>93.5</v>
      </c>
      <c r="BJ23" s="479"/>
      <c r="BK23" s="61">
        <v>90</v>
      </c>
      <c r="BL23" s="61">
        <v>80</v>
      </c>
      <c r="BM23" s="61">
        <v>80</v>
      </c>
      <c r="BN23" s="61">
        <v>90</v>
      </c>
      <c r="BO23" s="501">
        <f t="shared" si="14"/>
        <v>83.5</v>
      </c>
      <c r="BP23" s="479"/>
      <c r="BQ23" s="65">
        <f t="shared" si="0"/>
        <v>45.3</v>
      </c>
      <c r="BR23" s="122">
        <v>60</v>
      </c>
      <c r="BS23" s="122">
        <v>86</v>
      </c>
      <c r="BT23" s="66">
        <f t="shared" si="1"/>
        <v>29.2</v>
      </c>
      <c r="BU23" s="67">
        <f t="shared" si="2"/>
        <v>74.5</v>
      </c>
      <c r="BV23" s="57" t="str">
        <f t="shared" si="3"/>
        <v>B+</v>
      </c>
    </row>
    <row r="24" spans="1:74">
      <c r="A24" s="517">
        <v>4</v>
      </c>
      <c r="B24" s="517" t="s">
        <v>179</v>
      </c>
      <c r="C24" s="98">
        <v>2200018447</v>
      </c>
      <c r="D24" s="99" t="s">
        <v>180</v>
      </c>
      <c r="E24" s="91" t="s">
        <v>172</v>
      </c>
      <c r="F24" s="125">
        <v>70</v>
      </c>
      <c r="G24" s="61">
        <v>80</v>
      </c>
      <c r="H24" s="117">
        <f t="shared" si="4"/>
        <v>75</v>
      </c>
      <c r="I24" s="93">
        <v>100</v>
      </c>
      <c r="J24" s="61">
        <v>75</v>
      </c>
      <c r="K24" s="61">
        <v>85</v>
      </c>
      <c r="L24" s="61">
        <v>80</v>
      </c>
      <c r="M24" s="501">
        <f t="shared" si="5"/>
        <v>84.75</v>
      </c>
      <c r="N24" s="479"/>
      <c r="O24" s="61">
        <v>90</v>
      </c>
      <c r="P24" s="61">
        <v>100</v>
      </c>
      <c r="Q24" s="61">
        <v>85</v>
      </c>
      <c r="R24" s="61">
        <v>100</v>
      </c>
      <c r="S24" s="501">
        <f t="shared" si="6"/>
        <v>91</v>
      </c>
      <c r="T24" s="479"/>
      <c r="U24" s="61">
        <v>90</v>
      </c>
      <c r="V24" s="61">
        <v>100</v>
      </c>
      <c r="W24" s="61">
        <v>70</v>
      </c>
      <c r="X24" s="61">
        <v>90</v>
      </c>
      <c r="Y24" s="501">
        <f t="shared" si="7"/>
        <v>81.5</v>
      </c>
      <c r="Z24" s="479"/>
      <c r="AA24" s="61">
        <v>80</v>
      </c>
      <c r="AB24" s="61">
        <v>80</v>
      </c>
      <c r="AC24" s="61">
        <v>85</v>
      </c>
      <c r="AD24" s="61">
        <v>80</v>
      </c>
      <c r="AE24" s="501">
        <f t="shared" si="8"/>
        <v>82.5</v>
      </c>
      <c r="AF24" s="479"/>
      <c r="AG24" s="61">
        <v>90</v>
      </c>
      <c r="AH24" s="61">
        <v>80</v>
      </c>
      <c r="AI24" s="61">
        <v>90</v>
      </c>
      <c r="AJ24" s="61">
        <v>100</v>
      </c>
      <c r="AK24" s="501">
        <f t="shared" si="9"/>
        <v>90.5</v>
      </c>
      <c r="AL24" s="479"/>
      <c r="AM24" s="61">
        <v>90</v>
      </c>
      <c r="AN24" s="61">
        <v>100</v>
      </c>
      <c r="AO24" s="61">
        <v>90</v>
      </c>
      <c r="AP24" s="61">
        <v>100</v>
      </c>
      <c r="AQ24" s="501">
        <f t="shared" si="10"/>
        <v>93.5</v>
      </c>
      <c r="AR24" s="479"/>
      <c r="AS24" s="61">
        <v>95</v>
      </c>
      <c r="AT24" s="61">
        <v>100</v>
      </c>
      <c r="AU24" s="61">
        <v>85</v>
      </c>
      <c r="AV24" s="61">
        <v>75</v>
      </c>
      <c r="AW24" s="501">
        <f t="shared" si="11"/>
        <v>86.75</v>
      </c>
      <c r="AX24" s="479"/>
      <c r="AY24" s="61">
        <v>90</v>
      </c>
      <c r="AZ24" s="61">
        <v>90</v>
      </c>
      <c r="BA24" s="61">
        <v>80</v>
      </c>
      <c r="BB24" s="61">
        <v>70</v>
      </c>
      <c r="BC24" s="501">
        <f t="shared" si="12"/>
        <v>81</v>
      </c>
      <c r="BD24" s="479"/>
      <c r="BE24" s="61">
        <v>90</v>
      </c>
      <c r="BF24" s="61">
        <v>100</v>
      </c>
      <c r="BG24" s="61">
        <v>90</v>
      </c>
      <c r="BH24" s="61">
        <v>100</v>
      </c>
      <c r="BI24" s="501">
        <f t="shared" si="13"/>
        <v>93.5</v>
      </c>
      <c r="BJ24" s="479"/>
      <c r="BK24" s="61">
        <v>90</v>
      </c>
      <c r="BL24" s="61">
        <v>80</v>
      </c>
      <c r="BM24" s="61">
        <v>90</v>
      </c>
      <c r="BN24" s="61">
        <v>90</v>
      </c>
      <c r="BO24" s="501">
        <f t="shared" si="14"/>
        <v>88.5</v>
      </c>
      <c r="BP24" s="479"/>
      <c r="BQ24" s="65">
        <f t="shared" si="0"/>
        <v>51.736363636363642</v>
      </c>
      <c r="BR24" s="122">
        <v>55</v>
      </c>
      <c r="BS24" s="122">
        <v>93</v>
      </c>
      <c r="BT24" s="66">
        <f t="shared" si="1"/>
        <v>29.6</v>
      </c>
      <c r="BU24" s="67">
        <f t="shared" si="2"/>
        <v>81.336363636363643</v>
      </c>
      <c r="BV24" s="57" t="str">
        <f t="shared" si="3"/>
        <v>A</v>
      </c>
    </row>
    <row r="25" spans="1:74">
      <c r="A25" s="510"/>
      <c r="B25" s="510"/>
      <c r="C25" s="98">
        <v>2200018465</v>
      </c>
      <c r="D25" s="99" t="s">
        <v>181</v>
      </c>
      <c r="E25" s="91" t="s">
        <v>172</v>
      </c>
      <c r="F25" s="125">
        <v>70</v>
      </c>
      <c r="G25" s="61">
        <v>80</v>
      </c>
      <c r="H25" s="117">
        <f t="shared" si="4"/>
        <v>75</v>
      </c>
      <c r="I25" s="93">
        <v>100</v>
      </c>
      <c r="J25" s="61">
        <v>75</v>
      </c>
      <c r="K25" s="61">
        <v>85</v>
      </c>
      <c r="L25" s="61">
        <v>80</v>
      </c>
      <c r="M25" s="501">
        <f t="shared" si="5"/>
        <v>84.75</v>
      </c>
      <c r="N25" s="479"/>
      <c r="O25" s="61">
        <v>90</v>
      </c>
      <c r="P25" s="61">
        <v>100</v>
      </c>
      <c r="Q25" s="61">
        <v>85</v>
      </c>
      <c r="R25" s="61">
        <v>100</v>
      </c>
      <c r="S25" s="501">
        <f t="shared" si="6"/>
        <v>91</v>
      </c>
      <c r="T25" s="479"/>
      <c r="U25" s="61">
        <v>90</v>
      </c>
      <c r="V25" s="61">
        <v>100</v>
      </c>
      <c r="W25" s="61">
        <v>70</v>
      </c>
      <c r="X25" s="61">
        <v>100</v>
      </c>
      <c r="Y25" s="501">
        <f t="shared" si="7"/>
        <v>83.5</v>
      </c>
      <c r="Z25" s="479"/>
      <c r="AA25" s="61">
        <v>75</v>
      </c>
      <c r="AB25" s="61">
        <v>80</v>
      </c>
      <c r="AC25" s="61">
        <v>85</v>
      </c>
      <c r="AD25" s="61">
        <v>80</v>
      </c>
      <c r="AE25" s="501">
        <f t="shared" si="8"/>
        <v>81.75</v>
      </c>
      <c r="AF25" s="479"/>
      <c r="AG25" s="61">
        <v>90</v>
      </c>
      <c r="AH25" s="61">
        <v>80</v>
      </c>
      <c r="AI25" s="61">
        <v>90</v>
      </c>
      <c r="AJ25" s="61">
        <v>100</v>
      </c>
      <c r="AK25" s="501">
        <f t="shared" si="9"/>
        <v>90.5</v>
      </c>
      <c r="AL25" s="479"/>
      <c r="AM25" s="61">
        <v>90</v>
      </c>
      <c r="AN25" s="61">
        <v>100</v>
      </c>
      <c r="AO25" s="61">
        <v>90</v>
      </c>
      <c r="AP25" s="61">
        <v>100</v>
      </c>
      <c r="AQ25" s="501">
        <f t="shared" si="10"/>
        <v>93.5</v>
      </c>
      <c r="AR25" s="479"/>
      <c r="AS25" s="61">
        <v>100</v>
      </c>
      <c r="AT25" s="61">
        <v>80</v>
      </c>
      <c r="AU25" s="61">
        <v>85</v>
      </c>
      <c r="AV25" s="61">
        <v>75</v>
      </c>
      <c r="AW25" s="501">
        <f t="shared" si="11"/>
        <v>84.5</v>
      </c>
      <c r="AX25" s="479"/>
      <c r="AY25" s="61">
        <v>90</v>
      </c>
      <c r="AZ25" s="61">
        <v>85</v>
      </c>
      <c r="BA25" s="61">
        <v>80</v>
      </c>
      <c r="BB25" s="61">
        <v>70</v>
      </c>
      <c r="BC25" s="501">
        <f t="shared" si="12"/>
        <v>80.25</v>
      </c>
      <c r="BD25" s="479"/>
      <c r="BE25" s="61">
        <v>80</v>
      </c>
      <c r="BF25" s="61">
        <v>100</v>
      </c>
      <c r="BG25" s="61">
        <v>90</v>
      </c>
      <c r="BH25" s="61">
        <v>100</v>
      </c>
      <c r="BI25" s="501">
        <f t="shared" si="13"/>
        <v>92</v>
      </c>
      <c r="BJ25" s="479"/>
      <c r="BK25" s="61">
        <v>90</v>
      </c>
      <c r="BL25" s="61">
        <v>80</v>
      </c>
      <c r="BM25" s="61">
        <v>90</v>
      </c>
      <c r="BN25" s="61">
        <v>90</v>
      </c>
      <c r="BO25" s="501">
        <f t="shared" si="14"/>
        <v>88.5</v>
      </c>
      <c r="BP25" s="479"/>
      <c r="BQ25" s="65">
        <f t="shared" si="0"/>
        <v>51.559090909090912</v>
      </c>
      <c r="BR25" s="122">
        <v>55</v>
      </c>
      <c r="BS25" s="122">
        <v>93</v>
      </c>
      <c r="BT25" s="66">
        <f t="shared" si="1"/>
        <v>29.6</v>
      </c>
      <c r="BU25" s="67">
        <f t="shared" si="2"/>
        <v>81.159090909090907</v>
      </c>
      <c r="BV25" s="57" t="str">
        <f t="shared" si="3"/>
        <v>A</v>
      </c>
    </row>
    <row r="26" spans="1:74">
      <c r="A26" s="511"/>
      <c r="B26" s="510"/>
      <c r="C26" s="98">
        <v>2200018454</v>
      </c>
      <c r="D26" s="99" t="s">
        <v>182</v>
      </c>
      <c r="E26" s="91" t="s">
        <v>172</v>
      </c>
      <c r="F26" s="125">
        <v>42</v>
      </c>
      <c r="G26" s="61">
        <v>80</v>
      </c>
      <c r="H26" s="117">
        <f t="shared" si="4"/>
        <v>61</v>
      </c>
      <c r="I26" s="93">
        <v>85</v>
      </c>
      <c r="J26" s="61">
        <v>75</v>
      </c>
      <c r="K26" s="61">
        <v>85</v>
      </c>
      <c r="L26" s="61">
        <v>80</v>
      </c>
      <c r="M26" s="501">
        <f>(I$13/100*I26)+(J$13/100*J26)+(K$13/100*K31)+(L$13/100*L26)</f>
        <v>80</v>
      </c>
      <c r="N26" s="479"/>
      <c r="O26" s="61">
        <v>85</v>
      </c>
      <c r="P26" s="61">
        <v>80</v>
      </c>
      <c r="Q26" s="61">
        <v>85</v>
      </c>
      <c r="R26" s="61">
        <v>100</v>
      </c>
      <c r="S26" s="501">
        <f t="shared" si="6"/>
        <v>87.25</v>
      </c>
      <c r="T26" s="479"/>
      <c r="U26" s="61">
        <v>90</v>
      </c>
      <c r="V26" s="61">
        <v>100</v>
      </c>
      <c r="W26" s="61">
        <v>70</v>
      </c>
      <c r="X26" s="61">
        <v>100</v>
      </c>
      <c r="Y26" s="501">
        <f t="shared" si="7"/>
        <v>83.5</v>
      </c>
      <c r="Z26" s="479"/>
      <c r="AA26" s="61">
        <v>80</v>
      </c>
      <c r="AB26" s="61">
        <v>80</v>
      </c>
      <c r="AC26" s="61">
        <v>85</v>
      </c>
      <c r="AD26" s="61">
        <v>80</v>
      </c>
      <c r="AE26" s="501">
        <f t="shared" si="8"/>
        <v>82.5</v>
      </c>
      <c r="AF26" s="479"/>
      <c r="AG26" s="61">
        <v>90</v>
      </c>
      <c r="AH26" s="61">
        <v>80</v>
      </c>
      <c r="AI26" s="61">
        <v>90</v>
      </c>
      <c r="AJ26" s="61">
        <v>100</v>
      </c>
      <c r="AK26" s="501">
        <f t="shared" si="9"/>
        <v>90.5</v>
      </c>
      <c r="AL26" s="479"/>
      <c r="AM26" s="61">
        <v>84</v>
      </c>
      <c r="AN26" s="61">
        <v>100</v>
      </c>
      <c r="AO26" s="61">
        <v>90</v>
      </c>
      <c r="AP26" s="61">
        <v>75</v>
      </c>
      <c r="AQ26" s="501">
        <f t="shared" si="10"/>
        <v>87.6</v>
      </c>
      <c r="AR26" s="479"/>
      <c r="AS26" s="61">
        <v>100</v>
      </c>
      <c r="AT26" s="61">
        <v>80</v>
      </c>
      <c r="AU26" s="61">
        <v>85</v>
      </c>
      <c r="AV26" s="61">
        <v>75</v>
      </c>
      <c r="AW26" s="501">
        <f t="shared" si="11"/>
        <v>84.5</v>
      </c>
      <c r="AX26" s="479"/>
      <c r="AY26" s="61">
        <v>90</v>
      </c>
      <c r="AZ26" s="61">
        <v>85</v>
      </c>
      <c r="BA26" s="61">
        <v>80</v>
      </c>
      <c r="BB26" s="61">
        <v>70</v>
      </c>
      <c r="BC26" s="501">
        <f t="shared" si="12"/>
        <v>80.25</v>
      </c>
      <c r="BD26" s="479"/>
      <c r="BE26" s="62">
        <v>85</v>
      </c>
      <c r="BF26" s="62">
        <v>80</v>
      </c>
      <c r="BG26" s="62">
        <v>90</v>
      </c>
      <c r="BH26" s="62">
        <v>75</v>
      </c>
      <c r="BI26" s="501">
        <f t="shared" si="13"/>
        <v>84.75</v>
      </c>
      <c r="BJ26" s="479"/>
      <c r="BK26" s="61">
        <v>80</v>
      </c>
      <c r="BL26" s="61">
        <v>100</v>
      </c>
      <c r="BM26" s="61">
        <v>90</v>
      </c>
      <c r="BN26" s="61">
        <v>90</v>
      </c>
      <c r="BO26" s="501">
        <f t="shared" si="14"/>
        <v>90</v>
      </c>
      <c r="BP26" s="479"/>
      <c r="BQ26" s="65">
        <f t="shared" si="0"/>
        <v>49.737272727272718</v>
      </c>
      <c r="BR26" s="122">
        <v>55</v>
      </c>
      <c r="BS26" s="122">
        <v>93</v>
      </c>
      <c r="BT26" s="66">
        <f t="shared" si="1"/>
        <v>29.6</v>
      </c>
      <c r="BU26" s="67">
        <f t="shared" si="2"/>
        <v>79.337272727272719</v>
      </c>
      <c r="BV26" s="57" t="str">
        <f t="shared" si="3"/>
        <v>A-</v>
      </c>
    </row>
    <row r="27" spans="1:74">
      <c r="A27" s="517">
        <v>5</v>
      </c>
      <c r="B27" s="510"/>
      <c r="C27" s="98">
        <v>2200018467</v>
      </c>
      <c r="D27" s="99" t="s">
        <v>183</v>
      </c>
      <c r="E27" s="91" t="s">
        <v>172</v>
      </c>
      <c r="F27" s="125">
        <v>38</v>
      </c>
      <c r="G27" s="61">
        <v>80</v>
      </c>
      <c r="H27" s="117">
        <f t="shared" si="4"/>
        <v>59</v>
      </c>
      <c r="I27" s="93">
        <v>85</v>
      </c>
      <c r="J27" s="61">
        <v>75</v>
      </c>
      <c r="K27" s="61">
        <v>80</v>
      </c>
      <c r="L27" s="61">
        <v>80</v>
      </c>
      <c r="M27" s="501">
        <f t="shared" ref="M27:M53" si="15">(I$13/100*I27)+(J$13/100*J27)+(K$13/100*K27)+(L$13/100*L27)</f>
        <v>80</v>
      </c>
      <c r="N27" s="479"/>
      <c r="O27" s="61">
        <v>85</v>
      </c>
      <c r="P27" s="61">
        <v>80</v>
      </c>
      <c r="Q27" s="61">
        <v>90</v>
      </c>
      <c r="R27" s="61">
        <v>75</v>
      </c>
      <c r="S27" s="501">
        <f t="shared" si="6"/>
        <v>84.75</v>
      </c>
      <c r="T27" s="479"/>
      <c r="U27" s="61">
        <v>75</v>
      </c>
      <c r="V27" s="61">
        <v>80</v>
      </c>
      <c r="W27" s="61">
        <v>85</v>
      </c>
      <c r="X27" s="61">
        <v>80</v>
      </c>
      <c r="Y27" s="501">
        <f t="shared" si="7"/>
        <v>81.75</v>
      </c>
      <c r="Z27" s="479"/>
      <c r="AA27" s="61">
        <v>90</v>
      </c>
      <c r="AB27" s="61">
        <v>80</v>
      </c>
      <c r="AC27" s="61">
        <v>85</v>
      </c>
      <c r="AD27" s="61">
        <v>80</v>
      </c>
      <c r="AE27" s="501">
        <f t="shared" si="8"/>
        <v>84</v>
      </c>
      <c r="AF27" s="479"/>
      <c r="AG27" s="61">
        <v>85</v>
      </c>
      <c r="AH27" s="61">
        <v>80</v>
      </c>
      <c r="AI27" s="61">
        <v>70</v>
      </c>
      <c r="AJ27" s="61">
        <v>80</v>
      </c>
      <c r="AK27" s="501">
        <f t="shared" si="9"/>
        <v>75.75</v>
      </c>
      <c r="AL27" s="479"/>
      <c r="AM27" s="61">
        <v>80</v>
      </c>
      <c r="AN27" s="61">
        <v>80</v>
      </c>
      <c r="AO27" s="61">
        <v>70</v>
      </c>
      <c r="AP27" s="61">
        <v>75</v>
      </c>
      <c r="AQ27" s="501">
        <f t="shared" si="10"/>
        <v>74</v>
      </c>
      <c r="AR27" s="479"/>
      <c r="AS27" s="61">
        <v>85</v>
      </c>
      <c r="AT27" s="61">
        <v>80</v>
      </c>
      <c r="AU27" s="61">
        <v>90</v>
      </c>
      <c r="AV27" s="61">
        <v>75</v>
      </c>
      <c r="AW27" s="501">
        <f t="shared" si="11"/>
        <v>84.75</v>
      </c>
      <c r="AX27" s="479"/>
      <c r="AY27" s="61">
        <v>80</v>
      </c>
      <c r="AZ27" s="61">
        <v>90</v>
      </c>
      <c r="BA27" s="61">
        <v>80</v>
      </c>
      <c r="BB27" s="61">
        <v>70</v>
      </c>
      <c r="BC27" s="501">
        <f t="shared" si="12"/>
        <v>79.5</v>
      </c>
      <c r="BD27" s="479"/>
      <c r="BE27" s="61">
        <v>70</v>
      </c>
      <c r="BF27" s="61">
        <v>80</v>
      </c>
      <c r="BG27" s="61">
        <v>90</v>
      </c>
      <c r="BH27" s="61">
        <v>75</v>
      </c>
      <c r="BI27" s="501">
        <f t="shared" si="13"/>
        <v>82.5</v>
      </c>
      <c r="BJ27" s="479"/>
      <c r="BK27" s="61">
        <v>90</v>
      </c>
      <c r="BL27" s="61">
        <v>80</v>
      </c>
      <c r="BM27" s="61">
        <v>90</v>
      </c>
      <c r="BN27" s="61">
        <v>75</v>
      </c>
      <c r="BO27" s="501">
        <f t="shared" si="14"/>
        <v>85.5</v>
      </c>
      <c r="BP27" s="479"/>
      <c r="BQ27" s="65">
        <f t="shared" si="0"/>
        <v>47.536363636363639</v>
      </c>
      <c r="BR27" s="122">
        <v>60</v>
      </c>
      <c r="BS27" s="122">
        <v>93</v>
      </c>
      <c r="BT27" s="66">
        <f t="shared" si="1"/>
        <v>30.6</v>
      </c>
      <c r="BU27" s="67">
        <f t="shared" si="2"/>
        <v>78.13636363636364</v>
      </c>
      <c r="BV27" s="57" t="str">
        <f t="shared" si="3"/>
        <v>A-</v>
      </c>
    </row>
    <row r="28" spans="1:74">
      <c r="A28" s="510"/>
      <c r="B28" s="510"/>
      <c r="C28" s="98">
        <v>2200018442</v>
      </c>
      <c r="D28" s="99" t="s">
        <v>184</v>
      </c>
      <c r="E28" s="91" t="s">
        <v>172</v>
      </c>
      <c r="F28" s="125">
        <v>69</v>
      </c>
      <c r="G28" s="61">
        <v>80</v>
      </c>
      <c r="H28" s="117">
        <f t="shared" si="4"/>
        <v>74.5</v>
      </c>
      <c r="I28" s="93">
        <v>85</v>
      </c>
      <c r="J28" s="61">
        <v>75</v>
      </c>
      <c r="K28" s="61">
        <v>80</v>
      </c>
      <c r="L28" s="61">
        <v>80</v>
      </c>
      <c r="M28" s="501">
        <f t="shared" si="15"/>
        <v>80</v>
      </c>
      <c r="N28" s="479"/>
      <c r="O28" s="61">
        <v>85</v>
      </c>
      <c r="P28" s="61">
        <v>100</v>
      </c>
      <c r="Q28" s="61">
        <v>90</v>
      </c>
      <c r="R28" s="61">
        <v>100</v>
      </c>
      <c r="S28" s="501">
        <f t="shared" si="6"/>
        <v>92.75</v>
      </c>
      <c r="T28" s="479"/>
      <c r="U28" s="61">
        <v>85</v>
      </c>
      <c r="V28" s="61">
        <v>80</v>
      </c>
      <c r="W28" s="61">
        <v>85</v>
      </c>
      <c r="X28" s="61">
        <v>100</v>
      </c>
      <c r="Y28" s="501">
        <f t="shared" si="7"/>
        <v>87.25</v>
      </c>
      <c r="Z28" s="479"/>
      <c r="AA28" s="61">
        <v>90</v>
      </c>
      <c r="AB28" s="61">
        <v>80</v>
      </c>
      <c r="AC28" s="61">
        <v>85</v>
      </c>
      <c r="AD28" s="61">
        <v>80</v>
      </c>
      <c r="AE28" s="501">
        <f t="shared" si="8"/>
        <v>84</v>
      </c>
      <c r="AF28" s="479"/>
      <c r="AG28" s="61">
        <v>85</v>
      </c>
      <c r="AH28" s="61">
        <v>100</v>
      </c>
      <c r="AI28" s="61">
        <v>70</v>
      </c>
      <c r="AJ28" s="61">
        <v>80</v>
      </c>
      <c r="AK28" s="501">
        <f t="shared" si="9"/>
        <v>78.75</v>
      </c>
      <c r="AL28" s="479"/>
      <c r="AM28" s="75">
        <v>85</v>
      </c>
      <c r="AN28" s="61">
        <v>90</v>
      </c>
      <c r="AO28" s="61">
        <v>70</v>
      </c>
      <c r="AP28" s="61">
        <v>75</v>
      </c>
      <c r="AQ28" s="501">
        <f t="shared" si="10"/>
        <v>76.25</v>
      </c>
      <c r="AR28" s="479"/>
      <c r="AS28" s="61">
        <v>85</v>
      </c>
      <c r="AT28" s="61">
        <v>100</v>
      </c>
      <c r="AU28" s="61">
        <v>90</v>
      </c>
      <c r="AV28" s="61">
        <v>75</v>
      </c>
      <c r="AW28" s="501">
        <f t="shared" si="11"/>
        <v>87.75</v>
      </c>
      <c r="AX28" s="479"/>
      <c r="AY28" s="61">
        <v>90</v>
      </c>
      <c r="AZ28" s="61">
        <v>100</v>
      </c>
      <c r="BA28" s="61">
        <v>80</v>
      </c>
      <c r="BB28" s="61">
        <v>80</v>
      </c>
      <c r="BC28" s="501">
        <f t="shared" si="12"/>
        <v>84.5</v>
      </c>
      <c r="BD28" s="479"/>
      <c r="BE28" s="61">
        <v>70</v>
      </c>
      <c r="BF28" s="61">
        <v>80</v>
      </c>
      <c r="BG28" s="61">
        <v>90</v>
      </c>
      <c r="BH28" s="61">
        <v>75</v>
      </c>
      <c r="BI28" s="501">
        <f t="shared" si="13"/>
        <v>82.5</v>
      </c>
      <c r="BJ28" s="479"/>
      <c r="BK28" s="61">
        <v>80</v>
      </c>
      <c r="BL28" s="61">
        <v>80</v>
      </c>
      <c r="BM28" s="61">
        <v>90</v>
      </c>
      <c r="BN28" s="61">
        <v>75</v>
      </c>
      <c r="BO28" s="501">
        <f t="shared" si="14"/>
        <v>84</v>
      </c>
      <c r="BP28" s="479"/>
      <c r="BQ28" s="65">
        <f t="shared" si="0"/>
        <v>49.759090909090908</v>
      </c>
      <c r="BR28" s="122">
        <v>60</v>
      </c>
      <c r="BS28" s="122">
        <v>93</v>
      </c>
      <c r="BT28" s="66">
        <f t="shared" si="1"/>
        <v>30.6</v>
      </c>
      <c r="BU28" s="67">
        <f t="shared" si="2"/>
        <v>80.359090909090909</v>
      </c>
      <c r="BV28" s="57" t="str">
        <f t="shared" si="3"/>
        <v>A</v>
      </c>
    </row>
    <row r="29" spans="1:74">
      <c r="A29" s="511"/>
      <c r="B29" s="510"/>
      <c r="C29" s="98">
        <v>2200018485</v>
      </c>
      <c r="D29" s="99" t="s">
        <v>185</v>
      </c>
      <c r="E29" s="91" t="s">
        <v>172</v>
      </c>
      <c r="F29" s="125">
        <v>40</v>
      </c>
      <c r="G29" s="61">
        <v>80</v>
      </c>
      <c r="H29" s="117">
        <f t="shared" si="4"/>
        <v>60</v>
      </c>
      <c r="I29" s="93">
        <v>85</v>
      </c>
      <c r="J29" s="61">
        <v>75</v>
      </c>
      <c r="K29" s="61">
        <v>80</v>
      </c>
      <c r="L29" s="61">
        <v>80</v>
      </c>
      <c r="M29" s="501">
        <f t="shared" si="15"/>
        <v>80</v>
      </c>
      <c r="N29" s="479"/>
      <c r="O29" s="61">
        <v>85</v>
      </c>
      <c r="P29" s="61">
        <v>80</v>
      </c>
      <c r="Q29" s="61">
        <v>90</v>
      </c>
      <c r="R29" s="61">
        <v>75</v>
      </c>
      <c r="S29" s="501">
        <f t="shared" si="6"/>
        <v>84.75</v>
      </c>
      <c r="T29" s="479"/>
      <c r="U29" s="61">
        <v>85</v>
      </c>
      <c r="V29" s="61">
        <v>80</v>
      </c>
      <c r="W29" s="100">
        <v>85</v>
      </c>
      <c r="X29" s="61">
        <v>80</v>
      </c>
      <c r="Y29" s="501">
        <f t="shared" si="7"/>
        <v>83.25</v>
      </c>
      <c r="Z29" s="479"/>
      <c r="AA29" s="100">
        <v>90</v>
      </c>
      <c r="AB29" s="100">
        <v>80</v>
      </c>
      <c r="AC29" s="100">
        <v>85</v>
      </c>
      <c r="AD29" s="100">
        <v>80</v>
      </c>
      <c r="AE29" s="501">
        <f t="shared" si="8"/>
        <v>84</v>
      </c>
      <c r="AF29" s="479"/>
      <c r="AG29" s="61">
        <v>85</v>
      </c>
      <c r="AH29" s="61">
        <v>80</v>
      </c>
      <c r="AI29" s="61">
        <v>70</v>
      </c>
      <c r="AJ29" s="61">
        <v>80</v>
      </c>
      <c r="AK29" s="501">
        <f t="shared" si="9"/>
        <v>75.75</v>
      </c>
      <c r="AL29" s="479"/>
      <c r="AM29" s="61">
        <v>80</v>
      </c>
      <c r="AN29" s="61">
        <v>80</v>
      </c>
      <c r="AO29" s="61">
        <v>70</v>
      </c>
      <c r="AP29" s="61">
        <v>75</v>
      </c>
      <c r="AQ29" s="501">
        <f t="shared" si="10"/>
        <v>74</v>
      </c>
      <c r="AR29" s="479"/>
      <c r="AS29" s="61">
        <v>90</v>
      </c>
      <c r="AT29" s="61">
        <v>80</v>
      </c>
      <c r="AU29" s="61">
        <v>90</v>
      </c>
      <c r="AV29" s="61">
        <v>75</v>
      </c>
      <c r="AW29" s="501">
        <f t="shared" si="11"/>
        <v>85.5</v>
      </c>
      <c r="AX29" s="479"/>
      <c r="AY29" s="61">
        <v>80</v>
      </c>
      <c r="AZ29" s="61">
        <v>85</v>
      </c>
      <c r="BA29" s="61">
        <v>80</v>
      </c>
      <c r="BB29" s="61">
        <v>70</v>
      </c>
      <c r="BC29" s="501">
        <f t="shared" si="12"/>
        <v>78.75</v>
      </c>
      <c r="BD29" s="479"/>
      <c r="BE29" s="61">
        <v>80</v>
      </c>
      <c r="BF29" s="61">
        <v>80</v>
      </c>
      <c r="BG29" s="61">
        <v>90</v>
      </c>
      <c r="BH29" s="61">
        <v>75</v>
      </c>
      <c r="BI29" s="501">
        <f t="shared" si="13"/>
        <v>84</v>
      </c>
      <c r="BJ29" s="479"/>
      <c r="BK29" s="68"/>
      <c r="BL29" s="68"/>
      <c r="BM29" s="68"/>
      <c r="BN29" s="68"/>
      <c r="BO29" s="501">
        <f t="shared" si="14"/>
        <v>0</v>
      </c>
      <c r="BP29" s="479"/>
      <c r="BQ29" s="65">
        <f t="shared" si="0"/>
        <v>43.090909090909093</v>
      </c>
      <c r="BR29" s="122">
        <v>60</v>
      </c>
      <c r="BS29" s="122">
        <v>93</v>
      </c>
      <c r="BT29" s="66">
        <f t="shared" si="1"/>
        <v>30.6</v>
      </c>
      <c r="BU29" s="67">
        <f t="shared" si="2"/>
        <v>73.690909090909088</v>
      </c>
      <c r="BV29" s="57" t="str">
        <f t="shared" si="3"/>
        <v>B+</v>
      </c>
    </row>
    <row r="30" spans="1:74">
      <c r="A30" s="517">
        <v>6</v>
      </c>
      <c r="B30" s="510"/>
      <c r="C30" s="98">
        <v>2200018469</v>
      </c>
      <c r="D30" s="99" t="s">
        <v>186</v>
      </c>
      <c r="E30" s="91" t="s">
        <v>172</v>
      </c>
      <c r="F30" s="125">
        <v>31</v>
      </c>
      <c r="G30" s="61">
        <v>80</v>
      </c>
      <c r="H30" s="117">
        <f t="shared" si="4"/>
        <v>55.5</v>
      </c>
      <c r="I30" s="93">
        <v>100</v>
      </c>
      <c r="J30" s="61">
        <v>75</v>
      </c>
      <c r="K30" s="61">
        <v>80</v>
      </c>
      <c r="L30" s="61">
        <v>80</v>
      </c>
      <c r="M30" s="501">
        <f t="shared" si="15"/>
        <v>82.25</v>
      </c>
      <c r="N30" s="479"/>
      <c r="O30" s="61">
        <v>85</v>
      </c>
      <c r="P30" s="61">
        <v>80</v>
      </c>
      <c r="Q30" s="61">
        <v>85</v>
      </c>
      <c r="R30" s="61">
        <v>75</v>
      </c>
      <c r="S30" s="501">
        <f t="shared" si="6"/>
        <v>82.25</v>
      </c>
      <c r="T30" s="479"/>
      <c r="U30" s="61">
        <v>85</v>
      </c>
      <c r="V30" s="61">
        <v>80</v>
      </c>
      <c r="W30" s="61">
        <v>85</v>
      </c>
      <c r="X30" s="61">
        <v>80</v>
      </c>
      <c r="Y30" s="501">
        <f t="shared" si="7"/>
        <v>83.25</v>
      </c>
      <c r="Z30" s="479"/>
      <c r="AA30" s="61">
        <v>80</v>
      </c>
      <c r="AB30" s="61">
        <v>80</v>
      </c>
      <c r="AC30" s="61">
        <v>70</v>
      </c>
      <c r="AD30" s="61">
        <v>80</v>
      </c>
      <c r="AE30" s="501">
        <f t="shared" si="8"/>
        <v>75</v>
      </c>
      <c r="AF30" s="479"/>
      <c r="AG30" s="61">
        <v>85</v>
      </c>
      <c r="AH30" s="61">
        <v>80</v>
      </c>
      <c r="AI30" s="61">
        <v>70</v>
      </c>
      <c r="AJ30" s="61">
        <v>100</v>
      </c>
      <c r="AK30" s="501">
        <f t="shared" si="9"/>
        <v>79.75</v>
      </c>
      <c r="AL30" s="479"/>
      <c r="AM30" s="61">
        <v>85</v>
      </c>
      <c r="AN30" s="61">
        <v>80</v>
      </c>
      <c r="AO30" s="61">
        <v>80</v>
      </c>
      <c r="AP30" s="61">
        <v>75</v>
      </c>
      <c r="AQ30" s="501">
        <f t="shared" si="10"/>
        <v>79.75</v>
      </c>
      <c r="AR30" s="479"/>
      <c r="AS30" s="61">
        <v>90</v>
      </c>
      <c r="AT30" s="61">
        <v>80</v>
      </c>
      <c r="AU30" s="61">
        <v>70</v>
      </c>
      <c r="AV30" s="61">
        <v>75</v>
      </c>
      <c r="AW30" s="501">
        <f t="shared" si="11"/>
        <v>75.5</v>
      </c>
      <c r="AX30" s="479"/>
      <c r="AY30" s="61">
        <v>80</v>
      </c>
      <c r="AZ30" s="61">
        <v>75</v>
      </c>
      <c r="BA30" s="61">
        <v>50</v>
      </c>
      <c r="BB30" s="61">
        <v>70</v>
      </c>
      <c r="BC30" s="501">
        <f t="shared" si="12"/>
        <v>62.25</v>
      </c>
      <c r="BD30" s="479"/>
      <c r="BE30" s="61">
        <v>90</v>
      </c>
      <c r="BF30" s="61">
        <v>80</v>
      </c>
      <c r="BG30" s="61">
        <v>70</v>
      </c>
      <c r="BH30" s="61">
        <v>75</v>
      </c>
      <c r="BI30" s="501">
        <f t="shared" si="13"/>
        <v>75.5</v>
      </c>
      <c r="BJ30" s="479"/>
      <c r="BK30" s="61">
        <v>90</v>
      </c>
      <c r="BL30" s="61">
        <v>80</v>
      </c>
      <c r="BM30" s="61">
        <v>50</v>
      </c>
      <c r="BN30" s="61">
        <v>75</v>
      </c>
      <c r="BO30" s="501">
        <f t="shared" si="14"/>
        <v>65.5</v>
      </c>
      <c r="BP30" s="479"/>
      <c r="BQ30" s="65">
        <f t="shared" si="0"/>
        <v>44.536363636363639</v>
      </c>
      <c r="BR30" s="122">
        <v>40</v>
      </c>
      <c r="BS30" s="122">
        <v>55</v>
      </c>
      <c r="BT30" s="66">
        <f t="shared" si="1"/>
        <v>19</v>
      </c>
      <c r="BU30" s="67">
        <f t="shared" si="2"/>
        <v>63.536363636363639</v>
      </c>
      <c r="BV30" s="57" t="str">
        <f t="shared" si="3"/>
        <v>B-</v>
      </c>
    </row>
    <row r="31" spans="1:74">
      <c r="A31" s="510"/>
      <c r="B31" s="510"/>
      <c r="C31" s="98">
        <v>2200018470</v>
      </c>
      <c r="D31" s="99" t="s">
        <v>187</v>
      </c>
      <c r="E31" s="91" t="s">
        <v>172</v>
      </c>
      <c r="F31" s="125">
        <v>76</v>
      </c>
      <c r="G31" s="61">
        <v>80</v>
      </c>
      <c r="H31" s="117">
        <f t="shared" si="4"/>
        <v>78</v>
      </c>
      <c r="I31" s="93">
        <v>100</v>
      </c>
      <c r="J31" s="61">
        <v>75</v>
      </c>
      <c r="K31" s="61">
        <v>80</v>
      </c>
      <c r="L31" s="61">
        <v>80</v>
      </c>
      <c r="M31" s="501">
        <f t="shared" si="15"/>
        <v>82.25</v>
      </c>
      <c r="N31" s="479"/>
      <c r="O31" s="61">
        <v>85</v>
      </c>
      <c r="P31" s="61">
        <v>80</v>
      </c>
      <c r="Q31" s="61">
        <v>85</v>
      </c>
      <c r="R31" s="61">
        <v>80</v>
      </c>
      <c r="S31" s="501">
        <f t="shared" si="6"/>
        <v>83.25</v>
      </c>
      <c r="T31" s="479"/>
      <c r="U31" s="61">
        <v>80</v>
      </c>
      <c r="V31" s="61">
        <v>80</v>
      </c>
      <c r="W31" s="61">
        <v>85</v>
      </c>
      <c r="X31" s="61">
        <v>80</v>
      </c>
      <c r="Y31" s="501">
        <f t="shared" si="7"/>
        <v>82.5</v>
      </c>
      <c r="Z31" s="479"/>
      <c r="AA31" s="61">
        <v>70</v>
      </c>
      <c r="AB31" s="61">
        <v>80</v>
      </c>
      <c r="AC31" s="61">
        <v>70</v>
      </c>
      <c r="AD31" s="61">
        <v>80</v>
      </c>
      <c r="AE31" s="501">
        <f t="shared" si="8"/>
        <v>73.5</v>
      </c>
      <c r="AF31" s="479"/>
      <c r="AG31" s="61">
        <v>85</v>
      </c>
      <c r="AH31" s="61">
        <v>80</v>
      </c>
      <c r="AI31" s="61">
        <v>70</v>
      </c>
      <c r="AJ31" s="61">
        <v>100</v>
      </c>
      <c r="AK31" s="501">
        <f t="shared" si="9"/>
        <v>79.75</v>
      </c>
      <c r="AL31" s="479"/>
      <c r="AM31" s="61">
        <v>85</v>
      </c>
      <c r="AN31" s="61">
        <v>80</v>
      </c>
      <c r="AO31" s="61">
        <v>80</v>
      </c>
      <c r="AP31" s="61">
        <v>75</v>
      </c>
      <c r="AQ31" s="501">
        <f t="shared" si="10"/>
        <v>79.75</v>
      </c>
      <c r="AR31" s="479"/>
      <c r="AS31" s="61">
        <v>90</v>
      </c>
      <c r="AT31" s="61">
        <v>80</v>
      </c>
      <c r="AU31" s="61">
        <v>70</v>
      </c>
      <c r="AV31" s="61">
        <v>75</v>
      </c>
      <c r="AW31" s="501">
        <f t="shared" si="11"/>
        <v>75.5</v>
      </c>
      <c r="AX31" s="479"/>
      <c r="AY31" s="61">
        <v>70</v>
      </c>
      <c r="AZ31" s="61">
        <v>85</v>
      </c>
      <c r="BA31" s="61">
        <v>50</v>
      </c>
      <c r="BB31" s="61">
        <v>70</v>
      </c>
      <c r="BC31" s="501">
        <f t="shared" si="12"/>
        <v>62.25</v>
      </c>
      <c r="BD31" s="479"/>
      <c r="BE31" s="61">
        <v>85</v>
      </c>
      <c r="BF31" s="61">
        <v>80</v>
      </c>
      <c r="BG31" s="61">
        <v>70</v>
      </c>
      <c r="BH31" s="61">
        <v>75</v>
      </c>
      <c r="BI31" s="501">
        <f t="shared" si="13"/>
        <v>74.75</v>
      </c>
      <c r="BJ31" s="479"/>
      <c r="BK31" s="61">
        <v>85</v>
      </c>
      <c r="BL31" s="61">
        <v>80</v>
      </c>
      <c r="BM31" s="61">
        <v>50</v>
      </c>
      <c r="BN31" s="61">
        <v>75</v>
      </c>
      <c r="BO31" s="501">
        <f t="shared" si="14"/>
        <v>64.75</v>
      </c>
      <c r="BP31" s="479"/>
      <c r="BQ31" s="65">
        <f t="shared" si="0"/>
        <v>45.61363636363636</v>
      </c>
      <c r="BR31" s="122">
        <v>40</v>
      </c>
      <c r="BS31" s="122">
        <v>55</v>
      </c>
      <c r="BT31" s="66">
        <f t="shared" si="1"/>
        <v>19</v>
      </c>
      <c r="BU31" s="67">
        <f t="shared" si="2"/>
        <v>64.61363636363636</v>
      </c>
      <c r="BV31" s="57" t="str">
        <f t="shared" si="3"/>
        <v>B-</v>
      </c>
    </row>
    <row r="32" spans="1:74">
      <c r="A32" s="511"/>
      <c r="B32" s="511"/>
      <c r="C32" s="98">
        <v>2200018478</v>
      </c>
      <c r="D32" s="99" t="s">
        <v>188</v>
      </c>
      <c r="E32" s="91" t="s">
        <v>172</v>
      </c>
      <c r="F32" s="125">
        <v>45</v>
      </c>
      <c r="G32" s="61">
        <v>80</v>
      </c>
      <c r="H32" s="117">
        <f t="shared" si="4"/>
        <v>62.5</v>
      </c>
      <c r="I32" s="121">
        <v>100</v>
      </c>
      <c r="J32" s="100">
        <v>75</v>
      </c>
      <c r="K32" s="100">
        <v>80</v>
      </c>
      <c r="L32" s="100">
        <v>80</v>
      </c>
      <c r="M32" s="501">
        <f t="shared" si="15"/>
        <v>82.25</v>
      </c>
      <c r="N32" s="479"/>
      <c r="O32" s="62">
        <v>85</v>
      </c>
      <c r="P32" s="62">
        <v>80</v>
      </c>
      <c r="Q32" s="62">
        <v>85</v>
      </c>
      <c r="R32" s="62">
        <v>75</v>
      </c>
      <c r="S32" s="501">
        <f t="shared" si="6"/>
        <v>82.25</v>
      </c>
      <c r="T32" s="479"/>
      <c r="U32" s="61">
        <v>85</v>
      </c>
      <c r="V32" s="61">
        <v>80</v>
      </c>
      <c r="W32" s="61">
        <v>85</v>
      </c>
      <c r="X32" s="61">
        <v>80</v>
      </c>
      <c r="Y32" s="501">
        <f t="shared" si="7"/>
        <v>83.25</v>
      </c>
      <c r="Z32" s="479"/>
      <c r="AA32" s="61">
        <v>80</v>
      </c>
      <c r="AB32" s="61">
        <v>80</v>
      </c>
      <c r="AC32" s="61">
        <v>70</v>
      </c>
      <c r="AD32" s="61">
        <v>80</v>
      </c>
      <c r="AE32" s="501">
        <f t="shared" si="8"/>
        <v>75</v>
      </c>
      <c r="AF32" s="479"/>
      <c r="AG32" s="61">
        <v>85</v>
      </c>
      <c r="AH32" s="61">
        <v>80</v>
      </c>
      <c r="AI32" s="61">
        <v>70</v>
      </c>
      <c r="AJ32" s="61">
        <v>100</v>
      </c>
      <c r="AK32" s="501">
        <f t="shared" si="9"/>
        <v>79.75</v>
      </c>
      <c r="AL32" s="479"/>
      <c r="AM32" s="61">
        <v>85</v>
      </c>
      <c r="AN32" s="61">
        <v>80</v>
      </c>
      <c r="AO32" s="61">
        <v>80</v>
      </c>
      <c r="AP32" s="61">
        <v>75</v>
      </c>
      <c r="AQ32" s="501">
        <f t="shared" si="10"/>
        <v>79.75</v>
      </c>
      <c r="AR32" s="479"/>
      <c r="AS32" s="61">
        <v>90</v>
      </c>
      <c r="AT32" s="61">
        <v>80</v>
      </c>
      <c r="AU32" s="61">
        <v>70</v>
      </c>
      <c r="AV32" s="61">
        <v>75</v>
      </c>
      <c r="AW32" s="501">
        <f t="shared" si="11"/>
        <v>75.5</v>
      </c>
      <c r="AX32" s="479"/>
      <c r="AY32" s="61">
        <v>90</v>
      </c>
      <c r="AZ32" s="61">
        <v>75</v>
      </c>
      <c r="BA32" s="61">
        <v>50</v>
      </c>
      <c r="BB32" s="61">
        <v>70</v>
      </c>
      <c r="BC32" s="501">
        <f t="shared" si="12"/>
        <v>63.75</v>
      </c>
      <c r="BD32" s="479"/>
      <c r="BE32" s="61">
        <v>70</v>
      </c>
      <c r="BF32" s="61">
        <v>80</v>
      </c>
      <c r="BG32" s="61">
        <v>70</v>
      </c>
      <c r="BH32" s="61">
        <v>75</v>
      </c>
      <c r="BI32" s="501">
        <f t="shared" si="13"/>
        <v>72.5</v>
      </c>
      <c r="BJ32" s="479"/>
      <c r="BK32" s="61">
        <v>85</v>
      </c>
      <c r="BL32" s="61">
        <v>80</v>
      </c>
      <c r="BM32" s="61">
        <v>50</v>
      </c>
      <c r="BN32" s="61">
        <v>75</v>
      </c>
      <c r="BO32" s="501">
        <f t="shared" si="14"/>
        <v>64.75</v>
      </c>
      <c r="BP32" s="479"/>
      <c r="BQ32" s="65">
        <f t="shared" si="0"/>
        <v>44.79545454545454</v>
      </c>
      <c r="BR32" s="122">
        <v>40</v>
      </c>
      <c r="BS32" s="122">
        <v>55</v>
      </c>
      <c r="BT32" s="66">
        <f t="shared" si="1"/>
        <v>19</v>
      </c>
      <c r="BU32" s="67">
        <f t="shared" si="2"/>
        <v>63.79545454545454</v>
      </c>
      <c r="BV32" s="57" t="str">
        <f t="shared" si="3"/>
        <v>B-</v>
      </c>
    </row>
    <row r="33" spans="1:74">
      <c r="A33" s="517">
        <v>7</v>
      </c>
      <c r="B33" s="517" t="s">
        <v>189</v>
      </c>
      <c r="C33" s="98">
        <v>2200018445</v>
      </c>
      <c r="D33" s="99" t="s">
        <v>190</v>
      </c>
      <c r="E33" s="91" t="s">
        <v>172</v>
      </c>
      <c r="F33" s="125">
        <v>42</v>
      </c>
      <c r="G33" s="61">
        <v>79</v>
      </c>
      <c r="H33" s="117">
        <f t="shared" si="4"/>
        <v>60.5</v>
      </c>
      <c r="I33" s="93">
        <v>85</v>
      </c>
      <c r="J33" s="61">
        <v>75</v>
      </c>
      <c r="K33" s="61">
        <v>80</v>
      </c>
      <c r="L33" s="61">
        <v>80</v>
      </c>
      <c r="M33" s="501">
        <f t="shared" si="15"/>
        <v>80</v>
      </c>
      <c r="N33" s="479"/>
      <c r="O33" s="124">
        <v>45</v>
      </c>
      <c r="P33" s="124">
        <v>80</v>
      </c>
      <c r="Q33" s="124">
        <v>85</v>
      </c>
      <c r="R33" s="124">
        <v>75</v>
      </c>
      <c r="S33" s="501">
        <f t="shared" si="6"/>
        <v>76.25</v>
      </c>
      <c r="T33" s="479"/>
      <c r="U33" s="61">
        <v>75</v>
      </c>
      <c r="V33" s="61">
        <v>80</v>
      </c>
      <c r="W33" s="61">
        <v>78</v>
      </c>
      <c r="X33" s="61">
        <v>80</v>
      </c>
      <c r="Y33" s="501">
        <f t="shared" si="7"/>
        <v>78.25</v>
      </c>
      <c r="Z33" s="479"/>
      <c r="AA33" s="61">
        <v>70</v>
      </c>
      <c r="AB33" s="61">
        <v>90</v>
      </c>
      <c r="AC33" s="61">
        <v>80</v>
      </c>
      <c r="AD33" s="61">
        <v>80</v>
      </c>
      <c r="AE33" s="501">
        <f t="shared" si="8"/>
        <v>80</v>
      </c>
      <c r="AF33" s="479"/>
      <c r="AG33" s="61">
        <v>80</v>
      </c>
      <c r="AH33" s="61">
        <v>80</v>
      </c>
      <c r="AI33" s="61">
        <v>90</v>
      </c>
      <c r="AJ33" s="61">
        <v>80</v>
      </c>
      <c r="AK33" s="501">
        <f t="shared" si="9"/>
        <v>85</v>
      </c>
      <c r="AL33" s="479"/>
      <c r="AM33" s="68"/>
      <c r="AN33" s="68"/>
      <c r="AO33" s="68"/>
      <c r="AP33" s="68"/>
      <c r="AQ33" s="501">
        <f t="shared" si="10"/>
        <v>0</v>
      </c>
      <c r="AR33" s="479"/>
      <c r="AS33" s="61">
        <v>75</v>
      </c>
      <c r="AT33" s="61">
        <v>80</v>
      </c>
      <c r="AU33" s="61">
        <v>70</v>
      </c>
      <c r="AV33" s="61">
        <v>75</v>
      </c>
      <c r="AW33" s="501">
        <f t="shared" si="11"/>
        <v>73.25</v>
      </c>
      <c r="AX33" s="479"/>
      <c r="AY33" s="68"/>
      <c r="AZ33" s="62"/>
      <c r="BA33" s="68"/>
      <c r="BB33" s="68"/>
      <c r="BC33" s="501">
        <f t="shared" si="12"/>
        <v>0</v>
      </c>
      <c r="BD33" s="479"/>
      <c r="BE33" s="61">
        <v>80</v>
      </c>
      <c r="BF33" s="61">
        <v>80</v>
      </c>
      <c r="BG33" s="61">
        <v>75</v>
      </c>
      <c r="BH33" s="61">
        <v>75</v>
      </c>
      <c r="BI33" s="501">
        <f t="shared" si="13"/>
        <v>76.5</v>
      </c>
      <c r="BJ33" s="479"/>
      <c r="BK33" s="62"/>
      <c r="BL33" s="62"/>
      <c r="BM33" s="68"/>
      <c r="BN33" s="62"/>
      <c r="BO33" s="501">
        <f t="shared" si="14"/>
        <v>0</v>
      </c>
      <c r="BP33" s="479"/>
      <c r="BQ33" s="65">
        <f t="shared" si="0"/>
        <v>33.259090909090908</v>
      </c>
      <c r="BR33" s="122">
        <v>25</v>
      </c>
      <c r="BS33" s="122">
        <v>76</v>
      </c>
      <c r="BT33" s="66">
        <f t="shared" si="1"/>
        <v>20.2</v>
      </c>
      <c r="BU33" s="67">
        <f t="shared" si="2"/>
        <v>53.459090909090904</v>
      </c>
      <c r="BV33" s="57" t="str">
        <f t="shared" si="3"/>
        <v>C-</v>
      </c>
    </row>
    <row r="34" spans="1:74">
      <c r="A34" s="510"/>
      <c r="B34" s="510"/>
      <c r="C34" s="98">
        <v>2200018466</v>
      </c>
      <c r="D34" s="99" t="s">
        <v>191</v>
      </c>
      <c r="E34" s="91" t="s">
        <v>172</v>
      </c>
      <c r="F34" s="125">
        <v>77</v>
      </c>
      <c r="G34" s="61">
        <v>79</v>
      </c>
      <c r="H34" s="117">
        <f t="shared" si="4"/>
        <v>78</v>
      </c>
      <c r="I34" s="93">
        <v>85</v>
      </c>
      <c r="J34" s="61">
        <v>75</v>
      </c>
      <c r="K34" s="61">
        <v>80</v>
      </c>
      <c r="L34" s="61">
        <v>80</v>
      </c>
      <c r="M34" s="501">
        <f t="shared" si="15"/>
        <v>80</v>
      </c>
      <c r="N34" s="479"/>
      <c r="O34" s="61">
        <v>85</v>
      </c>
      <c r="P34" s="61">
        <v>80</v>
      </c>
      <c r="Q34" s="61">
        <v>85</v>
      </c>
      <c r="R34" s="61">
        <v>80</v>
      </c>
      <c r="S34" s="501">
        <f t="shared" si="6"/>
        <v>83.25</v>
      </c>
      <c r="T34" s="479"/>
      <c r="U34" s="61">
        <v>95</v>
      </c>
      <c r="V34" s="61">
        <v>80</v>
      </c>
      <c r="W34" s="61">
        <v>78</v>
      </c>
      <c r="X34" s="61">
        <v>80</v>
      </c>
      <c r="Y34" s="501">
        <f t="shared" si="7"/>
        <v>81.25</v>
      </c>
      <c r="Z34" s="479"/>
      <c r="AA34" s="61">
        <v>80</v>
      </c>
      <c r="AB34" s="61">
        <v>80</v>
      </c>
      <c r="AC34" s="61">
        <v>80</v>
      </c>
      <c r="AD34" s="61">
        <v>85</v>
      </c>
      <c r="AE34" s="501">
        <f t="shared" si="8"/>
        <v>81</v>
      </c>
      <c r="AF34" s="479"/>
      <c r="AG34" s="61">
        <v>85</v>
      </c>
      <c r="AH34" s="61">
        <v>80</v>
      </c>
      <c r="AI34" s="61">
        <v>90</v>
      </c>
      <c r="AJ34" s="61">
        <v>80</v>
      </c>
      <c r="AK34" s="501">
        <f t="shared" si="9"/>
        <v>85.75</v>
      </c>
      <c r="AL34" s="479"/>
      <c r="AM34" s="61">
        <v>85</v>
      </c>
      <c r="AN34" s="61">
        <v>80</v>
      </c>
      <c r="AO34" s="61">
        <v>85</v>
      </c>
      <c r="AP34" s="61">
        <v>75</v>
      </c>
      <c r="AQ34" s="501">
        <f t="shared" si="10"/>
        <v>82.25</v>
      </c>
      <c r="AR34" s="479"/>
      <c r="AS34" s="61">
        <v>90</v>
      </c>
      <c r="AT34" s="61">
        <v>80</v>
      </c>
      <c r="AU34" s="61">
        <v>70</v>
      </c>
      <c r="AV34" s="61">
        <v>75</v>
      </c>
      <c r="AW34" s="501">
        <f t="shared" si="11"/>
        <v>75.5</v>
      </c>
      <c r="AX34" s="479"/>
      <c r="AY34" s="61">
        <v>90</v>
      </c>
      <c r="AZ34" s="61">
        <v>85</v>
      </c>
      <c r="BA34" s="61">
        <v>65</v>
      </c>
      <c r="BB34" s="61">
        <v>70</v>
      </c>
      <c r="BC34" s="501">
        <f t="shared" si="12"/>
        <v>72.75</v>
      </c>
      <c r="BD34" s="479"/>
      <c r="BE34" s="62">
        <v>85</v>
      </c>
      <c r="BF34" s="62">
        <v>80</v>
      </c>
      <c r="BG34" s="62">
        <v>75</v>
      </c>
      <c r="BH34" s="62">
        <v>75</v>
      </c>
      <c r="BI34" s="501">
        <f t="shared" si="13"/>
        <v>77.25</v>
      </c>
      <c r="BJ34" s="479"/>
      <c r="BK34" s="61">
        <v>90</v>
      </c>
      <c r="BL34" s="61">
        <v>80</v>
      </c>
      <c r="BM34" s="61">
        <v>85</v>
      </c>
      <c r="BN34" s="61">
        <v>75</v>
      </c>
      <c r="BO34" s="501">
        <f t="shared" si="14"/>
        <v>83</v>
      </c>
      <c r="BP34" s="479"/>
      <c r="BQ34" s="65">
        <f t="shared" si="0"/>
        <v>48</v>
      </c>
      <c r="BR34" s="122">
        <v>25</v>
      </c>
      <c r="BS34" s="122">
        <v>76</v>
      </c>
      <c r="BT34" s="66">
        <f t="shared" si="1"/>
        <v>20.2</v>
      </c>
      <c r="BU34" s="67">
        <f t="shared" si="2"/>
        <v>68.2</v>
      </c>
      <c r="BV34" s="57" t="str">
        <f t="shared" si="3"/>
        <v>B+</v>
      </c>
    </row>
    <row r="35" spans="1:74">
      <c r="A35" s="511"/>
      <c r="B35" s="510"/>
      <c r="C35" s="98">
        <v>2200018464</v>
      </c>
      <c r="D35" s="99" t="s">
        <v>192</v>
      </c>
      <c r="E35" s="91" t="s">
        <v>172</v>
      </c>
      <c r="F35" s="125">
        <v>39</v>
      </c>
      <c r="G35" s="61">
        <v>79</v>
      </c>
      <c r="H35" s="117">
        <f t="shared" si="4"/>
        <v>59</v>
      </c>
      <c r="I35" s="93">
        <v>85</v>
      </c>
      <c r="J35" s="61">
        <v>75</v>
      </c>
      <c r="K35" s="61">
        <v>80</v>
      </c>
      <c r="L35" s="61">
        <v>80</v>
      </c>
      <c r="M35" s="501">
        <f t="shared" si="15"/>
        <v>80</v>
      </c>
      <c r="N35" s="479"/>
      <c r="O35" s="61">
        <v>90</v>
      </c>
      <c r="P35" s="61">
        <v>80</v>
      </c>
      <c r="Q35" s="61">
        <v>85</v>
      </c>
      <c r="R35" s="61">
        <v>75</v>
      </c>
      <c r="S35" s="501">
        <f t="shared" si="6"/>
        <v>83</v>
      </c>
      <c r="T35" s="479"/>
      <c r="U35" s="61">
        <v>95</v>
      </c>
      <c r="V35" s="61">
        <v>80</v>
      </c>
      <c r="W35" s="61">
        <v>78</v>
      </c>
      <c r="X35" s="61">
        <v>100</v>
      </c>
      <c r="Y35" s="501">
        <f t="shared" si="7"/>
        <v>85.25</v>
      </c>
      <c r="Z35" s="479"/>
      <c r="AA35" s="61">
        <v>70</v>
      </c>
      <c r="AB35" s="61">
        <v>80</v>
      </c>
      <c r="AC35" s="61">
        <v>80</v>
      </c>
      <c r="AD35" s="61">
        <v>85</v>
      </c>
      <c r="AE35" s="501">
        <f t="shared" si="8"/>
        <v>79.5</v>
      </c>
      <c r="AF35" s="479"/>
      <c r="AG35" s="61">
        <v>85</v>
      </c>
      <c r="AH35" s="61">
        <v>80</v>
      </c>
      <c r="AI35" s="61">
        <v>90</v>
      </c>
      <c r="AJ35" s="61">
        <v>80</v>
      </c>
      <c r="AK35" s="501">
        <f t="shared" si="9"/>
        <v>85.75</v>
      </c>
      <c r="AL35" s="479"/>
      <c r="AM35" s="61">
        <v>85</v>
      </c>
      <c r="AN35" s="61">
        <v>90</v>
      </c>
      <c r="AO35" s="61">
        <v>85</v>
      </c>
      <c r="AP35" s="61">
        <v>75</v>
      </c>
      <c r="AQ35" s="501">
        <f t="shared" si="10"/>
        <v>83.75</v>
      </c>
      <c r="AR35" s="479"/>
      <c r="AS35" s="61">
        <v>80</v>
      </c>
      <c r="AT35" s="61">
        <v>80</v>
      </c>
      <c r="AU35" s="61">
        <v>70</v>
      </c>
      <c r="AV35" s="61">
        <v>75</v>
      </c>
      <c r="AW35" s="501">
        <f t="shared" si="11"/>
        <v>74</v>
      </c>
      <c r="AX35" s="479"/>
      <c r="AY35" s="61">
        <v>90</v>
      </c>
      <c r="AZ35" s="61">
        <v>75</v>
      </c>
      <c r="BA35" s="61">
        <v>65</v>
      </c>
      <c r="BB35" s="61">
        <v>70</v>
      </c>
      <c r="BC35" s="501">
        <f t="shared" si="12"/>
        <v>71.25</v>
      </c>
      <c r="BD35" s="479"/>
      <c r="BE35" s="61">
        <v>90</v>
      </c>
      <c r="BF35" s="61">
        <v>80</v>
      </c>
      <c r="BG35" s="61">
        <v>75</v>
      </c>
      <c r="BH35" s="61">
        <v>75</v>
      </c>
      <c r="BI35" s="501">
        <f t="shared" si="13"/>
        <v>78</v>
      </c>
      <c r="BJ35" s="479"/>
      <c r="BK35" s="61">
        <v>75</v>
      </c>
      <c r="BL35" s="61">
        <v>100</v>
      </c>
      <c r="BM35" s="61">
        <v>85</v>
      </c>
      <c r="BN35" s="61">
        <v>75</v>
      </c>
      <c r="BO35" s="501">
        <f t="shared" si="14"/>
        <v>83.75</v>
      </c>
      <c r="BP35" s="479"/>
      <c r="BQ35" s="65">
        <f t="shared" si="0"/>
        <v>47.086363636363643</v>
      </c>
      <c r="BR35" s="122">
        <v>25</v>
      </c>
      <c r="BS35" s="122">
        <v>76</v>
      </c>
      <c r="BT35" s="66">
        <f t="shared" si="1"/>
        <v>20.2</v>
      </c>
      <c r="BU35" s="67">
        <f t="shared" si="2"/>
        <v>67.286363636363646</v>
      </c>
      <c r="BV35" s="57" t="str">
        <f t="shared" si="3"/>
        <v>B</v>
      </c>
    </row>
    <row r="36" spans="1:74">
      <c r="A36" s="517">
        <v>8</v>
      </c>
      <c r="B36" s="510"/>
      <c r="C36" s="98">
        <v>2200018450</v>
      </c>
      <c r="D36" s="99" t="s">
        <v>193</v>
      </c>
      <c r="E36" s="91" t="s">
        <v>172</v>
      </c>
      <c r="F36" s="125">
        <v>31</v>
      </c>
      <c r="G36" s="61">
        <v>83</v>
      </c>
      <c r="H36" s="117">
        <f t="shared" si="4"/>
        <v>57</v>
      </c>
      <c r="I36" s="93">
        <v>85</v>
      </c>
      <c r="J36" s="61">
        <v>75</v>
      </c>
      <c r="K36" s="61">
        <v>80</v>
      </c>
      <c r="L36" s="61">
        <v>80</v>
      </c>
      <c r="M36" s="501">
        <f t="shared" si="15"/>
        <v>80</v>
      </c>
      <c r="N36" s="479"/>
      <c r="O36" s="61">
        <v>95</v>
      </c>
      <c r="P36" s="61">
        <v>80</v>
      </c>
      <c r="Q36" s="61">
        <v>70</v>
      </c>
      <c r="R36" s="61">
        <v>80</v>
      </c>
      <c r="S36" s="501">
        <f t="shared" si="6"/>
        <v>77.25</v>
      </c>
      <c r="T36" s="479"/>
      <c r="U36" s="61">
        <v>90</v>
      </c>
      <c r="V36" s="61">
        <v>100</v>
      </c>
      <c r="W36" s="61">
        <v>80</v>
      </c>
      <c r="X36" s="61">
        <v>100</v>
      </c>
      <c r="Y36" s="501">
        <f t="shared" si="7"/>
        <v>88.5</v>
      </c>
      <c r="Z36" s="479"/>
      <c r="AA36" s="61">
        <v>75</v>
      </c>
      <c r="AB36" s="61">
        <v>80</v>
      </c>
      <c r="AC36" s="61">
        <v>70</v>
      </c>
      <c r="AD36" s="61">
        <v>85</v>
      </c>
      <c r="AE36" s="501">
        <f t="shared" si="8"/>
        <v>75.25</v>
      </c>
      <c r="AF36" s="479"/>
      <c r="AG36" s="61">
        <v>85</v>
      </c>
      <c r="AH36" s="61">
        <v>80</v>
      </c>
      <c r="AI36" s="61">
        <v>50</v>
      </c>
      <c r="AJ36" s="61">
        <v>80</v>
      </c>
      <c r="AK36" s="501">
        <f t="shared" si="9"/>
        <v>65.75</v>
      </c>
      <c r="AL36" s="479"/>
      <c r="AM36" s="61">
        <v>85</v>
      </c>
      <c r="AN36" s="61">
        <v>90</v>
      </c>
      <c r="AO36" s="61">
        <v>60</v>
      </c>
      <c r="AP36" s="61">
        <v>75</v>
      </c>
      <c r="AQ36" s="501">
        <f t="shared" si="10"/>
        <v>71.25</v>
      </c>
      <c r="AR36" s="479"/>
      <c r="AS36" s="61">
        <v>90</v>
      </c>
      <c r="AT36" s="61">
        <v>80</v>
      </c>
      <c r="AU36" s="61">
        <v>65</v>
      </c>
      <c r="AV36" s="61">
        <v>75</v>
      </c>
      <c r="AW36" s="501">
        <f t="shared" si="11"/>
        <v>73</v>
      </c>
      <c r="AX36" s="479"/>
      <c r="AY36" s="61">
        <v>85</v>
      </c>
      <c r="AZ36" s="61">
        <v>90</v>
      </c>
      <c r="BA36" s="61">
        <v>60</v>
      </c>
      <c r="BB36" s="61">
        <v>70</v>
      </c>
      <c r="BC36" s="501">
        <f t="shared" si="12"/>
        <v>70.25</v>
      </c>
      <c r="BD36" s="479"/>
      <c r="BE36" s="61">
        <v>90</v>
      </c>
      <c r="BF36" s="61">
        <v>80</v>
      </c>
      <c r="BG36" s="61">
        <v>60</v>
      </c>
      <c r="BH36" s="61">
        <v>75</v>
      </c>
      <c r="BI36" s="501">
        <f t="shared" si="13"/>
        <v>70.5</v>
      </c>
      <c r="BJ36" s="479"/>
      <c r="BK36" s="61">
        <v>85</v>
      </c>
      <c r="BL36" s="61">
        <v>80</v>
      </c>
      <c r="BM36" s="61">
        <v>50</v>
      </c>
      <c r="BN36" s="61">
        <v>75</v>
      </c>
      <c r="BO36" s="501">
        <f t="shared" si="14"/>
        <v>64.75</v>
      </c>
      <c r="BP36" s="479"/>
      <c r="BQ36" s="65">
        <f t="shared" si="0"/>
        <v>43.281818181818181</v>
      </c>
      <c r="BR36" s="122">
        <v>40</v>
      </c>
      <c r="BS36" s="122">
        <v>56</v>
      </c>
      <c r="BT36" s="66">
        <f t="shared" si="1"/>
        <v>19.2</v>
      </c>
      <c r="BU36" s="67">
        <f t="shared" si="2"/>
        <v>62.481818181818184</v>
      </c>
      <c r="BV36" s="57" t="str">
        <f t="shared" si="3"/>
        <v>B-</v>
      </c>
    </row>
    <row r="37" spans="1:74">
      <c r="A37" s="510"/>
      <c r="B37" s="510"/>
      <c r="C37" s="98">
        <v>2200018472</v>
      </c>
      <c r="D37" s="99" t="s">
        <v>194</v>
      </c>
      <c r="E37" s="91" t="s">
        <v>172</v>
      </c>
      <c r="F37" s="125">
        <v>29</v>
      </c>
      <c r="G37" s="61">
        <v>83</v>
      </c>
      <c r="H37" s="117">
        <f t="shared" si="4"/>
        <v>56</v>
      </c>
      <c r="I37" s="93">
        <v>85</v>
      </c>
      <c r="J37" s="61">
        <v>75</v>
      </c>
      <c r="K37" s="61">
        <v>80</v>
      </c>
      <c r="L37" s="61">
        <v>80</v>
      </c>
      <c r="M37" s="501">
        <f t="shared" si="15"/>
        <v>80</v>
      </c>
      <c r="N37" s="479"/>
      <c r="O37" s="61">
        <v>85</v>
      </c>
      <c r="P37" s="61">
        <v>80</v>
      </c>
      <c r="Q37" s="61">
        <v>70</v>
      </c>
      <c r="R37" s="61">
        <v>90</v>
      </c>
      <c r="S37" s="501">
        <f t="shared" si="6"/>
        <v>77.75</v>
      </c>
      <c r="T37" s="479"/>
      <c r="U37" s="61">
        <v>90</v>
      </c>
      <c r="V37" s="61">
        <v>100</v>
      </c>
      <c r="W37" s="61">
        <v>80</v>
      </c>
      <c r="X37" s="61">
        <v>100</v>
      </c>
      <c r="Y37" s="501">
        <f t="shared" si="7"/>
        <v>88.5</v>
      </c>
      <c r="Z37" s="479"/>
      <c r="AA37" s="61">
        <v>75</v>
      </c>
      <c r="AB37" s="61">
        <v>90</v>
      </c>
      <c r="AC37" s="61">
        <v>70</v>
      </c>
      <c r="AD37" s="61">
        <v>85</v>
      </c>
      <c r="AE37" s="501">
        <f t="shared" si="8"/>
        <v>76.75</v>
      </c>
      <c r="AF37" s="479"/>
      <c r="AG37" s="61">
        <v>85</v>
      </c>
      <c r="AH37" s="61">
        <v>100</v>
      </c>
      <c r="AI37" s="61">
        <v>50</v>
      </c>
      <c r="AJ37" s="61">
        <v>80</v>
      </c>
      <c r="AK37" s="501">
        <f t="shared" si="9"/>
        <v>68.75</v>
      </c>
      <c r="AL37" s="479"/>
      <c r="AM37" s="61">
        <v>85</v>
      </c>
      <c r="AN37" s="61">
        <v>80</v>
      </c>
      <c r="AO37" s="61">
        <v>60</v>
      </c>
      <c r="AP37" s="61">
        <v>75</v>
      </c>
      <c r="AQ37" s="501">
        <f t="shared" si="10"/>
        <v>69.75</v>
      </c>
      <c r="AR37" s="479"/>
      <c r="AS37" s="61">
        <v>90</v>
      </c>
      <c r="AT37" s="61">
        <v>80</v>
      </c>
      <c r="AU37" s="61">
        <v>65</v>
      </c>
      <c r="AV37" s="61">
        <v>75</v>
      </c>
      <c r="AW37" s="501">
        <f t="shared" si="11"/>
        <v>73</v>
      </c>
      <c r="AX37" s="479"/>
      <c r="AY37" s="61">
        <v>90</v>
      </c>
      <c r="AZ37" s="61">
        <v>100</v>
      </c>
      <c r="BA37" s="61">
        <v>60</v>
      </c>
      <c r="BB37" s="61">
        <v>70</v>
      </c>
      <c r="BC37" s="501">
        <f t="shared" si="12"/>
        <v>72.5</v>
      </c>
      <c r="BD37" s="479"/>
      <c r="BE37" s="61">
        <v>90</v>
      </c>
      <c r="BF37" s="61">
        <v>80</v>
      </c>
      <c r="BG37" s="61">
        <v>60</v>
      </c>
      <c r="BH37" s="61">
        <v>75</v>
      </c>
      <c r="BI37" s="501">
        <f t="shared" si="13"/>
        <v>70.5</v>
      </c>
      <c r="BJ37" s="479"/>
      <c r="BK37" s="61">
        <v>85</v>
      </c>
      <c r="BL37" s="61">
        <v>80</v>
      </c>
      <c r="BM37" s="61">
        <v>50</v>
      </c>
      <c r="BN37" s="61">
        <v>75</v>
      </c>
      <c r="BO37" s="501">
        <f t="shared" si="14"/>
        <v>64.75</v>
      </c>
      <c r="BP37" s="479"/>
      <c r="BQ37" s="65">
        <f t="shared" si="0"/>
        <v>43.540909090909089</v>
      </c>
      <c r="BR37" s="122">
        <v>40</v>
      </c>
      <c r="BS37" s="122">
        <v>56</v>
      </c>
      <c r="BT37" s="66">
        <f t="shared" si="1"/>
        <v>19.2</v>
      </c>
      <c r="BU37" s="67">
        <f t="shared" si="2"/>
        <v>62.740909090909085</v>
      </c>
      <c r="BV37" s="57" t="str">
        <f t="shared" si="3"/>
        <v>B-</v>
      </c>
    </row>
    <row r="38" spans="1:74">
      <c r="A38" s="511"/>
      <c r="B38" s="510"/>
      <c r="C38" s="98">
        <v>2200018461</v>
      </c>
      <c r="D38" s="99" t="s">
        <v>195</v>
      </c>
      <c r="E38" s="91" t="s">
        <v>172</v>
      </c>
      <c r="F38" s="125">
        <v>58</v>
      </c>
      <c r="G38" s="61">
        <v>83</v>
      </c>
      <c r="H38" s="117">
        <f t="shared" si="4"/>
        <v>70.5</v>
      </c>
      <c r="I38" s="93">
        <v>85</v>
      </c>
      <c r="J38" s="61">
        <v>75</v>
      </c>
      <c r="K38" s="61">
        <v>80</v>
      </c>
      <c r="L38" s="61">
        <v>80</v>
      </c>
      <c r="M38" s="501">
        <f t="shared" si="15"/>
        <v>80</v>
      </c>
      <c r="N38" s="479"/>
      <c r="O38" s="61">
        <v>90</v>
      </c>
      <c r="P38" s="61">
        <v>80</v>
      </c>
      <c r="Q38" s="61">
        <v>70</v>
      </c>
      <c r="R38" s="61">
        <v>100</v>
      </c>
      <c r="S38" s="501">
        <f t="shared" si="6"/>
        <v>80.5</v>
      </c>
      <c r="T38" s="479"/>
      <c r="U38" s="61">
        <v>90</v>
      </c>
      <c r="V38" s="61">
        <v>80</v>
      </c>
      <c r="W38" s="61">
        <v>80</v>
      </c>
      <c r="X38" s="61">
        <v>100</v>
      </c>
      <c r="Y38" s="501">
        <f t="shared" si="7"/>
        <v>85.5</v>
      </c>
      <c r="Z38" s="479"/>
      <c r="AA38" s="61">
        <v>70</v>
      </c>
      <c r="AB38" s="61">
        <v>90</v>
      </c>
      <c r="AC38" s="61">
        <v>70</v>
      </c>
      <c r="AD38" s="61">
        <v>85</v>
      </c>
      <c r="AE38" s="501">
        <f t="shared" si="8"/>
        <v>76</v>
      </c>
      <c r="AF38" s="479"/>
      <c r="AG38" s="61">
        <v>85</v>
      </c>
      <c r="AH38" s="61">
        <v>100</v>
      </c>
      <c r="AI38" s="61">
        <v>50</v>
      </c>
      <c r="AJ38" s="61">
        <v>100</v>
      </c>
      <c r="AK38" s="501">
        <f t="shared" si="9"/>
        <v>72.75</v>
      </c>
      <c r="AL38" s="479"/>
      <c r="AM38" s="61">
        <v>85</v>
      </c>
      <c r="AN38" s="61">
        <v>100</v>
      </c>
      <c r="AO38" s="61">
        <v>60</v>
      </c>
      <c r="AP38" s="61">
        <v>100</v>
      </c>
      <c r="AQ38" s="501">
        <f t="shared" si="10"/>
        <v>77.75</v>
      </c>
      <c r="AR38" s="479"/>
      <c r="AS38" s="61">
        <v>90</v>
      </c>
      <c r="AT38" s="61">
        <v>80</v>
      </c>
      <c r="AU38" s="61">
        <v>65</v>
      </c>
      <c r="AV38" s="61">
        <v>75</v>
      </c>
      <c r="AW38" s="501">
        <f t="shared" si="11"/>
        <v>73</v>
      </c>
      <c r="AX38" s="479"/>
      <c r="AY38" s="61">
        <v>90</v>
      </c>
      <c r="AZ38" s="61">
        <v>90</v>
      </c>
      <c r="BA38" s="61">
        <v>60</v>
      </c>
      <c r="BB38" s="61">
        <v>70</v>
      </c>
      <c r="BC38" s="501">
        <f t="shared" si="12"/>
        <v>71</v>
      </c>
      <c r="BD38" s="479"/>
      <c r="BE38" s="61">
        <v>90</v>
      </c>
      <c r="BF38" s="61">
        <v>80</v>
      </c>
      <c r="BG38" s="61">
        <v>60</v>
      </c>
      <c r="BH38" s="61">
        <v>75</v>
      </c>
      <c r="BI38" s="501">
        <f t="shared" si="13"/>
        <v>70.5</v>
      </c>
      <c r="BJ38" s="479"/>
      <c r="BK38" s="61">
        <v>85</v>
      </c>
      <c r="BL38" s="61">
        <v>100</v>
      </c>
      <c r="BM38" s="61">
        <v>50</v>
      </c>
      <c r="BN38" s="61">
        <v>75</v>
      </c>
      <c r="BO38" s="501">
        <f t="shared" si="14"/>
        <v>67.75</v>
      </c>
      <c r="BP38" s="479"/>
      <c r="BQ38" s="65">
        <f t="shared" si="0"/>
        <v>45.013636363636358</v>
      </c>
      <c r="BR38" s="122">
        <v>40</v>
      </c>
      <c r="BS38" s="122">
        <v>56</v>
      </c>
      <c r="BT38" s="66">
        <f t="shared" si="1"/>
        <v>19.2</v>
      </c>
      <c r="BU38" s="67">
        <f t="shared" si="2"/>
        <v>64.213636363636354</v>
      </c>
      <c r="BV38" s="57" t="str">
        <f t="shared" si="3"/>
        <v>B-</v>
      </c>
    </row>
    <row r="39" spans="1:74">
      <c r="A39" s="517">
        <v>9</v>
      </c>
      <c r="B39" s="510"/>
      <c r="C39" s="98">
        <v>2200018486</v>
      </c>
      <c r="D39" s="99" t="str">
        <f>UPPER("Dani Sulaiman")</f>
        <v>DANI SULAIMAN</v>
      </c>
      <c r="E39" s="91" t="s">
        <v>172</v>
      </c>
      <c r="F39" s="125">
        <v>47</v>
      </c>
      <c r="G39" s="61">
        <v>78</v>
      </c>
      <c r="H39" s="117">
        <f t="shared" si="4"/>
        <v>62.5</v>
      </c>
      <c r="I39" s="93">
        <v>100</v>
      </c>
      <c r="J39" s="61">
        <v>75</v>
      </c>
      <c r="K39" s="61">
        <v>80</v>
      </c>
      <c r="L39" s="61">
        <v>80</v>
      </c>
      <c r="M39" s="501">
        <f t="shared" si="15"/>
        <v>82.25</v>
      </c>
      <c r="N39" s="479"/>
      <c r="O39" s="62">
        <v>85</v>
      </c>
      <c r="P39" s="62">
        <v>80</v>
      </c>
      <c r="Q39" s="62">
        <v>80</v>
      </c>
      <c r="R39" s="62">
        <v>100</v>
      </c>
      <c r="S39" s="501">
        <f t="shared" si="6"/>
        <v>84.75</v>
      </c>
      <c r="T39" s="479"/>
      <c r="U39" s="62">
        <v>75</v>
      </c>
      <c r="V39" s="62">
        <v>80</v>
      </c>
      <c r="W39" s="62">
        <v>85</v>
      </c>
      <c r="X39" s="62">
        <v>90</v>
      </c>
      <c r="Y39" s="501">
        <f t="shared" si="7"/>
        <v>83.75</v>
      </c>
      <c r="Z39" s="479"/>
      <c r="AA39" s="61">
        <v>75</v>
      </c>
      <c r="AB39" s="61">
        <v>85</v>
      </c>
      <c r="AC39" s="61">
        <v>85</v>
      </c>
      <c r="AD39" s="61">
        <v>85</v>
      </c>
      <c r="AE39" s="501">
        <f t="shared" si="8"/>
        <v>83.5</v>
      </c>
      <c r="AF39" s="479"/>
      <c r="AG39" s="61">
        <v>85</v>
      </c>
      <c r="AH39" s="61">
        <v>80</v>
      </c>
      <c r="AI39" s="61">
        <v>90</v>
      </c>
      <c r="AJ39" s="61">
        <v>80</v>
      </c>
      <c r="AK39" s="501">
        <f t="shared" si="9"/>
        <v>85.75</v>
      </c>
      <c r="AL39" s="479"/>
      <c r="AM39" s="61">
        <v>75</v>
      </c>
      <c r="AN39" s="61">
        <v>80</v>
      </c>
      <c r="AO39" s="61">
        <v>85</v>
      </c>
      <c r="AP39" s="61">
        <v>100</v>
      </c>
      <c r="AQ39" s="501">
        <f t="shared" si="10"/>
        <v>85.75</v>
      </c>
      <c r="AR39" s="479"/>
      <c r="AS39" s="61">
        <v>90</v>
      </c>
      <c r="AT39" s="61">
        <v>80</v>
      </c>
      <c r="AU39" s="61">
        <v>90</v>
      </c>
      <c r="AV39" s="61">
        <v>75</v>
      </c>
      <c r="AW39" s="501">
        <f t="shared" si="11"/>
        <v>85.5</v>
      </c>
      <c r="AX39" s="479"/>
      <c r="AY39" s="61">
        <v>90</v>
      </c>
      <c r="AZ39" s="61">
        <v>90</v>
      </c>
      <c r="BA39" s="61">
        <v>80</v>
      </c>
      <c r="BB39" s="61">
        <v>70</v>
      </c>
      <c r="BC39" s="501">
        <f t="shared" si="12"/>
        <v>81</v>
      </c>
      <c r="BD39" s="479"/>
      <c r="BE39" s="61">
        <v>90</v>
      </c>
      <c r="BF39" s="61">
        <v>80</v>
      </c>
      <c r="BG39" s="61">
        <v>70</v>
      </c>
      <c r="BH39" s="61">
        <v>75</v>
      </c>
      <c r="BI39" s="501">
        <f t="shared" si="13"/>
        <v>75.5</v>
      </c>
      <c r="BJ39" s="479"/>
      <c r="BK39" s="61">
        <v>85</v>
      </c>
      <c r="BL39" s="61">
        <v>80</v>
      </c>
      <c r="BM39" s="61">
        <v>80</v>
      </c>
      <c r="BN39" s="61">
        <v>100</v>
      </c>
      <c r="BO39" s="501">
        <f t="shared" si="14"/>
        <v>84.75</v>
      </c>
      <c r="BP39" s="479"/>
      <c r="BQ39" s="65">
        <f t="shared" si="0"/>
        <v>48.81818181818182</v>
      </c>
      <c r="BR39" s="122">
        <v>35</v>
      </c>
      <c r="BS39" s="122">
        <v>92</v>
      </c>
      <c r="BT39" s="66">
        <f t="shared" si="1"/>
        <v>25.4</v>
      </c>
      <c r="BU39" s="67">
        <f t="shared" si="2"/>
        <v>74.218181818181819</v>
      </c>
      <c r="BV39" s="57" t="str">
        <f t="shared" si="3"/>
        <v>B+</v>
      </c>
    </row>
    <row r="40" spans="1:74">
      <c r="A40" s="510"/>
      <c r="B40" s="510"/>
      <c r="C40" s="98">
        <v>2200018441</v>
      </c>
      <c r="D40" s="99" t="s">
        <v>196</v>
      </c>
      <c r="E40" s="91" t="s">
        <v>172</v>
      </c>
      <c r="F40" s="125">
        <v>37</v>
      </c>
      <c r="G40" s="61">
        <v>78</v>
      </c>
      <c r="H40" s="117">
        <f t="shared" si="4"/>
        <v>57.5</v>
      </c>
      <c r="I40" s="93">
        <v>100</v>
      </c>
      <c r="J40" s="61">
        <v>75</v>
      </c>
      <c r="K40" s="61">
        <v>80</v>
      </c>
      <c r="L40" s="61">
        <v>80</v>
      </c>
      <c r="M40" s="501">
        <f t="shared" si="15"/>
        <v>82.25</v>
      </c>
      <c r="N40" s="479"/>
      <c r="O40" s="100">
        <v>85</v>
      </c>
      <c r="P40" s="100">
        <v>80</v>
      </c>
      <c r="Q40" s="100">
        <v>80</v>
      </c>
      <c r="R40" s="100">
        <v>75</v>
      </c>
      <c r="S40" s="501">
        <f t="shared" si="6"/>
        <v>79.75</v>
      </c>
      <c r="T40" s="479"/>
      <c r="U40" s="62">
        <v>75</v>
      </c>
      <c r="V40" s="62">
        <v>80</v>
      </c>
      <c r="W40" s="62">
        <v>85</v>
      </c>
      <c r="X40" s="62">
        <v>80</v>
      </c>
      <c r="Y40" s="501">
        <f t="shared" si="7"/>
        <v>81.75</v>
      </c>
      <c r="Z40" s="479"/>
      <c r="AA40" s="61">
        <v>70</v>
      </c>
      <c r="AB40" s="61">
        <v>80</v>
      </c>
      <c r="AC40" s="61">
        <v>85</v>
      </c>
      <c r="AD40" s="61">
        <v>80</v>
      </c>
      <c r="AE40" s="501">
        <f t="shared" si="8"/>
        <v>81</v>
      </c>
      <c r="AF40" s="479"/>
      <c r="AG40" s="61">
        <v>85</v>
      </c>
      <c r="AH40" s="61">
        <v>80</v>
      </c>
      <c r="AI40" s="61">
        <v>90</v>
      </c>
      <c r="AJ40" s="61">
        <v>80</v>
      </c>
      <c r="AK40" s="501">
        <f t="shared" si="9"/>
        <v>85.75</v>
      </c>
      <c r="AL40" s="479"/>
      <c r="AM40" s="61">
        <v>80</v>
      </c>
      <c r="AN40" s="61">
        <v>80</v>
      </c>
      <c r="AO40" s="61">
        <v>85</v>
      </c>
      <c r="AP40" s="61">
        <v>75</v>
      </c>
      <c r="AQ40" s="501">
        <f t="shared" si="10"/>
        <v>81.5</v>
      </c>
      <c r="AR40" s="479"/>
      <c r="AS40" s="61">
        <v>75</v>
      </c>
      <c r="AT40" s="61">
        <v>80</v>
      </c>
      <c r="AU40" s="61">
        <v>90</v>
      </c>
      <c r="AV40" s="61">
        <v>75</v>
      </c>
      <c r="AW40" s="501">
        <f t="shared" si="11"/>
        <v>83.25</v>
      </c>
      <c r="AX40" s="479"/>
      <c r="AY40" s="61">
        <v>90</v>
      </c>
      <c r="AZ40" s="61">
        <v>85</v>
      </c>
      <c r="BA40" s="61">
        <v>80</v>
      </c>
      <c r="BB40" s="61">
        <v>70</v>
      </c>
      <c r="BC40" s="501">
        <f t="shared" si="12"/>
        <v>80.25</v>
      </c>
      <c r="BD40" s="479"/>
      <c r="BE40" s="61">
        <v>80</v>
      </c>
      <c r="BF40" s="61">
        <v>80</v>
      </c>
      <c r="BG40" s="61">
        <v>70</v>
      </c>
      <c r="BH40" s="61">
        <v>75</v>
      </c>
      <c r="BI40" s="501">
        <f t="shared" si="13"/>
        <v>74</v>
      </c>
      <c r="BJ40" s="479"/>
      <c r="BK40" s="61">
        <v>85</v>
      </c>
      <c r="BL40" s="61">
        <v>80</v>
      </c>
      <c r="BM40" s="61">
        <v>80</v>
      </c>
      <c r="BN40" s="61">
        <v>100</v>
      </c>
      <c r="BO40" s="501">
        <f t="shared" si="14"/>
        <v>84.75</v>
      </c>
      <c r="BP40" s="479"/>
      <c r="BQ40" s="65">
        <f t="shared" si="0"/>
        <v>47.55</v>
      </c>
      <c r="BR40" s="122">
        <v>35</v>
      </c>
      <c r="BS40" s="122">
        <v>92</v>
      </c>
      <c r="BT40" s="66">
        <f t="shared" si="1"/>
        <v>25.4</v>
      </c>
      <c r="BU40" s="67">
        <f t="shared" si="2"/>
        <v>72.949999999999989</v>
      </c>
      <c r="BV40" s="57" t="str">
        <f t="shared" si="3"/>
        <v>B+</v>
      </c>
    </row>
    <row r="41" spans="1:74">
      <c r="A41" s="511"/>
      <c r="B41" s="510"/>
      <c r="C41" s="98">
        <v>2200018449</v>
      </c>
      <c r="D41" s="99" t="s">
        <v>197</v>
      </c>
      <c r="E41" s="91" t="s">
        <v>172</v>
      </c>
      <c r="F41" s="125">
        <v>40</v>
      </c>
      <c r="G41" s="61">
        <v>78</v>
      </c>
      <c r="H41" s="117">
        <f t="shared" si="4"/>
        <v>59</v>
      </c>
      <c r="I41" s="93">
        <v>85</v>
      </c>
      <c r="J41" s="61">
        <v>75</v>
      </c>
      <c r="K41" s="61">
        <v>80</v>
      </c>
      <c r="L41" s="61">
        <v>80</v>
      </c>
      <c r="M41" s="501">
        <f t="shared" si="15"/>
        <v>80</v>
      </c>
      <c r="N41" s="479"/>
      <c r="O41" s="61">
        <v>85</v>
      </c>
      <c r="P41" s="61">
        <v>80</v>
      </c>
      <c r="Q41" s="61">
        <v>80</v>
      </c>
      <c r="R41" s="61">
        <v>75</v>
      </c>
      <c r="S41" s="501">
        <f t="shared" si="6"/>
        <v>79.75</v>
      </c>
      <c r="T41" s="479"/>
      <c r="U41" s="61">
        <v>90</v>
      </c>
      <c r="V41" s="61">
        <v>80</v>
      </c>
      <c r="W41" s="61">
        <v>85</v>
      </c>
      <c r="X41" s="61">
        <v>80</v>
      </c>
      <c r="Y41" s="501">
        <f t="shared" si="7"/>
        <v>84</v>
      </c>
      <c r="Z41" s="479"/>
      <c r="AA41" s="61">
        <v>65</v>
      </c>
      <c r="AB41" s="61">
        <v>85</v>
      </c>
      <c r="AC41" s="61">
        <v>85</v>
      </c>
      <c r="AD41" s="61">
        <v>85</v>
      </c>
      <c r="AE41" s="501">
        <f t="shared" si="8"/>
        <v>82</v>
      </c>
      <c r="AF41" s="479"/>
      <c r="AG41" s="61">
        <v>0</v>
      </c>
      <c r="AH41" s="61">
        <v>80</v>
      </c>
      <c r="AI41" s="61">
        <v>90</v>
      </c>
      <c r="AJ41" s="61">
        <v>80</v>
      </c>
      <c r="AK41" s="501">
        <f t="shared" si="9"/>
        <v>73</v>
      </c>
      <c r="AL41" s="479"/>
      <c r="AM41" s="61">
        <v>80</v>
      </c>
      <c r="AN41" s="61">
        <v>80</v>
      </c>
      <c r="AO41" s="61">
        <v>85</v>
      </c>
      <c r="AP41" s="61">
        <v>75</v>
      </c>
      <c r="AQ41" s="501">
        <f t="shared" si="10"/>
        <v>81.5</v>
      </c>
      <c r="AR41" s="479"/>
      <c r="AS41" s="61">
        <v>80</v>
      </c>
      <c r="AT41" s="61">
        <v>80</v>
      </c>
      <c r="AU41" s="61">
        <v>90</v>
      </c>
      <c r="AV41" s="61">
        <v>75</v>
      </c>
      <c r="AW41" s="501">
        <f t="shared" si="11"/>
        <v>84</v>
      </c>
      <c r="AX41" s="479"/>
      <c r="AY41" s="61">
        <v>70</v>
      </c>
      <c r="AZ41" s="61">
        <v>85</v>
      </c>
      <c r="BA41" s="61">
        <v>80</v>
      </c>
      <c r="BB41" s="61">
        <v>70</v>
      </c>
      <c r="BC41" s="501">
        <f t="shared" si="12"/>
        <v>77.25</v>
      </c>
      <c r="BD41" s="479"/>
      <c r="BE41" s="61">
        <v>70</v>
      </c>
      <c r="BF41" s="61">
        <v>80</v>
      </c>
      <c r="BG41" s="61">
        <v>70</v>
      </c>
      <c r="BH41" s="61">
        <v>75</v>
      </c>
      <c r="BI41" s="501">
        <f t="shared" si="13"/>
        <v>72.5</v>
      </c>
      <c r="BJ41" s="479"/>
      <c r="BK41" s="61">
        <v>85</v>
      </c>
      <c r="BL41" s="61">
        <v>80</v>
      </c>
      <c r="BM41" s="61">
        <v>80</v>
      </c>
      <c r="BN41" s="61">
        <v>90</v>
      </c>
      <c r="BO41" s="501">
        <f t="shared" si="14"/>
        <v>82.75</v>
      </c>
      <c r="BP41" s="479"/>
      <c r="BQ41" s="65">
        <f t="shared" si="0"/>
        <v>46.677272727272729</v>
      </c>
      <c r="BR41" s="122">
        <v>35</v>
      </c>
      <c r="BS41" s="122">
        <v>92</v>
      </c>
      <c r="BT41" s="66">
        <f t="shared" si="1"/>
        <v>25.4</v>
      </c>
      <c r="BU41" s="67">
        <f t="shared" si="2"/>
        <v>72.077272727272728</v>
      </c>
      <c r="BV41" s="57" t="str">
        <f t="shared" si="3"/>
        <v>B+</v>
      </c>
    </row>
    <row r="42" spans="1:74">
      <c r="A42" s="517">
        <v>10</v>
      </c>
      <c r="B42" s="517" t="s">
        <v>152</v>
      </c>
      <c r="C42" s="98">
        <v>2200018460</v>
      </c>
      <c r="D42" s="99" t="s">
        <v>198</v>
      </c>
      <c r="E42" s="91" t="s">
        <v>172</v>
      </c>
      <c r="F42" s="125">
        <v>50</v>
      </c>
      <c r="G42" s="61">
        <v>80</v>
      </c>
      <c r="H42" s="117">
        <f t="shared" si="4"/>
        <v>65</v>
      </c>
      <c r="I42" s="93">
        <v>100</v>
      </c>
      <c r="J42" s="61">
        <v>75</v>
      </c>
      <c r="K42" s="61">
        <v>85</v>
      </c>
      <c r="L42" s="61">
        <v>80</v>
      </c>
      <c r="M42" s="501">
        <f t="shared" si="15"/>
        <v>84.75</v>
      </c>
      <c r="N42" s="479"/>
      <c r="O42" s="61">
        <v>85</v>
      </c>
      <c r="P42" s="61">
        <v>80</v>
      </c>
      <c r="Q42" s="61">
        <v>80</v>
      </c>
      <c r="R42" s="61">
        <v>75</v>
      </c>
      <c r="S42" s="501">
        <f t="shared" si="6"/>
        <v>79.75</v>
      </c>
      <c r="T42" s="479"/>
      <c r="U42" s="61">
        <v>75</v>
      </c>
      <c r="V42" s="61">
        <v>80</v>
      </c>
      <c r="W42" s="61">
        <v>80</v>
      </c>
      <c r="X42" s="61">
        <v>80</v>
      </c>
      <c r="Y42" s="501">
        <f t="shared" si="7"/>
        <v>79.25</v>
      </c>
      <c r="Z42" s="479"/>
      <c r="AA42" s="61">
        <v>75</v>
      </c>
      <c r="AB42" s="61">
        <v>90</v>
      </c>
      <c r="AC42" s="61">
        <v>80</v>
      </c>
      <c r="AD42" s="61">
        <v>85</v>
      </c>
      <c r="AE42" s="501">
        <f t="shared" si="8"/>
        <v>81.75</v>
      </c>
      <c r="AF42" s="479"/>
      <c r="AG42" s="61">
        <v>80</v>
      </c>
      <c r="AH42" s="61">
        <v>100</v>
      </c>
      <c r="AI42" s="61">
        <v>85</v>
      </c>
      <c r="AJ42" s="61">
        <v>80</v>
      </c>
      <c r="AK42" s="501">
        <f t="shared" si="9"/>
        <v>85.5</v>
      </c>
      <c r="AL42" s="479"/>
      <c r="AM42" s="61">
        <v>85</v>
      </c>
      <c r="AN42" s="61">
        <v>80</v>
      </c>
      <c r="AO42" s="61">
        <v>75</v>
      </c>
      <c r="AP42" s="61">
        <v>75</v>
      </c>
      <c r="AQ42" s="501">
        <f t="shared" si="10"/>
        <v>77.25</v>
      </c>
      <c r="AR42" s="479"/>
      <c r="AS42" s="61">
        <v>80</v>
      </c>
      <c r="AT42" s="61">
        <v>80</v>
      </c>
      <c r="AU42" s="61">
        <v>75</v>
      </c>
      <c r="AV42" s="61">
        <v>75</v>
      </c>
      <c r="AW42" s="501">
        <f t="shared" si="11"/>
        <v>76.5</v>
      </c>
      <c r="AX42" s="479"/>
      <c r="AY42" s="61">
        <v>75</v>
      </c>
      <c r="AZ42" s="61">
        <v>90</v>
      </c>
      <c r="BA42" s="61">
        <v>75</v>
      </c>
      <c r="BB42" s="61">
        <v>70</v>
      </c>
      <c r="BC42" s="501">
        <f t="shared" si="12"/>
        <v>76.25</v>
      </c>
      <c r="BD42" s="479"/>
      <c r="BE42" s="61">
        <v>85</v>
      </c>
      <c r="BF42" s="61">
        <v>80</v>
      </c>
      <c r="BG42" s="61">
        <v>90</v>
      </c>
      <c r="BH42" s="61">
        <v>75</v>
      </c>
      <c r="BI42" s="501">
        <f t="shared" si="13"/>
        <v>84.75</v>
      </c>
      <c r="BJ42" s="479"/>
      <c r="BK42" s="61">
        <v>70</v>
      </c>
      <c r="BL42" s="61">
        <v>80</v>
      </c>
      <c r="BM42" s="61">
        <v>90</v>
      </c>
      <c r="BN42" s="61">
        <v>100</v>
      </c>
      <c r="BO42" s="501">
        <f t="shared" si="14"/>
        <v>87.5</v>
      </c>
      <c r="BP42" s="479"/>
      <c r="BQ42" s="65">
        <f t="shared" si="0"/>
        <v>47.904545454545456</v>
      </c>
      <c r="BR42" s="122">
        <v>10</v>
      </c>
      <c r="BS42" s="122">
        <v>76</v>
      </c>
      <c r="BT42" s="66">
        <f t="shared" si="1"/>
        <v>17.2</v>
      </c>
      <c r="BU42" s="67">
        <f t="shared" si="2"/>
        <v>65.104545454545459</v>
      </c>
      <c r="BV42" s="57" t="str">
        <f t="shared" si="3"/>
        <v>B</v>
      </c>
    </row>
    <row r="43" spans="1:74">
      <c r="A43" s="510"/>
      <c r="B43" s="510"/>
      <c r="C43" s="98">
        <v>2200018448</v>
      </c>
      <c r="D43" s="99" t="s">
        <v>199</v>
      </c>
      <c r="E43" s="91" t="s">
        <v>172</v>
      </c>
      <c r="F43" s="125">
        <v>47</v>
      </c>
      <c r="G43" s="61">
        <v>80</v>
      </c>
      <c r="H43" s="117">
        <f t="shared" si="4"/>
        <v>63.5</v>
      </c>
      <c r="I43" s="93">
        <v>85</v>
      </c>
      <c r="J43" s="61">
        <v>75</v>
      </c>
      <c r="K43" s="61">
        <v>85</v>
      </c>
      <c r="L43" s="61">
        <v>80</v>
      </c>
      <c r="M43" s="501">
        <f t="shared" si="15"/>
        <v>82.5</v>
      </c>
      <c r="N43" s="479"/>
      <c r="O43" s="100">
        <v>85</v>
      </c>
      <c r="P43" s="100">
        <v>80</v>
      </c>
      <c r="Q43" s="100">
        <v>80</v>
      </c>
      <c r="R43" s="100">
        <v>75</v>
      </c>
      <c r="S43" s="501">
        <f t="shared" si="6"/>
        <v>79.75</v>
      </c>
      <c r="T43" s="479"/>
      <c r="U43" s="62">
        <v>75</v>
      </c>
      <c r="V43" s="62">
        <v>80</v>
      </c>
      <c r="W43" s="62">
        <v>80</v>
      </c>
      <c r="X43" s="62">
        <v>90</v>
      </c>
      <c r="Y43" s="501">
        <f t="shared" si="7"/>
        <v>81.25</v>
      </c>
      <c r="Z43" s="479"/>
      <c r="AA43" s="61">
        <v>75</v>
      </c>
      <c r="AB43" s="61">
        <v>80</v>
      </c>
      <c r="AC43" s="61">
        <v>80</v>
      </c>
      <c r="AD43" s="61">
        <v>80</v>
      </c>
      <c r="AE43" s="501">
        <f t="shared" si="8"/>
        <v>79.25</v>
      </c>
      <c r="AF43" s="479"/>
      <c r="AG43" s="61">
        <v>80</v>
      </c>
      <c r="AH43" s="61">
        <v>80</v>
      </c>
      <c r="AI43" s="61">
        <v>85</v>
      </c>
      <c r="AJ43" s="61">
        <v>80</v>
      </c>
      <c r="AK43" s="501">
        <f>(AG$13/100*AG43)+(AH$13/100*AH43)+(AI$13/100*AI42)+(AJ$13/100*AJ43)</f>
        <v>82.5</v>
      </c>
      <c r="AL43" s="479"/>
      <c r="AM43" s="62">
        <v>0</v>
      </c>
      <c r="AN43" s="62">
        <v>0</v>
      </c>
      <c r="AO43" s="62">
        <v>0</v>
      </c>
      <c r="AP43" s="62">
        <v>0</v>
      </c>
      <c r="AQ43" s="501">
        <f t="shared" si="10"/>
        <v>0</v>
      </c>
      <c r="AR43" s="479"/>
      <c r="AS43" s="61">
        <v>85</v>
      </c>
      <c r="AT43" s="61">
        <v>80</v>
      </c>
      <c r="AU43" s="61">
        <v>75</v>
      </c>
      <c r="AV43" s="61">
        <v>75</v>
      </c>
      <c r="AW43" s="501">
        <f t="shared" si="11"/>
        <v>77.25</v>
      </c>
      <c r="AX43" s="479"/>
      <c r="AY43" s="61">
        <v>80</v>
      </c>
      <c r="AZ43" s="61">
        <v>90</v>
      </c>
      <c r="BA43" s="61">
        <v>75</v>
      </c>
      <c r="BB43" s="61">
        <v>70</v>
      </c>
      <c r="BC43" s="501">
        <f t="shared" si="12"/>
        <v>77</v>
      </c>
      <c r="BD43" s="479"/>
      <c r="BE43" s="61">
        <v>80</v>
      </c>
      <c r="BF43" s="61">
        <v>80</v>
      </c>
      <c r="BG43" s="61">
        <v>90</v>
      </c>
      <c r="BH43" s="61">
        <v>75</v>
      </c>
      <c r="BI43" s="501">
        <f t="shared" si="13"/>
        <v>84</v>
      </c>
      <c r="BJ43" s="479"/>
      <c r="BK43" s="62">
        <v>0</v>
      </c>
      <c r="BL43" s="62">
        <v>0</v>
      </c>
      <c r="BM43" s="62">
        <v>0</v>
      </c>
      <c r="BN43" s="62">
        <v>0</v>
      </c>
      <c r="BO43" s="501">
        <f t="shared" si="14"/>
        <v>0</v>
      </c>
      <c r="BP43" s="479"/>
      <c r="BQ43" s="65">
        <f t="shared" si="0"/>
        <v>38.563636363636363</v>
      </c>
      <c r="BR43" s="122">
        <v>10</v>
      </c>
      <c r="BS43" s="122">
        <v>76</v>
      </c>
      <c r="BT43" s="66">
        <f t="shared" si="1"/>
        <v>17.2</v>
      </c>
      <c r="BU43" s="67">
        <f t="shared" si="2"/>
        <v>55.763636363636365</v>
      </c>
      <c r="BV43" s="57" t="str">
        <f t="shared" si="3"/>
        <v>C</v>
      </c>
    </row>
    <row r="44" spans="1:74">
      <c r="A44" s="511"/>
      <c r="B44" s="510"/>
      <c r="C44" s="98">
        <v>2200018479</v>
      </c>
      <c r="D44" s="99" t="s">
        <v>200</v>
      </c>
      <c r="E44" s="91" t="s">
        <v>172</v>
      </c>
      <c r="F44" s="126">
        <v>70</v>
      </c>
      <c r="G44" s="100">
        <v>80</v>
      </c>
      <c r="H44" s="117">
        <f t="shared" si="4"/>
        <v>75</v>
      </c>
      <c r="I44" s="121">
        <v>80</v>
      </c>
      <c r="J44" s="100">
        <v>75</v>
      </c>
      <c r="K44" s="100">
        <v>85</v>
      </c>
      <c r="L44" s="100">
        <v>80</v>
      </c>
      <c r="M44" s="501">
        <f t="shared" si="15"/>
        <v>81.75</v>
      </c>
      <c r="N44" s="479"/>
      <c r="O44" s="100">
        <v>90</v>
      </c>
      <c r="P44" s="100">
        <v>80</v>
      </c>
      <c r="Q44" s="100">
        <v>80</v>
      </c>
      <c r="R44" s="100">
        <v>75</v>
      </c>
      <c r="S44" s="501">
        <f t="shared" si="6"/>
        <v>80.5</v>
      </c>
      <c r="T44" s="479"/>
      <c r="U44" s="62">
        <v>90</v>
      </c>
      <c r="V44" s="62">
        <v>80</v>
      </c>
      <c r="W44" s="62">
        <v>80</v>
      </c>
      <c r="X44" s="62">
        <v>90</v>
      </c>
      <c r="Y44" s="501">
        <f t="shared" si="7"/>
        <v>83.5</v>
      </c>
      <c r="Z44" s="479"/>
      <c r="AA44" s="61">
        <v>75</v>
      </c>
      <c r="AB44" s="61">
        <v>90</v>
      </c>
      <c r="AC44" s="61">
        <v>80</v>
      </c>
      <c r="AD44" s="61">
        <v>85</v>
      </c>
      <c r="AE44" s="501">
        <f t="shared" si="8"/>
        <v>81.75</v>
      </c>
      <c r="AF44" s="479"/>
      <c r="AG44" s="61">
        <v>90</v>
      </c>
      <c r="AH44" s="61">
        <v>80</v>
      </c>
      <c r="AI44" s="61">
        <v>85</v>
      </c>
      <c r="AJ44" s="61">
        <v>80</v>
      </c>
      <c r="AK44" s="501">
        <f t="shared" ref="AK44:AK53" si="16">(AG$13/100*AG44)+(AH$13/100*AH44)+(AI$13/100*AI44)+(AJ$13/100*AJ44)</f>
        <v>84</v>
      </c>
      <c r="AL44" s="479"/>
      <c r="AM44" s="61">
        <v>85</v>
      </c>
      <c r="AN44" s="61">
        <v>90</v>
      </c>
      <c r="AO44" s="61">
        <v>75</v>
      </c>
      <c r="AP44" s="61">
        <v>75</v>
      </c>
      <c r="AQ44" s="501">
        <f t="shared" si="10"/>
        <v>78.75</v>
      </c>
      <c r="AR44" s="479"/>
      <c r="AS44" s="61">
        <v>80</v>
      </c>
      <c r="AT44" s="61">
        <v>80</v>
      </c>
      <c r="AU44" s="61">
        <v>75</v>
      </c>
      <c r="AV44" s="61">
        <v>75</v>
      </c>
      <c r="AW44" s="501">
        <f t="shared" si="11"/>
        <v>76.5</v>
      </c>
      <c r="AX44" s="479"/>
      <c r="AY44" s="61">
        <v>50</v>
      </c>
      <c r="AZ44" s="61">
        <v>85</v>
      </c>
      <c r="BA44" s="61">
        <v>75</v>
      </c>
      <c r="BB44" s="61">
        <v>70</v>
      </c>
      <c r="BC44" s="501">
        <f t="shared" si="12"/>
        <v>71.75</v>
      </c>
      <c r="BD44" s="479"/>
      <c r="BE44" s="61">
        <v>0</v>
      </c>
      <c r="BF44" s="61">
        <v>80</v>
      </c>
      <c r="BG44" s="61">
        <v>90</v>
      </c>
      <c r="BH44" s="61">
        <v>75</v>
      </c>
      <c r="BI44" s="501">
        <f t="shared" si="13"/>
        <v>72</v>
      </c>
      <c r="BJ44" s="479"/>
      <c r="BK44" s="100">
        <v>80</v>
      </c>
      <c r="BL44" s="100">
        <v>90</v>
      </c>
      <c r="BM44" s="100">
        <v>90</v>
      </c>
      <c r="BN44" s="100">
        <v>90</v>
      </c>
      <c r="BO44" s="501">
        <f t="shared" si="14"/>
        <v>88.5</v>
      </c>
      <c r="BP44" s="479"/>
      <c r="BQ44" s="65">
        <f t="shared" si="0"/>
        <v>47.672727272727272</v>
      </c>
      <c r="BR44" s="122">
        <v>10</v>
      </c>
      <c r="BS44" s="122">
        <v>76</v>
      </c>
      <c r="BT44" s="66">
        <f t="shared" si="1"/>
        <v>17.2</v>
      </c>
      <c r="BU44" s="67">
        <f t="shared" si="2"/>
        <v>64.872727272727275</v>
      </c>
      <c r="BV44" s="57" t="str">
        <f t="shared" si="3"/>
        <v>B-</v>
      </c>
    </row>
    <row r="45" spans="1:74">
      <c r="A45" s="517">
        <v>11</v>
      </c>
      <c r="B45" s="510"/>
      <c r="C45" s="98">
        <v>2200018443</v>
      </c>
      <c r="D45" s="99" t="s">
        <v>201</v>
      </c>
      <c r="E45" s="91" t="s">
        <v>172</v>
      </c>
      <c r="F45" s="125">
        <v>50</v>
      </c>
      <c r="G45" s="61">
        <v>82</v>
      </c>
      <c r="H45" s="117">
        <f t="shared" si="4"/>
        <v>66</v>
      </c>
      <c r="I45" s="93">
        <v>85</v>
      </c>
      <c r="J45" s="61">
        <v>75</v>
      </c>
      <c r="K45" s="61">
        <v>80</v>
      </c>
      <c r="L45" s="61">
        <v>80</v>
      </c>
      <c r="M45" s="501">
        <f t="shared" si="15"/>
        <v>80</v>
      </c>
      <c r="N45" s="479"/>
      <c r="O45" s="61">
        <v>85</v>
      </c>
      <c r="P45" s="61">
        <v>80</v>
      </c>
      <c r="Q45" s="61">
        <v>80</v>
      </c>
      <c r="R45" s="61">
        <v>75</v>
      </c>
      <c r="S45" s="501">
        <f t="shared" si="6"/>
        <v>79.75</v>
      </c>
      <c r="T45" s="479"/>
      <c r="U45" s="61">
        <v>85</v>
      </c>
      <c r="V45" s="61">
        <v>80</v>
      </c>
      <c r="W45" s="61">
        <v>80</v>
      </c>
      <c r="X45" s="61">
        <v>80</v>
      </c>
      <c r="Y45" s="501">
        <f t="shared" si="7"/>
        <v>80.75</v>
      </c>
      <c r="Z45" s="479"/>
      <c r="AA45" s="61">
        <v>85</v>
      </c>
      <c r="AB45" s="61">
        <v>80</v>
      </c>
      <c r="AC45" s="61">
        <v>80</v>
      </c>
      <c r="AD45" s="61">
        <v>80</v>
      </c>
      <c r="AE45" s="501">
        <f t="shared" si="8"/>
        <v>80.75</v>
      </c>
      <c r="AF45" s="479"/>
      <c r="AG45" s="62">
        <v>0</v>
      </c>
      <c r="AH45" s="62">
        <v>0</v>
      </c>
      <c r="AI45" s="62">
        <v>0</v>
      </c>
      <c r="AJ45" s="62">
        <v>0</v>
      </c>
      <c r="AK45" s="501">
        <f t="shared" si="16"/>
        <v>0</v>
      </c>
      <c r="AL45" s="479"/>
      <c r="AM45" s="62">
        <v>0</v>
      </c>
      <c r="AN45" s="62">
        <v>0</v>
      </c>
      <c r="AO45" s="62">
        <v>0</v>
      </c>
      <c r="AP45" s="62">
        <v>0</v>
      </c>
      <c r="AQ45" s="501">
        <f t="shared" si="10"/>
        <v>0</v>
      </c>
      <c r="AR45" s="479"/>
      <c r="AS45" s="62">
        <v>0</v>
      </c>
      <c r="AT45" s="62">
        <v>0</v>
      </c>
      <c r="AU45" s="62">
        <v>0</v>
      </c>
      <c r="AV45" s="62">
        <v>0</v>
      </c>
      <c r="AW45" s="501">
        <f t="shared" si="11"/>
        <v>0</v>
      </c>
      <c r="AX45" s="479"/>
      <c r="AY45" s="61">
        <v>80</v>
      </c>
      <c r="AZ45" s="61">
        <v>75</v>
      </c>
      <c r="BA45" s="61">
        <v>75</v>
      </c>
      <c r="BB45" s="61">
        <v>70</v>
      </c>
      <c r="BC45" s="501">
        <f t="shared" si="12"/>
        <v>74.75</v>
      </c>
      <c r="BD45" s="479"/>
      <c r="BE45" s="61">
        <v>85</v>
      </c>
      <c r="BF45" s="61">
        <v>80</v>
      </c>
      <c r="BG45" s="61">
        <v>90</v>
      </c>
      <c r="BH45" s="61">
        <v>75</v>
      </c>
      <c r="BI45" s="501">
        <f t="shared" si="13"/>
        <v>84.75</v>
      </c>
      <c r="BJ45" s="479"/>
      <c r="BK45" s="61">
        <v>85</v>
      </c>
      <c r="BL45" s="61">
        <v>80</v>
      </c>
      <c r="BM45" s="61">
        <v>90</v>
      </c>
      <c r="BN45" s="61">
        <v>75</v>
      </c>
      <c r="BO45" s="501">
        <f t="shared" si="14"/>
        <v>84.75</v>
      </c>
      <c r="BP45" s="479"/>
      <c r="BQ45" s="65">
        <f t="shared" si="0"/>
        <v>34.445454545454545</v>
      </c>
      <c r="BR45" s="122">
        <v>54</v>
      </c>
      <c r="BS45" s="122">
        <v>80</v>
      </c>
      <c r="BT45" s="66">
        <f t="shared" si="1"/>
        <v>26.8</v>
      </c>
      <c r="BU45" s="67">
        <f t="shared" si="2"/>
        <v>61.24545454545455</v>
      </c>
      <c r="BV45" s="57" t="str">
        <f t="shared" si="3"/>
        <v>C+</v>
      </c>
    </row>
    <row r="46" spans="1:74">
      <c r="A46" s="510"/>
      <c r="B46" s="510"/>
      <c r="C46" s="98">
        <v>2200018459</v>
      </c>
      <c r="D46" s="99" t="s">
        <v>202</v>
      </c>
      <c r="E46" s="91" t="s">
        <v>172</v>
      </c>
      <c r="F46" s="125">
        <v>41</v>
      </c>
      <c r="G46" s="61">
        <v>82</v>
      </c>
      <c r="H46" s="117">
        <f t="shared" si="4"/>
        <v>61.5</v>
      </c>
      <c r="I46" s="93">
        <v>100</v>
      </c>
      <c r="J46" s="61">
        <v>75</v>
      </c>
      <c r="K46" s="61">
        <v>80</v>
      </c>
      <c r="L46" s="61">
        <v>80</v>
      </c>
      <c r="M46" s="501">
        <f t="shared" si="15"/>
        <v>82.25</v>
      </c>
      <c r="N46" s="479"/>
      <c r="O46" s="100">
        <v>85</v>
      </c>
      <c r="P46" s="100">
        <v>80</v>
      </c>
      <c r="Q46" s="100">
        <v>80</v>
      </c>
      <c r="R46" s="100">
        <v>75</v>
      </c>
      <c r="S46" s="501">
        <f t="shared" si="6"/>
        <v>79.75</v>
      </c>
      <c r="T46" s="479"/>
      <c r="U46" s="62">
        <v>0</v>
      </c>
      <c r="V46" s="62">
        <v>0</v>
      </c>
      <c r="W46" s="62">
        <v>0</v>
      </c>
      <c r="X46" s="62">
        <v>0</v>
      </c>
      <c r="Y46" s="501">
        <f t="shared" si="7"/>
        <v>0</v>
      </c>
      <c r="Z46" s="479"/>
      <c r="AA46" s="62">
        <v>0</v>
      </c>
      <c r="AB46" s="62">
        <v>0</v>
      </c>
      <c r="AC46" s="62">
        <v>0</v>
      </c>
      <c r="AD46" s="62">
        <v>0</v>
      </c>
      <c r="AE46" s="501">
        <f t="shared" si="8"/>
        <v>0</v>
      </c>
      <c r="AF46" s="479"/>
      <c r="AG46" s="61">
        <v>85</v>
      </c>
      <c r="AH46" s="61">
        <v>100</v>
      </c>
      <c r="AI46" s="61">
        <v>85</v>
      </c>
      <c r="AJ46" s="61">
        <v>80</v>
      </c>
      <c r="AK46" s="501">
        <f t="shared" si="16"/>
        <v>86.25</v>
      </c>
      <c r="AL46" s="479"/>
      <c r="AM46" s="61">
        <v>80</v>
      </c>
      <c r="AN46" s="61">
        <v>80</v>
      </c>
      <c r="AO46" s="61">
        <v>90</v>
      </c>
      <c r="AP46" s="61">
        <v>75</v>
      </c>
      <c r="AQ46" s="501">
        <f t="shared" si="10"/>
        <v>84</v>
      </c>
      <c r="AR46" s="479"/>
      <c r="AS46" s="61">
        <v>0</v>
      </c>
      <c r="AT46" s="61">
        <v>80</v>
      </c>
      <c r="AU46" s="61">
        <v>90</v>
      </c>
      <c r="AV46" s="61">
        <v>75</v>
      </c>
      <c r="AW46" s="501">
        <f t="shared" si="11"/>
        <v>72</v>
      </c>
      <c r="AX46" s="479"/>
      <c r="AY46" s="61">
        <v>0</v>
      </c>
      <c r="AZ46" s="61">
        <v>75</v>
      </c>
      <c r="BA46" s="61">
        <v>75</v>
      </c>
      <c r="BB46" s="61">
        <v>70</v>
      </c>
      <c r="BC46" s="501">
        <f t="shared" si="12"/>
        <v>62.75</v>
      </c>
      <c r="BD46" s="479"/>
      <c r="BE46" s="61">
        <v>0</v>
      </c>
      <c r="BF46" s="61">
        <v>80</v>
      </c>
      <c r="BG46" s="61">
        <v>90</v>
      </c>
      <c r="BH46" s="61">
        <v>75</v>
      </c>
      <c r="BI46" s="501">
        <f t="shared" si="13"/>
        <v>72</v>
      </c>
      <c r="BJ46" s="479"/>
      <c r="BK46" s="61">
        <v>90</v>
      </c>
      <c r="BL46" s="61">
        <v>80</v>
      </c>
      <c r="BM46" s="61">
        <v>90</v>
      </c>
      <c r="BN46" s="61">
        <v>75</v>
      </c>
      <c r="BO46" s="501">
        <f t="shared" si="14"/>
        <v>85.5</v>
      </c>
      <c r="BP46" s="479"/>
      <c r="BQ46" s="65">
        <f t="shared" si="0"/>
        <v>37.418181818181822</v>
      </c>
      <c r="BR46" s="122">
        <v>54</v>
      </c>
      <c r="BS46" s="122">
        <v>80</v>
      </c>
      <c r="BT46" s="66">
        <f t="shared" si="1"/>
        <v>26.8</v>
      </c>
      <c r="BU46" s="67">
        <f t="shared" si="2"/>
        <v>64.218181818181819</v>
      </c>
      <c r="BV46" s="57" t="str">
        <f t="shared" si="3"/>
        <v>B-</v>
      </c>
    </row>
    <row r="47" spans="1:74">
      <c r="A47" s="511"/>
      <c r="B47" s="510"/>
      <c r="C47" s="98">
        <v>2200018444</v>
      </c>
      <c r="D47" s="99" t="s">
        <v>203</v>
      </c>
      <c r="E47" s="91" t="s">
        <v>172</v>
      </c>
      <c r="F47" s="125">
        <v>33</v>
      </c>
      <c r="G47" s="61">
        <v>82</v>
      </c>
      <c r="H47" s="117">
        <f t="shared" si="4"/>
        <v>57.5</v>
      </c>
      <c r="I47" s="93">
        <v>100</v>
      </c>
      <c r="J47" s="61">
        <v>75</v>
      </c>
      <c r="K47" s="61">
        <v>80</v>
      </c>
      <c r="L47" s="61">
        <v>80</v>
      </c>
      <c r="M47" s="501">
        <f t="shared" si="15"/>
        <v>82.25</v>
      </c>
      <c r="N47" s="479"/>
      <c r="O47" s="61">
        <v>90</v>
      </c>
      <c r="P47" s="61">
        <v>80</v>
      </c>
      <c r="Q47" s="61">
        <v>80</v>
      </c>
      <c r="R47" s="61">
        <v>80</v>
      </c>
      <c r="S47" s="501">
        <f t="shared" si="6"/>
        <v>81.5</v>
      </c>
      <c r="T47" s="479"/>
      <c r="U47" s="61">
        <v>85</v>
      </c>
      <c r="V47" s="61">
        <v>80</v>
      </c>
      <c r="W47" s="61">
        <v>80</v>
      </c>
      <c r="X47" s="61">
        <v>90</v>
      </c>
      <c r="Y47" s="501">
        <f t="shared" si="7"/>
        <v>82.75</v>
      </c>
      <c r="Z47" s="479"/>
      <c r="AA47" s="61">
        <v>85</v>
      </c>
      <c r="AB47" s="61">
        <v>90</v>
      </c>
      <c r="AC47" s="61">
        <v>80</v>
      </c>
      <c r="AD47" s="61">
        <v>85</v>
      </c>
      <c r="AE47" s="501">
        <f t="shared" si="8"/>
        <v>83.25</v>
      </c>
      <c r="AF47" s="479"/>
      <c r="AG47" s="61">
        <v>90</v>
      </c>
      <c r="AH47" s="61">
        <v>80</v>
      </c>
      <c r="AI47" s="61">
        <v>85</v>
      </c>
      <c r="AJ47" s="61">
        <v>80</v>
      </c>
      <c r="AK47" s="501">
        <f t="shared" si="16"/>
        <v>84</v>
      </c>
      <c r="AL47" s="479"/>
      <c r="AM47" s="61">
        <v>80</v>
      </c>
      <c r="AN47" s="61">
        <v>80</v>
      </c>
      <c r="AO47" s="61">
        <v>90</v>
      </c>
      <c r="AP47" s="61">
        <v>75</v>
      </c>
      <c r="AQ47" s="501">
        <f t="shared" si="10"/>
        <v>84</v>
      </c>
      <c r="AR47" s="479"/>
      <c r="AS47" s="61">
        <v>90</v>
      </c>
      <c r="AT47" s="61">
        <v>80</v>
      </c>
      <c r="AU47" s="61">
        <v>90</v>
      </c>
      <c r="AV47" s="61">
        <v>100</v>
      </c>
      <c r="AW47" s="501">
        <f t="shared" si="11"/>
        <v>90.5</v>
      </c>
      <c r="AX47" s="479"/>
      <c r="AY47" s="61">
        <v>90</v>
      </c>
      <c r="AZ47" s="61">
        <v>90</v>
      </c>
      <c r="BA47" s="61">
        <v>75</v>
      </c>
      <c r="BB47" s="61">
        <v>70</v>
      </c>
      <c r="BC47" s="501">
        <f t="shared" si="12"/>
        <v>78.5</v>
      </c>
      <c r="BD47" s="479"/>
      <c r="BE47" s="61">
        <v>90</v>
      </c>
      <c r="BF47" s="61">
        <v>80</v>
      </c>
      <c r="BG47" s="61">
        <v>90</v>
      </c>
      <c r="BH47" s="61">
        <v>100</v>
      </c>
      <c r="BI47" s="501">
        <f t="shared" si="13"/>
        <v>90.5</v>
      </c>
      <c r="BJ47" s="479"/>
      <c r="BK47" s="61">
        <v>80</v>
      </c>
      <c r="BL47" s="61">
        <v>80</v>
      </c>
      <c r="BM47" s="61">
        <v>90</v>
      </c>
      <c r="BN47" s="61">
        <v>90</v>
      </c>
      <c r="BO47" s="501">
        <f t="shared" si="14"/>
        <v>87</v>
      </c>
      <c r="BP47" s="479"/>
      <c r="BQ47" s="65">
        <f t="shared" si="0"/>
        <v>49.186363636363637</v>
      </c>
      <c r="BR47" s="122">
        <v>54</v>
      </c>
      <c r="BS47" s="122">
        <v>80</v>
      </c>
      <c r="BT47" s="66">
        <f t="shared" si="1"/>
        <v>26.8</v>
      </c>
      <c r="BU47" s="67">
        <f t="shared" si="2"/>
        <v>75.986363636363635</v>
      </c>
      <c r="BV47" s="57" t="str">
        <f t="shared" si="3"/>
        <v>B+</v>
      </c>
    </row>
    <row r="48" spans="1:74">
      <c r="A48" s="517">
        <v>12</v>
      </c>
      <c r="B48" s="510"/>
      <c r="C48" s="98">
        <v>2200018476</v>
      </c>
      <c r="D48" s="99" t="s">
        <v>204</v>
      </c>
      <c r="E48" s="91" t="s">
        <v>172</v>
      </c>
      <c r="F48" s="125">
        <v>53</v>
      </c>
      <c r="G48" s="61">
        <v>85</v>
      </c>
      <c r="H48" s="117">
        <f t="shared" si="4"/>
        <v>69</v>
      </c>
      <c r="I48" s="93">
        <v>100</v>
      </c>
      <c r="J48" s="61">
        <v>75</v>
      </c>
      <c r="K48" s="61">
        <v>80</v>
      </c>
      <c r="L48" s="61">
        <v>80</v>
      </c>
      <c r="M48" s="501">
        <f t="shared" si="15"/>
        <v>82.25</v>
      </c>
      <c r="N48" s="479"/>
      <c r="O48" s="61">
        <v>90</v>
      </c>
      <c r="P48" s="61">
        <v>100</v>
      </c>
      <c r="Q48" s="61">
        <v>80</v>
      </c>
      <c r="R48" s="61">
        <v>90</v>
      </c>
      <c r="S48" s="501">
        <f t="shared" si="6"/>
        <v>86.5</v>
      </c>
      <c r="T48" s="479"/>
      <c r="U48" s="61">
        <v>80</v>
      </c>
      <c r="V48" s="61">
        <v>100</v>
      </c>
      <c r="W48" s="61">
        <v>80</v>
      </c>
      <c r="X48" s="61">
        <v>100</v>
      </c>
      <c r="Y48" s="501">
        <f t="shared" si="7"/>
        <v>87</v>
      </c>
      <c r="Z48" s="479"/>
      <c r="AA48" s="61">
        <v>85</v>
      </c>
      <c r="AB48" s="61">
        <v>80</v>
      </c>
      <c r="AC48" s="61">
        <v>85</v>
      </c>
      <c r="AD48" s="61">
        <v>80</v>
      </c>
      <c r="AE48" s="501">
        <f t="shared" si="8"/>
        <v>83.25</v>
      </c>
      <c r="AF48" s="479"/>
      <c r="AG48" s="61">
        <v>90</v>
      </c>
      <c r="AH48" s="61">
        <v>80</v>
      </c>
      <c r="AI48" s="61">
        <v>90</v>
      </c>
      <c r="AJ48" s="61">
        <v>80</v>
      </c>
      <c r="AK48" s="501">
        <f t="shared" si="16"/>
        <v>86.5</v>
      </c>
      <c r="AL48" s="479"/>
      <c r="AM48" s="61">
        <v>90</v>
      </c>
      <c r="AN48" s="61">
        <v>100</v>
      </c>
      <c r="AO48" s="61">
        <v>75</v>
      </c>
      <c r="AP48" s="61">
        <v>75</v>
      </c>
      <c r="AQ48" s="501">
        <f t="shared" si="10"/>
        <v>81</v>
      </c>
      <c r="AR48" s="479"/>
      <c r="AS48" s="61">
        <v>90</v>
      </c>
      <c r="AT48" s="61">
        <v>80</v>
      </c>
      <c r="AU48" s="61">
        <v>75</v>
      </c>
      <c r="AV48" s="61">
        <v>75</v>
      </c>
      <c r="AW48" s="501">
        <f t="shared" si="11"/>
        <v>78</v>
      </c>
      <c r="AX48" s="479"/>
      <c r="AY48" s="61">
        <v>90</v>
      </c>
      <c r="AZ48" s="61">
        <v>90</v>
      </c>
      <c r="BA48" s="61">
        <v>75</v>
      </c>
      <c r="BB48" s="61">
        <v>70</v>
      </c>
      <c r="BC48" s="501">
        <f t="shared" si="12"/>
        <v>78.5</v>
      </c>
      <c r="BD48" s="479"/>
      <c r="BE48" s="61">
        <v>90</v>
      </c>
      <c r="BF48" s="61">
        <v>80</v>
      </c>
      <c r="BG48" s="61">
        <v>75</v>
      </c>
      <c r="BH48" s="61">
        <v>100</v>
      </c>
      <c r="BI48" s="501">
        <f t="shared" si="13"/>
        <v>83</v>
      </c>
      <c r="BJ48" s="479"/>
      <c r="BK48" s="61">
        <v>90</v>
      </c>
      <c r="BL48" s="61">
        <v>100</v>
      </c>
      <c r="BM48" s="61">
        <v>90</v>
      </c>
      <c r="BN48" s="61">
        <v>90</v>
      </c>
      <c r="BO48" s="501">
        <f t="shared" si="14"/>
        <v>91.5</v>
      </c>
      <c r="BP48" s="479"/>
      <c r="BQ48" s="65">
        <f t="shared" si="0"/>
        <v>49.445454545454538</v>
      </c>
      <c r="BR48" s="122">
        <v>54</v>
      </c>
      <c r="BS48" s="122">
        <v>86</v>
      </c>
      <c r="BT48" s="66">
        <f t="shared" si="1"/>
        <v>28</v>
      </c>
      <c r="BU48" s="67">
        <f t="shared" si="2"/>
        <v>77.445454545454538</v>
      </c>
      <c r="BV48" s="57" t="str">
        <f t="shared" si="3"/>
        <v>A-</v>
      </c>
    </row>
    <row r="49" spans="1:74">
      <c r="A49" s="510"/>
      <c r="B49" s="510"/>
      <c r="C49" s="98">
        <v>2200018477</v>
      </c>
      <c r="D49" s="99" t="s">
        <v>205</v>
      </c>
      <c r="E49" s="91" t="s">
        <v>172</v>
      </c>
      <c r="F49" s="125">
        <v>40</v>
      </c>
      <c r="G49" s="61">
        <v>85</v>
      </c>
      <c r="H49" s="117">
        <f t="shared" si="4"/>
        <v>62.5</v>
      </c>
      <c r="I49" s="93">
        <v>100</v>
      </c>
      <c r="J49" s="61">
        <v>75</v>
      </c>
      <c r="K49" s="61">
        <v>80</v>
      </c>
      <c r="L49" s="61">
        <v>80</v>
      </c>
      <c r="M49" s="501">
        <f t="shared" si="15"/>
        <v>82.25</v>
      </c>
      <c r="N49" s="479"/>
      <c r="O49" s="61">
        <v>85</v>
      </c>
      <c r="P49" s="61">
        <v>100</v>
      </c>
      <c r="Q49" s="61">
        <v>80</v>
      </c>
      <c r="R49" s="61">
        <v>75</v>
      </c>
      <c r="S49" s="501">
        <f t="shared" si="6"/>
        <v>82.75</v>
      </c>
      <c r="T49" s="479"/>
      <c r="U49" s="61">
        <v>80</v>
      </c>
      <c r="V49" s="61">
        <v>100</v>
      </c>
      <c r="W49" s="61">
        <v>80</v>
      </c>
      <c r="X49" s="61">
        <v>100</v>
      </c>
      <c r="Y49" s="501">
        <f t="shared" si="7"/>
        <v>87</v>
      </c>
      <c r="Z49" s="479"/>
      <c r="AA49" s="61">
        <v>85</v>
      </c>
      <c r="AB49" s="61">
        <v>80</v>
      </c>
      <c r="AC49" s="61">
        <v>85</v>
      </c>
      <c r="AD49" s="61">
        <v>80</v>
      </c>
      <c r="AE49" s="501">
        <f t="shared" si="8"/>
        <v>83.25</v>
      </c>
      <c r="AF49" s="479"/>
      <c r="AG49" s="61">
        <v>90</v>
      </c>
      <c r="AH49" s="61">
        <v>80</v>
      </c>
      <c r="AI49" s="61">
        <v>90</v>
      </c>
      <c r="AJ49" s="61">
        <v>80</v>
      </c>
      <c r="AK49" s="501">
        <f t="shared" si="16"/>
        <v>86.5</v>
      </c>
      <c r="AL49" s="479"/>
      <c r="AM49" s="61">
        <v>75</v>
      </c>
      <c r="AN49" s="61">
        <v>90</v>
      </c>
      <c r="AO49" s="61">
        <v>75</v>
      </c>
      <c r="AP49" s="61">
        <v>75</v>
      </c>
      <c r="AQ49" s="501">
        <f t="shared" si="10"/>
        <v>77.25</v>
      </c>
      <c r="AR49" s="479"/>
      <c r="AS49" s="61">
        <v>90</v>
      </c>
      <c r="AT49" s="61">
        <v>80</v>
      </c>
      <c r="AU49" s="61">
        <v>75</v>
      </c>
      <c r="AV49" s="61">
        <v>75</v>
      </c>
      <c r="AW49" s="501">
        <f t="shared" si="11"/>
        <v>78</v>
      </c>
      <c r="AX49" s="479"/>
      <c r="AY49" s="61">
        <v>90</v>
      </c>
      <c r="AZ49" s="61">
        <v>90</v>
      </c>
      <c r="BA49" s="61">
        <v>75</v>
      </c>
      <c r="BB49" s="61">
        <v>70</v>
      </c>
      <c r="BC49" s="501">
        <f t="shared" si="12"/>
        <v>78.5</v>
      </c>
      <c r="BD49" s="479"/>
      <c r="BE49" s="61">
        <v>65</v>
      </c>
      <c r="BF49" s="61">
        <v>80</v>
      </c>
      <c r="BG49" s="61">
        <v>75</v>
      </c>
      <c r="BH49" s="61">
        <v>100</v>
      </c>
      <c r="BI49" s="501">
        <f t="shared" si="13"/>
        <v>79.25</v>
      </c>
      <c r="BJ49" s="479"/>
      <c r="BK49" s="61">
        <v>75</v>
      </c>
      <c r="BL49" s="61">
        <v>90</v>
      </c>
      <c r="BM49" s="61">
        <v>90</v>
      </c>
      <c r="BN49" s="61">
        <v>100</v>
      </c>
      <c r="BO49" s="501">
        <f t="shared" si="14"/>
        <v>89.75</v>
      </c>
      <c r="BP49" s="479"/>
      <c r="BQ49" s="65">
        <f t="shared" si="0"/>
        <v>48.381818181818183</v>
      </c>
      <c r="BR49" s="122">
        <v>54</v>
      </c>
      <c r="BS49" s="122">
        <v>86</v>
      </c>
      <c r="BT49" s="66">
        <f t="shared" si="1"/>
        <v>28</v>
      </c>
      <c r="BU49" s="67">
        <f t="shared" si="2"/>
        <v>76.381818181818176</v>
      </c>
      <c r="BV49" s="57" t="str">
        <f t="shared" si="3"/>
        <v>A-</v>
      </c>
    </row>
    <row r="50" spans="1:74">
      <c r="A50" s="511"/>
      <c r="B50" s="511"/>
      <c r="C50" s="98">
        <v>2200018473</v>
      </c>
      <c r="D50" s="99" t="s">
        <v>206</v>
      </c>
      <c r="E50" s="91" t="s">
        <v>172</v>
      </c>
      <c r="F50" s="125">
        <v>43</v>
      </c>
      <c r="G50" s="61">
        <v>85</v>
      </c>
      <c r="H50" s="117">
        <f t="shared" si="4"/>
        <v>64</v>
      </c>
      <c r="I50" s="93">
        <v>100</v>
      </c>
      <c r="J50" s="61">
        <v>75</v>
      </c>
      <c r="K50" s="61">
        <v>80</v>
      </c>
      <c r="L50" s="61">
        <v>80</v>
      </c>
      <c r="M50" s="501">
        <f t="shared" si="15"/>
        <v>82.25</v>
      </c>
      <c r="N50" s="479"/>
      <c r="O50" s="61">
        <v>90</v>
      </c>
      <c r="P50" s="61">
        <v>100</v>
      </c>
      <c r="Q50" s="61">
        <v>80</v>
      </c>
      <c r="R50" s="61">
        <v>100</v>
      </c>
      <c r="S50" s="501">
        <f t="shared" si="6"/>
        <v>88.5</v>
      </c>
      <c r="T50" s="479"/>
      <c r="U50" s="61">
        <v>90</v>
      </c>
      <c r="V50" s="61">
        <v>100</v>
      </c>
      <c r="W50" s="61">
        <v>80</v>
      </c>
      <c r="X50" s="61">
        <v>100</v>
      </c>
      <c r="Y50" s="501">
        <f t="shared" si="7"/>
        <v>88.5</v>
      </c>
      <c r="Z50" s="479"/>
      <c r="AA50" s="61">
        <v>85</v>
      </c>
      <c r="AB50" s="61">
        <v>85</v>
      </c>
      <c r="AC50" s="61">
        <v>85</v>
      </c>
      <c r="AD50" s="61">
        <v>80</v>
      </c>
      <c r="AE50" s="501">
        <f t="shared" si="8"/>
        <v>84</v>
      </c>
      <c r="AF50" s="479"/>
      <c r="AG50" s="61">
        <v>85</v>
      </c>
      <c r="AH50" s="61">
        <v>80</v>
      </c>
      <c r="AI50" s="61">
        <v>90</v>
      </c>
      <c r="AJ50" s="61">
        <v>80</v>
      </c>
      <c r="AK50" s="501">
        <f t="shared" si="16"/>
        <v>85.75</v>
      </c>
      <c r="AL50" s="479"/>
      <c r="AM50" s="61">
        <v>80</v>
      </c>
      <c r="AN50" s="61">
        <v>80</v>
      </c>
      <c r="AO50" s="61">
        <v>75</v>
      </c>
      <c r="AP50" s="61">
        <v>100</v>
      </c>
      <c r="AQ50" s="501">
        <f t="shared" si="10"/>
        <v>81.5</v>
      </c>
      <c r="AR50" s="479"/>
      <c r="AS50" s="61">
        <v>90</v>
      </c>
      <c r="AT50" s="61">
        <v>80</v>
      </c>
      <c r="AU50" s="61">
        <v>75</v>
      </c>
      <c r="AV50" s="61">
        <v>75</v>
      </c>
      <c r="AW50" s="501">
        <f t="shared" si="11"/>
        <v>78</v>
      </c>
      <c r="AX50" s="479"/>
      <c r="AY50" s="61">
        <v>90</v>
      </c>
      <c r="AZ50" s="61">
        <v>100</v>
      </c>
      <c r="BA50" s="61">
        <v>75</v>
      </c>
      <c r="BB50" s="61">
        <v>70</v>
      </c>
      <c r="BC50" s="501">
        <f t="shared" si="12"/>
        <v>80</v>
      </c>
      <c r="BD50" s="479"/>
      <c r="BE50" s="61">
        <v>90</v>
      </c>
      <c r="BF50" s="61">
        <v>80</v>
      </c>
      <c r="BG50" s="61">
        <v>75</v>
      </c>
      <c r="BH50" s="61">
        <v>100</v>
      </c>
      <c r="BI50" s="501">
        <f t="shared" si="13"/>
        <v>83</v>
      </c>
      <c r="BJ50" s="479"/>
      <c r="BK50" s="61">
        <v>0</v>
      </c>
      <c r="BL50" s="61">
        <v>100</v>
      </c>
      <c r="BM50" s="61">
        <v>90</v>
      </c>
      <c r="BN50" s="61">
        <v>100</v>
      </c>
      <c r="BO50" s="501">
        <f t="shared" si="14"/>
        <v>80</v>
      </c>
      <c r="BP50" s="479"/>
      <c r="BQ50" s="65">
        <f t="shared" si="0"/>
        <v>48.845454545454544</v>
      </c>
      <c r="BR50" s="122">
        <v>54</v>
      </c>
      <c r="BS50" s="122">
        <v>86</v>
      </c>
      <c r="BT50" s="66">
        <f t="shared" si="1"/>
        <v>28</v>
      </c>
      <c r="BU50" s="67">
        <f t="shared" si="2"/>
        <v>76.845454545454544</v>
      </c>
      <c r="BV50" s="57" t="str">
        <f t="shared" si="3"/>
        <v>A-</v>
      </c>
    </row>
    <row r="51" spans="1:74">
      <c r="A51" s="127"/>
      <c r="B51" s="127"/>
      <c r="C51" s="76">
        <v>2100018497</v>
      </c>
      <c r="D51" s="77" t="s">
        <v>207</v>
      </c>
      <c r="E51" s="128" t="s">
        <v>172</v>
      </c>
      <c r="F51" s="129"/>
      <c r="G51" s="81"/>
      <c r="H51" s="130">
        <f t="shared" si="4"/>
        <v>0</v>
      </c>
      <c r="I51" s="131"/>
      <c r="J51" s="81"/>
      <c r="K51" s="81"/>
      <c r="L51" s="81"/>
      <c r="M51" s="515">
        <f t="shared" si="15"/>
        <v>0</v>
      </c>
      <c r="N51" s="479"/>
      <c r="O51" s="81"/>
      <c r="P51" s="81"/>
      <c r="Q51" s="81"/>
      <c r="R51" s="81"/>
      <c r="S51" s="515">
        <f t="shared" si="6"/>
        <v>0</v>
      </c>
      <c r="T51" s="479"/>
      <c r="U51" s="81"/>
      <c r="V51" s="81"/>
      <c r="W51" s="81"/>
      <c r="X51" s="81"/>
      <c r="Y51" s="515">
        <f t="shared" si="7"/>
        <v>0</v>
      </c>
      <c r="Z51" s="479"/>
      <c r="AA51" s="81"/>
      <c r="AB51" s="81"/>
      <c r="AC51" s="81"/>
      <c r="AD51" s="81"/>
      <c r="AE51" s="515">
        <f t="shared" si="8"/>
        <v>0</v>
      </c>
      <c r="AF51" s="479"/>
      <c r="AG51" s="81"/>
      <c r="AH51" s="81"/>
      <c r="AI51" s="81"/>
      <c r="AJ51" s="81"/>
      <c r="AK51" s="515">
        <f t="shared" si="16"/>
        <v>0</v>
      </c>
      <c r="AL51" s="479"/>
      <c r="AM51" s="81"/>
      <c r="AN51" s="81"/>
      <c r="AO51" s="81"/>
      <c r="AP51" s="81"/>
      <c r="AQ51" s="515">
        <f t="shared" si="10"/>
        <v>0</v>
      </c>
      <c r="AR51" s="479"/>
      <c r="AS51" s="81"/>
      <c r="AT51" s="81"/>
      <c r="AU51" s="81"/>
      <c r="AV51" s="81"/>
      <c r="AW51" s="515">
        <f t="shared" si="11"/>
        <v>0</v>
      </c>
      <c r="AX51" s="479"/>
      <c r="AY51" s="81"/>
      <c r="AZ51" s="81"/>
      <c r="BA51" s="81"/>
      <c r="BB51" s="81"/>
      <c r="BC51" s="515">
        <f t="shared" si="12"/>
        <v>0</v>
      </c>
      <c r="BD51" s="479"/>
      <c r="BE51" s="81"/>
      <c r="BF51" s="81"/>
      <c r="BG51" s="81"/>
      <c r="BH51" s="81"/>
      <c r="BI51" s="515">
        <f t="shared" si="13"/>
        <v>0</v>
      </c>
      <c r="BJ51" s="479"/>
      <c r="BK51" s="81"/>
      <c r="BL51" s="81"/>
      <c r="BM51" s="81"/>
      <c r="BN51" s="81"/>
      <c r="BO51" s="515">
        <f t="shared" si="14"/>
        <v>0</v>
      </c>
      <c r="BP51" s="479"/>
      <c r="BQ51" s="82">
        <f t="shared" si="0"/>
        <v>0</v>
      </c>
      <c r="BR51" s="83"/>
      <c r="BS51" s="83"/>
      <c r="BT51" s="83">
        <f t="shared" si="1"/>
        <v>0</v>
      </c>
      <c r="BU51" s="104">
        <f t="shared" si="2"/>
        <v>0</v>
      </c>
      <c r="BV51" s="85" t="str">
        <f t="shared" si="3"/>
        <v>E</v>
      </c>
    </row>
    <row r="52" spans="1:74">
      <c r="A52" s="127"/>
      <c r="B52" s="127"/>
      <c r="C52" s="132">
        <v>2200018446</v>
      </c>
      <c r="D52" s="77" t="s">
        <v>208</v>
      </c>
      <c r="E52" s="128" t="s">
        <v>172</v>
      </c>
      <c r="F52" s="129"/>
      <c r="G52" s="81"/>
      <c r="H52" s="130">
        <f t="shared" si="4"/>
        <v>0</v>
      </c>
      <c r="I52" s="131"/>
      <c r="J52" s="81"/>
      <c r="K52" s="81"/>
      <c r="L52" s="81"/>
      <c r="M52" s="515">
        <f t="shared" si="15"/>
        <v>0</v>
      </c>
      <c r="N52" s="479"/>
      <c r="O52" s="81"/>
      <c r="P52" s="81"/>
      <c r="Q52" s="81"/>
      <c r="R52" s="81"/>
      <c r="S52" s="515">
        <f t="shared" si="6"/>
        <v>0</v>
      </c>
      <c r="T52" s="479"/>
      <c r="U52" s="81"/>
      <c r="V52" s="81"/>
      <c r="W52" s="81"/>
      <c r="X52" s="81"/>
      <c r="Y52" s="515">
        <f t="shared" si="7"/>
        <v>0</v>
      </c>
      <c r="Z52" s="479"/>
      <c r="AA52" s="81"/>
      <c r="AB52" s="81"/>
      <c r="AC52" s="81"/>
      <c r="AD52" s="81"/>
      <c r="AE52" s="515">
        <f t="shared" si="8"/>
        <v>0</v>
      </c>
      <c r="AF52" s="479"/>
      <c r="AG52" s="81"/>
      <c r="AH52" s="81"/>
      <c r="AI52" s="81"/>
      <c r="AJ52" s="81"/>
      <c r="AK52" s="515">
        <f t="shared" si="16"/>
        <v>0</v>
      </c>
      <c r="AL52" s="479"/>
      <c r="AM52" s="81"/>
      <c r="AN52" s="81"/>
      <c r="AO52" s="81"/>
      <c r="AP52" s="81"/>
      <c r="AQ52" s="515">
        <f t="shared" si="10"/>
        <v>0</v>
      </c>
      <c r="AR52" s="479"/>
      <c r="AS52" s="81"/>
      <c r="AT52" s="81"/>
      <c r="AU52" s="81"/>
      <c r="AV52" s="81"/>
      <c r="AW52" s="515">
        <f t="shared" si="11"/>
        <v>0</v>
      </c>
      <c r="AX52" s="479"/>
      <c r="AY52" s="81"/>
      <c r="AZ52" s="81"/>
      <c r="BA52" s="81"/>
      <c r="BB52" s="81"/>
      <c r="BC52" s="515">
        <f t="shared" si="12"/>
        <v>0</v>
      </c>
      <c r="BD52" s="479"/>
      <c r="BE52" s="81"/>
      <c r="BF52" s="81"/>
      <c r="BG52" s="81"/>
      <c r="BH52" s="81"/>
      <c r="BI52" s="515">
        <f t="shared" si="13"/>
        <v>0</v>
      </c>
      <c r="BJ52" s="479"/>
      <c r="BK52" s="81"/>
      <c r="BL52" s="81"/>
      <c r="BM52" s="81"/>
      <c r="BN52" s="81"/>
      <c r="BO52" s="515">
        <f t="shared" si="14"/>
        <v>0</v>
      </c>
      <c r="BP52" s="479"/>
      <c r="BQ52" s="82">
        <f t="shared" si="0"/>
        <v>0</v>
      </c>
      <c r="BR52" s="83"/>
      <c r="BS52" s="83"/>
      <c r="BT52" s="83">
        <f t="shared" si="1"/>
        <v>0</v>
      </c>
      <c r="BU52" s="104">
        <f t="shared" si="2"/>
        <v>0</v>
      </c>
      <c r="BV52" s="85" t="str">
        <f t="shared" si="3"/>
        <v>E</v>
      </c>
    </row>
    <row r="53" spans="1:74">
      <c r="C53" s="133">
        <v>2200018395</v>
      </c>
      <c r="D53" s="134" t="s">
        <v>209</v>
      </c>
      <c r="E53" s="135" t="s">
        <v>210</v>
      </c>
      <c r="F53" s="136"/>
      <c r="G53" s="137"/>
      <c r="H53" s="138">
        <f t="shared" si="4"/>
        <v>0</v>
      </c>
      <c r="I53" s="93">
        <v>100</v>
      </c>
      <c r="J53" s="61">
        <v>75</v>
      </c>
      <c r="K53" s="40"/>
      <c r="L53" s="61">
        <v>80</v>
      </c>
      <c r="M53" s="501">
        <f t="shared" si="15"/>
        <v>42.25</v>
      </c>
      <c r="N53" s="479"/>
      <c r="O53" s="40"/>
      <c r="P53" s="40"/>
      <c r="Q53" s="40"/>
      <c r="R53" s="40"/>
      <c r="S53" s="501">
        <f t="shared" si="6"/>
        <v>0</v>
      </c>
      <c r="T53" s="479"/>
      <c r="U53" s="40"/>
      <c r="V53" s="40"/>
      <c r="W53" s="40"/>
      <c r="X53" s="40"/>
      <c r="Y53" s="501">
        <f t="shared" si="7"/>
        <v>0</v>
      </c>
      <c r="Z53" s="479"/>
      <c r="AA53" s="40"/>
      <c r="AB53" s="40"/>
      <c r="AC53" s="40"/>
      <c r="AD53" s="40"/>
      <c r="AE53" s="501">
        <f t="shared" si="8"/>
        <v>0</v>
      </c>
      <c r="AF53" s="479"/>
      <c r="AG53" s="40"/>
      <c r="AH53" s="40"/>
      <c r="AI53" s="40"/>
      <c r="AJ53" s="40"/>
      <c r="AK53" s="501">
        <f t="shared" si="16"/>
        <v>0</v>
      </c>
      <c r="AL53" s="479"/>
      <c r="AM53" s="40"/>
      <c r="AN53" s="40"/>
      <c r="AO53" s="40"/>
      <c r="AP53" s="40"/>
      <c r="AQ53" s="501">
        <f t="shared" si="10"/>
        <v>0</v>
      </c>
      <c r="AR53" s="479"/>
      <c r="AS53" s="40"/>
      <c r="AT53" s="40"/>
      <c r="AU53" s="40"/>
      <c r="AV53" s="40"/>
      <c r="AW53" s="501">
        <f t="shared" si="11"/>
        <v>0</v>
      </c>
      <c r="AX53" s="479"/>
      <c r="AY53" s="40"/>
      <c r="AZ53" s="40"/>
      <c r="BA53" s="40"/>
      <c r="BB53" s="40"/>
      <c r="BC53" s="501">
        <f t="shared" si="12"/>
        <v>0</v>
      </c>
      <c r="BD53" s="479"/>
      <c r="BE53" s="40"/>
      <c r="BF53" s="40"/>
      <c r="BG53" s="40"/>
      <c r="BH53" s="40"/>
      <c r="BI53" s="501">
        <f t="shared" si="13"/>
        <v>0</v>
      </c>
      <c r="BJ53" s="479"/>
      <c r="BK53" s="40"/>
      <c r="BL53" s="40"/>
      <c r="BM53" s="40"/>
      <c r="BN53" s="40"/>
      <c r="BO53" s="501">
        <f t="shared" si="14"/>
        <v>0</v>
      </c>
      <c r="BP53" s="479"/>
      <c r="BQ53" s="65">
        <f t="shared" si="0"/>
        <v>2.3045454545454542</v>
      </c>
      <c r="BR53" s="139"/>
      <c r="BS53" s="139"/>
      <c r="BT53" s="66">
        <f t="shared" si="1"/>
        <v>0</v>
      </c>
      <c r="BU53" s="67">
        <f t="shared" si="2"/>
        <v>2.3045454545454542</v>
      </c>
      <c r="BV53" s="57" t="str">
        <f t="shared" si="3"/>
        <v>E</v>
      </c>
    </row>
  </sheetData>
  <mergeCells count="509">
    <mergeCell ref="BI53:BJ53"/>
    <mergeCell ref="BI42:BJ42"/>
    <mergeCell ref="BI43:BJ43"/>
    <mergeCell ref="BI44:BJ44"/>
    <mergeCell ref="BI45:BJ45"/>
    <mergeCell ref="BI46:BJ46"/>
    <mergeCell ref="BI47:BJ47"/>
    <mergeCell ref="BI48:BJ48"/>
    <mergeCell ref="BO51:BP51"/>
    <mergeCell ref="BO52:BP52"/>
    <mergeCell ref="BO53:BP53"/>
    <mergeCell ref="BO44:BP44"/>
    <mergeCell ref="BO45:BP45"/>
    <mergeCell ref="BO46:BP46"/>
    <mergeCell ref="BO47:BP47"/>
    <mergeCell ref="BO48:BP48"/>
    <mergeCell ref="BO49:BP49"/>
    <mergeCell ref="BO50:BP50"/>
    <mergeCell ref="BO39:BP39"/>
    <mergeCell ref="BO40:BP40"/>
    <mergeCell ref="BO41:BP41"/>
    <mergeCell ref="BO42:BP42"/>
    <mergeCell ref="BO43:BP43"/>
    <mergeCell ref="BI49:BJ49"/>
    <mergeCell ref="BI50:BJ50"/>
    <mergeCell ref="BI51:BJ51"/>
    <mergeCell ref="BI52:BJ52"/>
    <mergeCell ref="BI39:BJ39"/>
    <mergeCell ref="BI40:BJ40"/>
    <mergeCell ref="BI41:BJ41"/>
    <mergeCell ref="BC35:BD35"/>
    <mergeCell ref="BC36:BD36"/>
    <mergeCell ref="BC37:BD37"/>
    <mergeCell ref="BC39:BD39"/>
    <mergeCell ref="BC40:BD40"/>
    <mergeCell ref="BC41:BD41"/>
    <mergeCell ref="Y39:Z39"/>
    <mergeCell ref="AK39:AL39"/>
    <mergeCell ref="AW39:AX39"/>
    <mergeCell ref="Y40:Z40"/>
    <mergeCell ref="AK40:AL40"/>
    <mergeCell ref="BC50:BD50"/>
    <mergeCell ref="BC51:BD51"/>
    <mergeCell ref="BC52:BD52"/>
    <mergeCell ref="BC53:BD53"/>
    <mergeCell ref="BC43:BD43"/>
    <mergeCell ref="BC44:BD44"/>
    <mergeCell ref="BC45:BD45"/>
    <mergeCell ref="BC46:BD46"/>
    <mergeCell ref="BC47:BD47"/>
    <mergeCell ref="BC48:BD48"/>
    <mergeCell ref="BC49:BD49"/>
    <mergeCell ref="BC42:BD42"/>
    <mergeCell ref="AQ37:AR37"/>
    <mergeCell ref="AQ38:AR38"/>
    <mergeCell ref="AW38:AX38"/>
    <mergeCell ref="BC38:BD38"/>
    <mergeCell ref="BI38:BJ38"/>
    <mergeCell ref="BO38:BP38"/>
    <mergeCell ref="M37:N37"/>
    <mergeCell ref="S37:T37"/>
    <mergeCell ref="Y37:Z37"/>
    <mergeCell ref="AK37:AL37"/>
    <mergeCell ref="AW37:AX37"/>
    <mergeCell ref="Y38:Z38"/>
    <mergeCell ref="AK38:AL38"/>
    <mergeCell ref="AE37:AF37"/>
    <mergeCell ref="AE38:AF38"/>
    <mergeCell ref="BI37:BJ37"/>
    <mergeCell ref="BO37:BP37"/>
    <mergeCell ref="BI32:BJ32"/>
    <mergeCell ref="BO32:BP32"/>
    <mergeCell ref="AQ35:AR35"/>
    <mergeCell ref="AQ36:AR36"/>
    <mergeCell ref="AQ31:AR31"/>
    <mergeCell ref="AQ32:AR32"/>
    <mergeCell ref="AQ33:AR33"/>
    <mergeCell ref="AW33:AX33"/>
    <mergeCell ref="AQ34:AR34"/>
    <mergeCell ref="AW34:AX34"/>
    <mergeCell ref="AW35:AX35"/>
    <mergeCell ref="AW36:AX36"/>
    <mergeCell ref="BC32:BD32"/>
    <mergeCell ref="BC33:BD33"/>
    <mergeCell ref="BI33:BJ33"/>
    <mergeCell ref="BO33:BP33"/>
    <mergeCell ref="BC34:BD34"/>
    <mergeCell ref="BO34:BP34"/>
    <mergeCell ref="BO35:BP35"/>
    <mergeCell ref="BI34:BJ34"/>
    <mergeCell ref="BI35:BJ35"/>
    <mergeCell ref="BI36:BJ36"/>
    <mergeCell ref="BO36:BP36"/>
    <mergeCell ref="BC25:BD25"/>
    <mergeCell ref="BI25:BJ25"/>
    <mergeCell ref="BO25:BP25"/>
    <mergeCell ref="BC26:BD26"/>
    <mergeCell ref="BI26:BJ26"/>
    <mergeCell ref="BO26:BP26"/>
    <mergeCell ref="AW30:AX30"/>
    <mergeCell ref="AW31:AX31"/>
    <mergeCell ref="BC31:BD31"/>
    <mergeCell ref="BI31:BJ31"/>
    <mergeCell ref="BO31:BP31"/>
    <mergeCell ref="BC24:BD24"/>
    <mergeCell ref="BI24:BJ24"/>
    <mergeCell ref="BO24:BP24"/>
    <mergeCell ref="M24:N24"/>
    <mergeCell ref="S24:T24"/>
    <mergeCell ref="Y24:Z24"/>
    <mergeCell ref="AE24:AF24"/>
    <mergeCell ref="AK24:AL24"/>
    <mergeCell ref="AQ24:AR24"/>
    <mergeCell ref="AW24:AX24"/>
    <mergeCell ref="AW23:AX23"/>
    <mergeCell ref="BC23:BD23"/>
    <mergeCell ref="BI23:BJ23"/>
    <mergeCell ref="BO23:BP23"/>
    <mergeCell ref="S22:T22"/>
    <mergeCell ref="M23:N23"/>
    <mergeCell ref="S23:T23"/>
    <mergeCell ref="Y23:Z23"/>
    <mergeCell ref="AE23:AF23"/>
    <mergeCell ref="AK23:AL23"/>
    <mergeCell ref="AQ23:AR23"/>
    <mergeCell ref="BI29:BJ29"/>
    <mergeCell ref="BI30:BJ30"/>
    <mergeCell ref="BC29:BD29"/>
    <mergeCell ref="BO29:BP29"/>
    <mergeCell ref="Y30:Z30"/>
    <mergeCell ref="AE30:AF30"/>
    <mergeCell ref="AK30:AL30"/>
    <mergeCell ref="AQ30:AR30"/>
    <mergeCell ref="BC30:BD30"/>
    <mergeCell ref="BO30:BP30"/>
    <mergeCell ref="BI21:BJ21"/>
    <mergeCell ref="BO21:BP21"/>
    <mergeCell ref="BI22:BJ22"/>
    <mergeCell ref="BO22:BP22"/>
    <mergeCell ref="M15:N15"/>
    <mergeCell ref="M22:N22"/>
    <mergeCell ref="AE21:AF21"/>
    <mergeCell ref="AE22:AF22"/>
    <mergeCell ref="AQ21:AR21"/>
    <mergeCell ref="AQ22:AR22"/>
    <mergeCell ref="BC21:BD21"/>
    <mergeCell ref="BC22:BD22"/>
    <mergeCell ref="S21:T21"/>
    <mergeCell ref="Y21:Z21"/>
    <mergeCell ref="AK21:AL21"/>
    <mergeCell ref="AW21:AX21"/>
    <mergeCell ref="Y22:Z22"/>
    <mergeCell ref="AK22:AL22"/>
    <mergeCell ref="AW22:AX22"/>
    <mergeCell ref="AK52:AL52"/>
    <mergeCell ref="AK53:AL53"/>
    <mergeCell ref="Y48:Z48"/>
    <mergeCell ref="Y49:Z49"/>
    <mergeCell ref="Y50:Z50"/>
    <mergeCell ref="Y51:Z51"/>
    <mergeCell ref="Y52:Z52"/>
    <mergeCell ref="Y53:Z53"/>
    <mergeCell ref="AW49:AX49"/>
    <mergeCell ref="AW50:AX50"/>
    <mergeCell ref="AW51:AX51"/>
    <mergeCell ref="AQ52:AR52"/>
    <mergeCell ref="AW52:AX52"/>
    <mergeCell ref="AQ53:AR53"/>
    <mergeCell ref="AW53:AX53"/>
    <mergeCell ref="AW48:AX48"/>
    <mergeCell ref="Y41:Z41"/>
    <mergeCell ref="Y42:Z42"/>
    <mergeCell ref="AE42:AF42"/>
    <mergeCell ref="AQ42:AR42"/>
    <mergeCell ref="Y43:Z43"/>
    <mergeCell ref="Y44:Z44"/>
    <mergeCell ref="AK44:AL44"/>
    <mergeCell ref="AK46:AL46"/>
    <mergeCell ref="AK47:AL47"/>
    <mergeCell ref="AW40:AX40"/>
    <mergeCell ref="AE41:AF41"/>
    <mergeCell ref="AK41:AL41"/>
    <mergeCell ref="AQ41:AR41"/>
    <mergeCell ref="AW41:AX41"/>
    <mergeCell ref="AE43:AF43"/>
    <mergeCell ref="AE44:AF44"/>
    <mergeCell ref="AE49:AF49"/>
    <mergeCell ref="AE50:AF50"/>
    <mergeCell ref="AK49:AL49"/>
    <mergeCell ref="AK50:AL50"/>
    <mergeCell ref="AW42:AX42"/>
    <mergeCell ref="AW43:AX43"/>
    <mergeCell ref="AW44:AX44"/>
    <mergeCell ref="AW45:AX45"/>
    <mergeCell ref="AW46:AX46"/>
    <mergeCell ref="AW47:AX47"/>
    <mergeCell ref="AQ40:AR40"/>
    <mergeCell ref="AQ43:AR43"/>
    <mergeCell ref="AQ44:AR44"/>
    <mergeCell ref="AQ45:AR45"/>
    <mergeCell ref="AQ46:AR46"/>
    <mergeCell ref="AQ47:AR47"/>
    <mergeCell ref="AQ48:AR48"/>
    <mergeCell ref="AQ49:AR49"/>
    <mergeCell ref="AE39:AF39"/>
    <mergeCell ref="AE40:AF40"/>
    <mergeCell ref="AQ39:AR39"/>
    <mergeCell ref="Y45:Z45"/>
    <mergeCell ref="AE45:AF45"/>
    <mergeCell ref="AK45:AL45"/>
    <mergeCell ref="Y46:Z46"/>
    <mergeCell ref="AE46:AF46"/>
    <mergeCell ref="Y47:Z47"/>
    <mergeCell ref="AK48:AL48"/>
    <mergeCell ref="AQ50:AR50"/>
    <mergeCell ref="AQ51:AR51"/>
    <mergeCell ref="AE51:AF51"/>
    <mergeCell ref="AK51:AL51"/>
    <mergeCell ref="M53:N53"/>
    <mergeCell ref="S48:T48"/>
    <mergeCell ref="S49:T49"/>
    <mergeCell ref="S50:T50"/>
    <mergeCell ref="S51:T51"/>
    <mergeCell ref="S52:T52"/>
    <mergeCell ref="S53:T53"/>
    <mergeCell ref="AE47:AF47"/>
    <mergeCell ref="AE48:AF48"/>
    <mergeCell ref="AE52:AF52"/>
    <mergeCell ref="AE53:AF53"/>
    <mergeCell ref="A48:A50"/>
    <mergeCell ref="M42:N42"/>
    <mergeCell ref="S42:T42"/>
    <mergeCell ref="M47:N47"/>
    <mergeCell ref="M48:N48"/>
    <mergeCell ref="M49:N49"/>
    <mergeCell ref="M50:N50"/>
    <mergeCell ref="M51:N51"/>
    <mergeCell ref="M52:N52"/>
    <mergeCell ref="M45:N45"/>
    <mergeCell ref="S45:T45"/>
    <mergeCell ref="M46:N46"/>
    <mergeCell ref="S46:T46"/>
    <mergeCell ref="S47:T47"/>
    <mergeCell ref="M38:N38"/>
    <mergeCell ref="S38:T38"/>
    <mergeCell ref="M36:N36"/>
    <mergeCell ref="M39:N39"/>
    <mergeCell ref="M41:N41"/>
    <mergeCell ref="S41:T41"/>
    <mergeCell ref="A33:A35"/>
    <mergeCell ref="A36:A38"/>
    <mergeCell ref="S35:T35"/>
    <mergeCell ref="S36:T36"/>
    <mergeCell ref="Y36:Z36"/>
    <mergeCell ref="AE36:AF36"/>
    <mergeCell ref="AK36:AL36"/>
    <mergeCell ref="AK42:AL42"/>
    <mergeCell ref="AK43:AL43"/>
    <mergeCell ref="S39:T39"/>
    <mergeCell ref="M40:N40"/>
    <mergeCell ref="S40:T40"/>
    <mergeCell ref="M33:N33"/>
    <mergeCell ref="S33:T33"/>
    <mergeCell ref="S34:T34"/>
    <mergeCell ref="A39:A41"/>
    <mergeCell ref="A42:A44"/>
    <mergeCell ref="M43:N43"/>
    <mergeCell ref="S43:T43"/>
    <mergeCell ref="M44:N44"/>
    <mergeCell ref="S44:T44"/>
    <mergeCell ref="B33:B41"/>
    <mergeCell ref="B42:B50"/>
    <mergeCell ref="A45:A47"/>
    <mergeCell ref="M35:N35"/>
    <mergeCell ref="Y34:Z34"/>
    <mergeCell ref="Y35:Z35"/>
    <mergeCell ref="AE35:AF35"/>
    <mergeCell ref="AK35:AL35"/>
    <mergeCell ref="AE31:AF31"/>
    <mergeCell ref="AE32:AF32"/>
    <mergeCell ref="Y33:Z33"/>
    <mergeCell ref="AE33:AF33"/>
    <mergeCell ref="AK33:AL33"/>
    <mergeCell ref="AE34:AF34"/>
    <mergeCell ref="AK34:AL34"/>
    <mergeCell ref="S31:T31"/>
    <mergeCell ref="S32:T32"/>
    <mergeCell ref="AW29:AX29"/>
    <mergeCell ref="M31:N31"/>
    <mergeCell ref="Y31:Z31"/>
    <mergeCell ref="AK31:AL31"/>
    <mergeCell ref="M32:N32"/>
    <mergeCell ref="Y32:Z32"/>
    <mergeCell ref="AK32:AL32"/>
    <mergeCell ref="AW32:AX32"/>
    <mergeCell ref="M34:N34"/>
    <mergeCell ref="S29:T29"/>
    <mergeCell ref="S30:T30"/>
    <mergeCell ref="AQ28:AR28"/>
    <mergeCell ref="M29:N29"/>
    <mergeCell ref="Y29:Z29"/>
    <mergeCell ref="AE29:AF29"/>
    <mergeCell ref="AK29:AL29"/>
    <mergeCell ref="AQ29:AR29"/>
    <mergeCell ref="M30:N30"/>
    <mergeCell ref="BI27:BJ27"/>
    <mergeCell ref="BI28:BJ28"/>
    <mergeCell ref="AQ27:AR27"/>
    <mergeCell ref="AW27:AX27"/>
    <mergeCell ref="BC27:BD27"/>
    <mergeCell ref="BO27:BP27"/>
    <mergeCell ref="AW28:AX28"/>
    <mergeCell ref="BC28:BD28"/>
    <mergeCell ref="BO28:BP28"/>
    <mergeCell ref="S27:T27"/>
    <mergeCell ref="S28:T28"/>
    <mergeCell ref="AE27:AF27"/>
    <mergeCell ref="AE28:AF28"/>
    <mergeCell ref="AE25:AF25"/>
    <mergeCell ref="AE26:AF26"/>
    <mergeCell ref="M27:N27"/>
    <mergeCell ref="Y27:Z27"/>
    <mergeCell ref="AK27:AL27"/>
    <mergeCell ref="M28:N28"/>
    <mergeCell ref="Y28:Z28"/>
    <mergeCell ref="AK28:AL28"/>
    <mergeCell ref="AQ25:AR25"/>
    <mergeCell ref="AQ26:AR26"/>
    <mergeCell ref="M25:N25"/>
    <mergeCell ref="S25:T25"/>
    <mergeCell ref="Y25:Z25"/>
    <mergeCell ref="AK25:AL25"/>
    <mergeCell ref="AW25:AX25"/>
    <mergeCell ref="Y26:Z26"/>
    <mergeCell ref="AK26:AL26"/>
    <mergeCell ref="AW26:AX26"/>
    <mergeCell ref="M26:N26"/>
    <mergeCell ref="S26:T26"/>
    <mergeCell ref="A16:A18"/>
    <mergeCell ref="S18:T18"/>
    <mergeCell ref="A19:A21"/>
    <mergeCell ref="S19:T19"/>
    <mergeCell ref="S20:T20"/>
    <mergeCell ref="A22:A23"/>
    <mergeCell ref="A24:A26"/>
    <mergeCell ref="M16:N16"/>
    <mergeCell ref="M21:N21"/>
    <mergeCell ref="B16:B23"/>
    <mergeCell ref="B24:B32"/>
    <mergeCell ref="A27:A29"/>
    <mergeCell ref="A30:A32"/>
    <mergeCell ref="AW15:AX15"/>
    <mergeCell ref="BC15:BD15"/>
    <mergeCell ref="BI15:BJ15"/>
    <mergeCell ref="BO15:BP15"/>
    <mergeCell ref="M18:N18"/>
    <mergeCell ref="M19:N19"/>
    <mergeCell ref="Y20:Z20"/>
    <mergeCell ref="AE20:AF20"/>
    <mergeCell ref="AK20:AL20"/>
    <mergeCell ref="AQ20:AR20"/>
    <mergeCell ref="M17:N17"/>
    <mergeCell ref="M20:N20"/>
    <mergeCell ref="BC20:BD20"/>
    <mergeCell ref="BO20:BP20"/>
    <mergeCell ref="BC16:BD16"/>
    <mergeCell ref="BC17:BD17"/>
    <mergeCell ref="AW18:AX18"/>
    <mergeCell ref="BC18:BD18"/>
    <mergeCell ref="AW19:AX19"/>
    <mergeCell ref="BC19:BD19"/>
    <mergeCell ref="AW20:AX20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BI19:BJ19"/>
    <mergeCell ref="BI20:BJ20"/>
    <mergeCell ref="BI16:BJ16"/>
    <mergeCell ref="BO16:BP16"/>
    <mergeCell ref="BI17:BJ17"/>
    <mergeCell ref="BO17:BP17"/>
    <mergeCell ref="BI18:BJ18"/>
    <mergeCell ref="BO18:BP18"/>
    <mergeCell ref="BO19:BP19"/>
    <mergeCell ref="AK18:AL18"/>
    <mergeCell ref="AK19:AL19"/>
    <mergeCell ref="AK15:AL15"/>
    <mergeCell ref="AK17:AL17"/>
    <mergeCell ref="Y18:Z18"/>
    <mergeCell ref="AE18:AF18"/>
    <mergeCell ref="AQ18:AR18"/>
    <mergeCell ref="Y19:Z19"/>
    <mergeCell ref="AE19:AF19"/>
    <mergeCell ref="AQ19:AR19"/>
    <mergeCell ref="AE15:AF15"/>
    <mergeCell ref="AQ15:AR15"/>
    <mergeCell ref="AE17:AF17"/>
    <mergeCell ref="AQ17:AR17"/>
    <mergeCell ref="Y15:Z15"/>
    <mergeCell ref="Y16:Z16"/>
    <mergeCell ref="AE16:AF16"/>
    <mergeCell ref="AK16:AL16"/>
    <mergeCell ref="AQ16:AR16"/>
    <mergeCell ref="BR9:BT13"/>
    <mergeCell ref="BU9:BU12"/>
    <mergeCell ref="BV9:BV12"/>
    <mergeCell ref="BN10:BP10"/>
    <mergeCell ref="S17:T17"/>
    <mergeCell ref="Y17:Z17"/>
    <mergeCell ref="S12:T12"/>
    <mergeCell ref="S13:T13"/>
    <mergeCell ref="M14:N14"/>
    <mergeCell ref="S14:T14"/>
    <mergeCell ref="Y14:Z14"/>
    <mergeCell ref="S15:T15"/>
    <mergeCell ref="S16:T16"/>
    <mergeCell ref="AE12:AF12"/>
    <mergeCell ref="AE13:AF13"/>
    <mergeCell ref="AE14:AF14"/>
    <mergeCell ref="AK14:AL14"/>
    <mergeCell ref="AW16:AX16"/>
    <mergeCell ref="AW17:AX17"/>
    <mergeCell ref="AQ12:AR12"/>
    <mergeCell ref="AQ13:AR13"/>
    <mergeCell ref="AQ14:AR14"/>
    <mergeCell ref="AW14:AX14"/>
    <mergeCell ref="BC14:BD14"/>
    <mergeCell ref="BC12:BD12"/>
    <mergeCell ref="BI12:BJ12"/>
    <mergeCell ref="BC13:BD13"/>
    <mergeCell ref="BI13:BJ13"/>
    <mergeCell ref="BO12:BP12"/>
    <mergeCell ref="BO13:BP13"/>
    <mergeCell ref="BM9:BN9"/>
    <mergeCell ref="BO9:BP9"/>
    <mergeCell ref="BQ9:BQ13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F2:H2"/>
    <mergeCell ref="A3:C3"/>
    <mergeCell ref="A4:C4"/>
    <mergeCell ref="A5:C5"/>
    <mergeCell ref="A6:C6"/>
    <mergeCell ref="F9:H10"/>
    <mergeCell ref="F11:H11"/>
    <mergeCell ref="W9:X9"/>
    <mergeCell ref="X10:Z10"/>
    <mergeCell ref="AA10:AC10"/>
    <mergeCell ref="AD10:AF10"/>
    <mergeCell ref="AY11:BD11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I9:J9"/>
    <mergeCell ref="K9:L9"/>
    <mergeCell ref="M9:N9"/>
    <mergeCell ref="O9:P9"/>
    <mergeCell ref="Q9:R9"/>
    <mergeCell ref="S9:T9"/>
    <mergeCell ref="U9:V9"/>
    <mergeCell ref="I10:N10"/>
    <mergeCell ref="O10:Q10"/>
    <mergeCell ref="R10:T10"/>
    <mergeCell ref="U10:W10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</mergeCells>
  <dataValidations count="1">
    <dataValidation type="decimal" operator="lessThanOrEqual" allowBlank="1" showDropDown="1" showInputMessage="1" showErrorMessage="1" prompt="Nilai Maksimal 100" sqref="BQ16:BT53" xr:uid="{00000000-0002-0000-0200-000000000000}">
      <formula1>100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V58"/>
  <sheetViews>
    <sheetView tabSelected="1" topLeftCell="A4" workbookViewId="0">
      <pane xSplit="4" topLeftCell="BT1" activePane="topRight" state="frozen"/>
      <selection pane="topRight" activeCell="BV23" sqref="BV23"/>
    </sheetView>
  </sheetViews>
  <sheetFormatPr defaultColWidth="14.42578125" defaultRowHeight="15" customHeight="1"/>
  <cols>
    <col min="4" max="4" width="33.7109375" customWidth="1"/>
    <col min="6" max="6" width="19.42578125" customWidth="1"/>
    <col min="7" max="7" width="21.28515625" customWidth="1"/>
    <col min="8" max="8" width="20.28515625" customWidth="1"/>
    <col min="69" max="69" width="17.140625" customWidth="1"/>
  </cols>
  <sheetData>
    <row r="1" spans="1:74">
      <c r="F1" s="38"/>
      <c r="G1" s="38"/>
    </row>
    <row r="2" spans="1:74" ht="15.75">
      <c r="A2" s="502" t="s">
        <v>72</v>
      </c>
      <c r="B2" s="490"/>
      <c r="C2" s="490"/>
      <c r="D2" s="30" t="s">
        <v>73</v>
      </c>
      <c r="F2" s="532" t="s">
        <v>16</v>
      </c>
      <c r="G2" s="478"/>
      <c r="H2" s="479"/>
    </row>
    <row r="3" spans="1:74" ht="15.75">
      <c r="A3" s="502" t="s">
        <v>74</v>
      </c>
      <c r="B3" s="490"/>
      <c r="C3" s="490"/>
      <c r="D3" s="30" t="s">
        <v>211</v>
      </c>
      <c r="F3" s="140" t="s">
        <v>76</v>
      </c>
      <c r="G3" s="141" t="s">
        <v>77</v>
      </c>
      <c r="H3" s="142" t="s">
        <v>78</v>
      </c>
    </row>
    <row r="4" spans="1:74" ht="15.75">
      <c r="A4" s="502" t="s">
        <v>80</v>
      </c>
      <c r="B4" s="490"/>
      <c r="C4" s="490"/>
      <c r="D4" s="30" t="s">
        <v>81</v>
      </c>
      <c r="F4" s="143">
        <v>2100018150</v>
      </c>
      <c r="G4" s="144" t="s">
        <v>33</v>
      </c>
      <c r="H4" s="39" t="s">
        <v>212</v>
      </c>
    </row>
    <row r="5" spans="1:74" ht="15.75">
      <c r="A5" s="502" t="s">
        <v>84</v>
      </c>
      <c r="B5" s="490"/>
      <c r="C5" s="490"/>
      <c r="D5" s="30" t="s">
        <v>17</v>
      </c>
      <c r="F5" s="143">
        <v>2100018442</v>
      </c>
      <c r="G5" s="144" t="s">
        <v>169</v>
      </c>
      <c r="H5" s="39" t="s">
        <v>170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 ht="15.75">
      <c r="A6" s="504" t="s">
        <v>87</v>
      </c>
      <c r="B6" s="490"/>
      <c r="C6" s="490"/>
      <c r="D6" s="30">
        <v>13</v>
      </c>
      <c r="F6" s="143">
        <v>2100018495</v>
      </c>
      <c r="G6" s="144" t="s">
        <v>213</v>
      </c>
      <c r="H6" s="39" t="s">
        <v>86</v>
      </c>
    </row>
    <row r="7" spans="1:74">
      <c r="F7" s="143">
        <v>2100018444</v>
      </c>
      <c r="G7" s="144" t="s">
        <v>21</v>
      </c>
      <c r="H7" s="145" t="s">
        <v>90</v>
      </c>
    </row>
    <row r="9" spans="1:74" ht="15.75">
      <c r="A9" s="40"/>
      <c r="B9" s="40"/>
      <c r="C9" s="40"/>
      <c r="D9" s="41" t="s">
        <v>91</v>
      </c>
      <c r="E9" s="40"/>
      <c r="F9" s="505"/>
      <c r="G9" s="506"/>
      <c r="H9" s="507"/>
      <c r="I9" s="501" t="s">
        <v>92</v>
      </c>
      <c r="J9" s="479"/>
      <c r="K9" s="501" t="s">
        <v>93</v>
      </c>
      <c r="L9" s="479"/>
      <c r="M9" s="501" t="s">
        <v>94</v>
      </c>
      <c r="N9" s="479"/>
      <c r="O9" s="501" t="s">
        <v>92</v>
      </c>
      <c r="P9" s="479"/>
      <c r="Q9" s="501" t="s">
        <v>93</v>
      </c>
      <c r="R9" s="479"/>
      <c r="S9" s="501" t="s">
        <v>94</v>
      </c>
      <c r="T9" s="479"/>
      <c r="U9" s="501" t="s">
        <v>92</v>
      </c>
      <c r="V9" s="479"/>
      <c r="W9" s="501" t="s">
        <v>93</v>
      </c>
      <c r="X9" s="479"/>
      <c r="Y9" s="501" t="s">
        <v>94</v>
      </c>
      <c r="Z9" s="479"/>
      <c r="AA9" s="501" t="s">
        <v>92</v>
      </c>
      <c r="AB9" s="479"/>
      <c r="AC9" s="501" t="s">
        <v>93</v>
      </c>
      <c r="AD9" s="479"/>
      <c r="AE9" s="501" t="s">
        <v>94</v>
      </c>
      <c r="AF9" s="479"/>
      <c r="AG9" s="501" t="s">
        <v>92</v>
      </c>
      <c r="AH9" s="479"/>
      <c r="AI9" s="501" t="s">
        <v>93</v>
      </c>
      <c r="AJ9" s="479"/>
      <c r="AK9" s="501" t="s">
        <v>94</v>
      </c>
      <c r="AL9" s="479"/>
      <c r="AM9" s="501" t="s">
        <v>92</v>
      </c>
      <c r="AN9" s="479"/>
      <c r="AO9" s="501" t="s">
        <v>93</v>
      </c>
      <c r="AP9" s="479"/>
      <c r="AQ9" s="501" t="s">
        <v>94</v>
      </c>
      <c r="AR9" s="479"/>
      <c r="AS9" s="501" t="s">
        <v>92</v>
      </c>
      <c r="AT9" s="479"/>
      <c r="AU9" s="501" t="s">
        <v>93</v>
      </c>
      <c r="AV9" s="479"/>
      <c r="AW9" s="501" t="s">
        <v>94</v>
      </c>
      <c r="AX9" s="479"/>
      <c r="AY9" s="501" t="s">
        <v>92</v>
      </c>
      <c r="AZ9" s="479"/>
      <c r="BA9" s="501" t="s">
        <v>93</v>
      </c>
      <c r="BB9" s="479"/>
      <c r="BC9" s="501" t="s">
        <v>94</v>
      </c>
      <c r="BD9" s="479"/>
      <c r="BE9" s="501" t="s">
        <v>92</v>
      </c>
      <c r="BF9" s="479"/>
      <c r="BG9" s="501" t="s">
        <v>93</v>
      </c>
      <c r="BH9" s="479"/>
      <c r="BI9" s="501" t="s">
        <v>94</v>
      </c>
      <c r="BJ9" s="479"/>
      <c r="BK9" s="501" t="s">
        <v>92</v>
      </c>
      <c r="BL9" s="479"/>
      <c r="BM9" s="501" t="s">
        <v>93</v>
      </c>
      <c r="BN9" s="479"/>
      <c r="BO9" s="501" t="s">
        <v>94</v>
      </c>
      <c r="BP9" s="479"/>
      <c r="BQ9" s="509" t="s">
        <v>95</v>
      </c>
      <c r="BR9" s="512" t="s">
        <v>96</v>
      </c>
      <c r="BS9" s="506"/>
      <c r="BT9" s="507"/>
      <c r="BU9" s="514" t="s">
        <v>97</v>
      </c>
      <c r="BV9" s="514" t="s">
        <v>98</v>
      </c>
    </row>
    <row r="10" spans="1:74" ht="15.75">
      <c r="A10" s="40"/>
      <c r="B10" s="40"/>
      <c r="C10" s="40"/>
      <c r="D10" s="41" t="s">
        <v>99</v>
      </c>
      <c r="E10" s="40"/>
      <c r="F10" s="488"/>
      <c r="G10" s="481"/>
      <c r="H10" s="482"/>
      <c r="I10" s="497" t="s">
        <v>100</v>
      </c>
      <c r="J10" s="478"/>
      <c r="K10" s="478"/>
      <c r="L10" s="478"/>
      <c r="M10" s="478"/>
      <c r="N10" s="479"/>
      <c r="O10" s="497" t="s">
        <v>100</v>
      </c>
      <c r="P10" s="478"/>
      <c r="Q10" s="479"/>
      <c r="R10" s="498" t="s">
        <v>101</v>
      </c>
      <c r="S10" s="478"/>
      <c r="T10" s="479"/>
      <c r="U10" s="497" t="s">
        <v>100</v>
      </c>
      <c r="V10" s="478"/>
      <c r="W10" s="479"/>
      <c r="X10" s="498" t="s">
        <v>101</v>
      </c>
      <c r="Y10" s="478"/>
      <c r="Z10" s="479"/>
      <c r="AA10" s="497" t="s">
        <v>100</v>
      </c>
      <c r="AB10" s="478"/>
      <c r="AC10" s="479"/>
      <c r="AD10" s="498" t="s">
        <v>101</v>
      </c>
      <c r="AE10" s="478"/>
      <c r="AF10" s="479"/>
      <c r="AG10" s="497" t="s">
        <v>100</v>
      </c>
      <c r="AH10" s="478"/>
      <c r="AI10" s="479"/>
      <c r="AJ10" s="498" t="s">
        <v>101</v>
      </c>
      <c r="AK10" s="478"/>
      <c r="AL10" s="479"/>
      <c r="AM10" s="497" t="s">
        <v>100</v>
      </c>
      <c r="AN10" s="479"/>
      <c r="AO10" s="499" t="s">
        <v>102</v>
      </c>
      <c r="AP10" s="479"/>
      <c r="AQ10" s="500" t="s">
        <v>103</v>
      </c>
      <c r="AR10" s="479"/>
      <c r="AS10" s="497" t="s">
        <v>100</v>
      </c>
      <c r="AT10" s="479"/>
      <c r="AU10" s="499" t="s">
        <v>102</v>
      </c>
      <c r="AV10" s="479"/>
      <c r="AW10" s="496" t="s">
        <v>104</v>
      </c>
      <c r="AX10" s="479"/>
      <c r="AY10" s="497" t="s">
        <v>100</v>
      </c>
      <c r="AZ10" s="478"/>
      <c r="BA10" s="479"/>
      <c r="BB10" s="499" t="s">
        <v>102</v>
      </c>
      <c r="BC10" s="478"/>
      <c r="BD10" s="479"/>
      <c r="BE10" s="497" t="s">
        <v>100</v>
      </c>
      <c r="BF10" s="478"/>
      <c r="BG10" s="479"/>
      <c r="BH10" s="499" t="s">
        <v>102</v>
      </c>
      <c r="BI10" s="478"/>
      <c r="BJ10" s="479"/>
      <c r="BK10" s="497" t="s">
        <v>100</v>
      </c>
      <c r="BL10" s="478"/>
      <c r="BM10" s="479"/>
      <c r="BN10" s="499" t="s">
        <v>102</v>
      </c>
      <c r="BO10" s="478"/>
      <c r="BP10" s="479"/>
      <c r="BQ10" s="510"/>
      <c r="BR10" s="487"/>
      <c r="BS10" s="490"/>
      <c r="BT10" s="513"/>
      <c r="BU10" s="510"/>
      <c r="BV10" s="510"/>
    </row>
    <row r="11" spans="1:74" ht="15.75">
      <c r="A11" s="40"/>
      <c r="B11" s="40"/>
      <c r="C11" s="40"/>
      <c r="D11" s="43" t="s">
        <v>105</v>
      </c>
      <c r="E11" s="40"/>
      <c r="F11" s="508">
        <v>0</v>
      </c>
      <c r="G11" s="478"/>
      <c r="H11" s="479"/>
      <c r="I11" s="501">
        <v>1</v>
      </c>
      <c r="J11" s="478"/>
      <c r="K11" s="478"/>
      <c r="L11" s="478"/>
      <c r="M11" s="478"/>
      <c r="N11" s="479"/>
      <c r="O11" s="501">
        <v>2</v>
      </c>
      <c r="P11" s="478"/>
      <c r="Q11" s="478"/>
      <c r="R11" s="478"/>
      <c r="S11" s="478"/>
      <c r="T11" s="479"/>
      <c r="U11" s="501">
        <v>3</v>
      </c>
      <c r="V11" s="478"/>
      <c r="W11" s="478"/>
      <c r="X11" s="478"/>
      <c r="Y11" s="478"/>
      <c r="Z11" s="479"/>
      <c r="AA11" s="501">
        <v>4</v>
      </c>
      <c r="AB11" s="478"/>
      <c r="AC11" s="478"/>
      <c r="AD11" s="478"/>
      <c r="AE11" s="478"/>
      <c r="AF11" s="479"/>
      <c r="AG11" s="501">
        <v>5</v>
      </c>
      <c r="AH11" s="478"/>
      <c r="AI11" s="478"/>
      <c r="AJ11" s="478"/>
      <c r="AK11" s="478"/>
      <c r="AL11" s="479"/>
      <c r="AM11" s="501">
        <v>6</v>
      </c>
      <c r="AN11" s="478"/>
      <c r="AO11" s="478"/>
      <c r="AP11" s="478"/>
      <c r="AQ11" s="478"/>
      <c r="AR11" s="479"/>
      <c r="AS11" s="501">
        <v>7</v>
      </c>
      <c r="AT11" s="478"/>
      <c r="AU11" s="478"/>
      <c r="AV11" s="478"/>
      <c r="AW11" s="478"/>
      <c r="AX11" s="479"/>
      <c r="AY11" s="501">
        <v>8</v>
      </c>
      <c r="AZ11" s="478"/>
      <c r="BA11" s="478"/>
      <c r="BB11" s="478"/>
      <c r="BC11" s="478"/>
      <c r="BD11" s="479"/>
      <c r="BE11" s="501">
        <v>9</v>
      </c>
      <c r="BF11" s="478"/>
      <c r="BG11" s="478"/>
      <c r="BH11" s="478"/>
      <c r="BI11" s="478"/>
      <c r="BJ11" s="479"/>
      <c r="BK11" s="501">
        <v>10</v>
      </c>
      <c r="BL11" s="478"/>
      <c r="BM11" s="478"/>
      <c r="BN11" s="478"/>
      <c r="BO11" s="478"/>
      <c r="BP11" s="479"/>
      <c r="BQ11" s="510"/>
      <c r="BR11" s="487"/>
      <c r="BS11" s="490"/>
      <c r="BT11" s="513"/>
      <c r="BU11" s="510"/>
      <c r="BV11" s="510"/>
    </row>
    <row r="12" spans="1:74" ht="15.75">
      <c r="A12" s="40"/>
      <c r="B12" s="40"/>
      <c r="C12" s="40"/>
      <c r="D12" s="44" t="s">
        <v>106</v>
      </c>
      <c r="E12" s="40"/>
      <c r="F12" s="45" t="s">
        <v>107</v>
      </c>
      <c r="G12" s="45" t="s">
        <v>108</v>
      </c>
      <c r="H12" s="46" t="s">
        <v>109</v>
      </c>
      <c r="I12" s="47" t="s">
        <v>110</v>
      </c>
      <c r="J12" s="47" t="s">
        <v>111</v>
      </c>
      <c r="K12" s="47" t="s">
        <v>108</v>
      </c>
      <c r="L12" s="47" t="s">
        <v>112</v>
      </c>
      <c r="M12" s="501" t="s">
        <v>109</v>
      </c>
      <c r="N12" s="479"/>
      <c r="O12" s="47" t="s">
        <v>110</v>
      </c>
      <c r="P12" s="47" t="s">
        <v>111</v>
      </c>
      <c r="Q12" s="47" t="s">
        <v>108</v>
      </c>
      <c r="R12" s="47" t="s">
        <v>112</v>
      </c>
      <c r="S12" s="501" t="s">
        <v>109</v>
      </c>
      <c r="T12" s="479"/>
      <c r="U12" s="47" t="s">
        <v>110</v>
      </c>
      <c r="V12" s="47" t="s">
        <v>111</v>
      </c>
      <c r="W12" s="47" t="s">
        <v>108</v>
      </c>
      <c r="X12" s="47" t="s">
        <v>112</v>
      </c>
      <c r="Y12" s="501" t="s">
        <v>109</v>
      </c>
      <c r="Z12" s="479"/>
      <c r="AA12" s="47" t="s">
        <v>110</v>
      </c>
      <c r="AB12" s="47" t="s">
        <v>111</v>
      </c>
      <c r="AC12" s="47" t="s">
        <v>108</v>
      </c>
      <c r="AD12" s="47" t="s">
        <v>112</v>
      </c>
      <c r="AE12" s="501" t="s">
        <v>109</v>
      </c>
      <c r="AF12" s="479"/>
      <c r="AG12" s="47" t="s">
        <v>110</v>
      </c>
      <c r="AH12" s="47" t="s">
        <v>111</v>
      </c>
      <c r="AI12" s="47" t="s">
        <v>108</v>
      </c>
      <c r="AJ12" s="47" t="s">
        <v>112</v>
      </c>
      <c r="AK12" s="501" t="s">
        <v>109</v>
      </c>
      <c r="AL12" s="479"/>
      <c r="AM12" s="47" t="s">
        <v>110</v>
      </c>
      <c r="AN12" s="47" t="s">
        <v>111</v>
      </c>
      <c r="AO12" s="47" t="s">
        <v>108</v>
      </c>
      <c r="AP12" s="47" t="s">
        <v>112</v>
      </c>
      <c r="AQ12" s="501" t="s">
        <v>109</v>
      </c>
      <c r="AR12" s="479"/>
      <c r="AS12" s="47" t="s">
        <v>110</v>
      </c>
      <c r="AT12" s="47" t="s">
        <v>111</v>
      </c>
      <c r="AU12" s="47" t="s">
        <v>108</v>
      </c>
      <c r="AV12" s="47" t="s">
        <v>112</v>
      </c>
      <c r="AW12" s="501" t="s">
        <v>109</v>
      </c>
      <c r="AX12" s="479"/>
      <c r="AY12" s="47" t="s">
        <v>110</v>
      </c>
      <c r="AZ12" s="47" t="s">
        <v>111</v>
      </c>
      <c r="BA12" s="47" t="s">
        <v>108</v>
      </c>
      <c r="BB12" s="47" t="s">
        <v>112</v>
      </c>
      <c r="BC12" s="501" t="s">
        <v>109</v>
      </c>
      <c r="BD12" s="479"/>
      <c r="BE12" s="47" t="s">
        <v>110</v>
      </c>
      <c r="BF12" s="47" t="s">
        <v>111</v>
      </c>
      <c r="BG12" s="47" t="s">
        <v>108</v>
      </c>
      <c r="BH12" s="47" t="s">
        <v>112</v>
      </c>
      <c r="BI12" s="501" t="s">
        <v>109</v>
      </c>
      <c r="BJ12" s="479"/>
      <c r="BK12" s="47" t="s">
        <v>110</v>
      </c>
      <c r="BL12" s="47" t="s">
        <v>111</v>
      </c>
      <c r="BM12" s="47" t="s">
        <v>108</v>
      </c>
      <c r="BN12" s="47" t="s">
        <v>112</v>
      </c>
      <c r="BO12" s="501" t="s">
        <v>109</v>
      </c>
      <c r="BP12" s="479"/>
      <c r="BQ12" s="510"/>
      <c r="BR12" s="487"/>
      <c r="BS12" s="490"/>
      <c r="BT12" s="513"/>
      <c r="BU12" s="511"/>
      <c r="BV12" s="511"/>
    </row>
    <row r="13" spans="1:74" ht="15.75">
      <c r="A13" s="40"/>
      <c r="B13" s="40"/>
      <c r="C13" s="40"/>
      <c r="D13" s="44" t="s">
        <v>113</v>
      </c>
      <c r="E13" s="40"/>
      <c r="F13" s="45">
        <v>50</v>
      </c>
      <c r="G13" s="45">
        <v>50</v>
      </c>
      <c r="H13" s="46">
        <v>100</v>
      </c>
      <c r="I13" s="45">
        <v>15</v>
      </c>
      <c r="J13" s="45">
        <v>15</v>
      </c>
      <c r="K13" s="45">
        <v>50</v>
      </c>
      <c r="L13" s="45">
        <v>20</v>
      </c>
      <c r="M13" s="501">
        <v>100</v>
      </c>
      <c r="N13" s="479"/>
      <c r="O13" s="45">
        <v>15</v>
      </c>
      <c r="P13" s="45">
        <v>15</v>
      </c>
      <c r="Q13" s="45">
        <v>50</v>
      </c>
      <c r="R13" s="45">
        <v>20</v>
      </c>
      <c r="S13" s="501">
        <v>100</v>
      </c>
      <c r="T13" s="479"/>
      <c r="U13" s="45">
        <v>15</v>
      </c>
      <c r="V13" s="45">
        <v>15</v>
      </c>
      <c r="W13" s="45">
        <v>50</v>
      </c>
      <c r="X13" s="45">
        <v>20</v>
      </c>
      <c r="Y13" s="501">
        <v>100</v>
      </c>
      <c r="Z13" s="479"/>
      <c r="AA13" s="45">
        <v>15</v>
      </c>
      <c r="AB13" s="45">
        <v>15</v>
      </c>
      <c r="AC13" s="45">
        <v>50</v>
      </c>
      <c r="AD13" s="45">
        <v>20</v>
      </c>
      <c r="AE13" s="501">
        <v>100</v>
      </c>
      <c r="AF13" s="479"/>
      <c r="AG13" s="45">
        <v>15</v>
      </c>
      <c r="AH13" s="45">
        <v>15</v>
      </c>
      <c r="AI13" s="45">
        <v>50</v>
      </c>
      <c r="AJ13" s="45">
        <v>20</v>
      </c>
      <c r="AK13" s="501">
        <v>100</v>
      </c>
      <c r="AL13" s="479"/>
      <c r="AM13" s="45">
        <v>15</v>
      </c>
      <c r="AN13" s="45">
        <v>15</v>
      </c>
      <c r="AO13" s="45">
        <v>50</v>
      </c>
      <c r="AP13" s="45">
        <v>20</v>
      </c>
      <c r="AQ13" s="501">
        <v>100</v>
      </c>
      <c r="AR13" s="479"/>
      <c r="AS13" s="45">
        <v>15</v>
      </c>
      <c r="AT13" s="45">
        <v>15</v>
      </c>
      <c r="AU13" s="45">
        <v>50</v>
      </c>
      <c r="AV13" s="45">
        <v>20</v>
      </c>
      <c r="AW13" s="501">
        <v>100</v>
      </c>
      <c r="AX13" s="479"/>
      <c r="AY13" s="45">
        <v>15</v>
      </c>
      <c r="AZ13" s="45">
        <v>15</v>
      </c>
      <c r="BA13" s="45">
        <v>50</v>
      </c>
      <c r="BB13" s="45">
        <v>20</v>
      </c>
      <c r="BC13" s="501">
        <v>100</v>
      </c>
      <c r="BD13" s="479"/>
      <c r="BE13" s="45">
        <v>15</v>
      </c>
      <c r="BF13" s="45">
        <v>15</v>
      </c>
      <c r="BG13" s="45">
        <v>50</v>
      </c>
      <c r="BH13" s="45">
        <v>20</v>
      </c>
      <c r="BI13" s="501">
        <v>100</v>
      </c>
      <c r="BJ13" s="479"/>
      <c r="BK13" s="45">
        <v>15</v>
      </c>
      <c r="BL13" s="45">
        <v>15</v>
      </c>
      <c r="BM13" s="45">
        <v>50</v>
      </c>
      <c r="BN13" s="45">
        <v>20</v>
      </c>
      <c r="BO13" s="501">
        <v>100</v>
      </c>
      <c r="BP13" s="479"/>
      <c r="BQ13" s="511"/>
      <c r="BR13" s="488"/>
      <c r="BS13" s="481"/>
      <c r="BT13" s="482"/>
      <c r="BU13" s="48"/>
      <c r="BV13" s="48"/>
    </row>
    <row r="14" spans="1:74" ht="15.75">
      <c r="A14" s="45" t="s">
        <v>114</v>
      </c>
      <c r="B14" s="50"/>
      <c r="C14" s="45" t="s">
        <v>76</v>
      </c>
      <c r="D14" s="45" t="s">
        <v>115</v>
      </c>
      <c r="E14" s="45" t="s">
        <v>116</v>
      </c>
      <c r="F14" s="50"/>
      <c r="G14" s="50"/>
      <c r="H14" s="51"/>
      <c r="I14" s="50"/>
      <c r="J14" s="50"/>
      <c r="K14" s="50"/>
      <c r="L14" s="50"/>
      <c r="M14" s="501"/>
      <c r="N14" s="479"/>
      <c r="O14" s="50"/>
      <c r="P14" s="50"/>
      <c r="Q14" s="50"/>
      <c r="R14" s="50"/>
      <c r="S14" s="501"/>
      <c r="T14" s="479"/>
      <c r="U14" s="50"/>
      <c r="V14" s="50"/>
      <c r="W14" s="50"/>
      <c r="X14" s="50"/>
      <c r="Y14" s="501"/>
      <c r="Z14" s="479"/>
      <c r="AA14" s="50"/>
      <c r="AB14" s="50"/>
      <c r="AC14" s="50"/>
      <c r="AD14" s="50"/>
      <c r="AE14" s="501"/>
      <c r="AF14" s="479"/>
      <c r="AG14" s="50"/>
      <c r="AH14" s="50"/>
      <c r="AI14" s="50"/>
      <c r="AJ14" s="50"/>
      <c r="AK14" s="501"/>
      <c r="AL14" s="479"/>
      <c r="AM14" s="50"/>
      <c r="AN14" s="50"/>
      <c r="AO14" s="50"/>
      <c r="AP14" s="50"/>
      <c r="AQ14" s="501"/>
      <c r="AR14" s="479"/>
      <c r="AS14" s="50"/>
      <c r="AT14" s="50"/>
      <c r="AU14" s="50"/>
      <c r="AV14" s="50"/>
      <c r="AW14" s="501"/>
      <c r="AX14" s="479"/>
      <c r="AY14" s="50"/>
      <c r="AZ14" s="50"/>
      <c r="BA14" s="50"/>
      <c r="BB14" s="50"/>
      <c r="BC14" s="501"/>
      <c r="BD14" s="479"/>
      <c r="BE14" s="50"/>
      <c r="BF14" s="50"/>
      <c r="BG14" s="50"/>
      <c r="BH14" s="50"/>
      <c r="BI14" s="501"/>
      <c r="BJ14" s="479"/>
      <c r="BK14" s="50"/>
      <c r="BL14" s="50"/>
      <c r="BM14" s="50"/>
      <c r="BN14" s="50"/>
      <c r="BO14" s="501"/>
      <c r="BP14" s="479"/>
      <c r="BQ14" s="52"/>
      <c r="BR14" s="45" t="s">
        <v>117</v>
      </c>
      <c r="BS14" s="45" t="s">
        <v>118</v>
      </c>
      <c r="BT14" s="53" t="s">
        <v>109</v>
      </c>
      <c r="BU14" s="54"/>
      <c r="BV14" s="54"/>
    </row>
    <row r="15" spans="1:74" ht="15.75">
      <c r="A15" s="52"/>
      <c r="B15" s="52"/>
      <c r="C15" s="50"/>
      <c r="D15" s="45" t="s">
        <v>119</v>
      </c>
      <c r="E15" s="50"/>
      <c r="F15" s="45">
        <v>100</v>
      </c>
      <c r="G15" s="45">
        <v>100</v>
      </c>
      <c r="H15" s="46">
        <v>100</v>
      </c>
      <c r="I15" s="45">
        <v>100</v>
      </c>
      <c r="J15" s="45">
        <v>100</v>
      </c>
      <c r="K15" s="45">
        <v>100</v>
      </c>
      <c r="L15" s="45">
        <v>100</v>
      </c>
      <c r="M15" s="501">
        <v>100</v>
      </c>
      <c r="N15" s="479"/>
      <c r="O15" s="45">
        <v>100</v>
      </c>
      <c r="P15" s="45">
        <v>100</v>
      </c>
      <c r="Q15" s="45">
        <v>100</v>
      </c>
      <c r="R15" s="45">
        <v>100</v>
      </c>
      <c r="S15" s="501">
        <v>100</v>
      </c>
      <c r="T15" s="479"/>
      <c r="U15" s="45">
        <v>100</v>
      </c>
      <c r="V15" s="45">
        <v>100</v>
      </c>
      <c r="W15" s="45">
        <v>100</v>
      </c>
      <c r="X15" s="45">
        <v>100</v>
      </c>
      <c r="Y15" s="501">
        <v>100</v>
      </c>
      <c r="Z15" s="479"/>
      <c r="AA15" s="45">
        <v>100</v>
      </c>
      <c r="AB15" s="45">
        <v>100</v>
      </c>
      <c r="AC15" s="45">
        <v>100</v>
      </c>
      <c r="AD15" s="45">
        <v>100</v>
      </c>
      <c r="AE15" s="501">
        <v>100</v>
      </c>
      <c r="AF15" s="479"/>
      <c r="AG15" s="45">
        <v>100</v>
      </c>
      <c r="AH15" s="45">
        <v>100</v>
      </c>
      <c r="AI15" s="45">
        <v>100</v>
      </c>
      <c r="AJ15" s="45">
        <v>100</v>
      </c>
      <c r="AK15" s="501">
        <v>100</v>
      </c>
      <c r="AL15" s="479"/>
      <c r="AM15" s="45">
        <v>100</v>
      </c>
      <c r="AN15" s="45">
        <v>100</v>
      </c>
      <c r="AO15" s="45">
        <v>100</v>
      </c>
      <c r="AP15" s="45">
        <v>100</v>
      </c>
      <c r="AQ15" s="501">
        <v>100</v>
      </c>
      <c r="AR15" s="479"/>
      <c r="AS15" s="45">
        <v>100</v>
      </c>
      <c r="AT15" s="45">
        <v>100</v>
      </c>
      <c r="AU15" s="45">
        <v>100</v>
      </c>
      <c r="AV15" s="45">
        <v>100</v>
      </c>
      <c r="AW15" s="501">
        <v>100</v>
      </c>
      <c r="AX15" s="479"/>
      <c r="AY15" s="45">
        <v>100</v>
      </c>
      <c r="AZ15" s="45">
        <v>100</v>
      </c>
      <c r="BA15" s="45">
        <v>100</v>
      </c>
      <c r="BB15" s="45">
        <v>100</v>
      </c>
      <c r="BC15" s="501">
        <v>100</v>
      </c>
      <c r="BD15" s="479"/>
      <c r="BE15" s="45">
        <v>100</v>
      </c>
      <c r="BF15" s="45">
        <v>100</v>
      </c>
      <c r="BG15" s="45">
        <v>100</v>
      </c>
      <c r="BH15" s="45">
        <v>100</v>
      </c>
      <c r="BI15" s="501">
        <v>100</v>
      </c>
      <c r="BJ15" s="479"/>
      <c r="BK15" s="45">
        <v>100</v>
      </c>
      <c r="BL15" s="45">
        <v>100</v>
      </c>
      <c r="BM15" s="45">
        <v>100</v>
      </c>
      <c r="BN15" s="45">
        <v>100</v>
      </c>
      <c r="BO15" s="501">
        <v>100</v>
      </c>
      <c r="BP15" s="479"/>
      <c r="BQ15" s="56">
        <f t="shared" ref="BQ15:BQ57" si="0">((H15+M15+S15+Y15+AE15+AK15+AQ15+AW15+BC15+BI15+BO15)/11) * 60/100</f>
        <v>60</v>
      </c>
      <c r="BR15" s="45">
        <v>100</v>
      </c>
      <c r="BS15" s="45">
        <v>100</v>
      </c>
      <c r="BT15" s="53">
        <f t="shared" ref="BT15:BT57" si="1">((BR15+BS15)/2) * 40/100</f>
        <v>40</v>
      </c>
      <c r="BU15" s="48">
        <f t="shared" ref="BU15:BU57" si="2">BT15+BQ15</f>
        <v>100</v>
      </c>
      <c r="BV15" s="57" t="str">
        <f t="shared" ref="BV15:BV57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 ht="15.75">
      <c r="A16" s="517">
        <v>1</v>
      </c>
      <c r="B16" s="517" t="s">
        <v>120</v>
      </c>
      <c r="C16" s="98">
        <v>2200018002</v>
      </c>
      <c r="D16" s="99" t="s">
        <v>214</v>
      </c>
      <c r="E16" s="61" t="s">
        <v>215</v>
      </c>
      <c r="F16" s="61">
        <v>66</v>
      </c>
      <c r="G16" s="61">
        <v>100</v>
      </c>
      <c r="H16" s="51">
        <f t="shared" ref="H16:H57" si="4">(F$13/100*F16)+(G$13/100*G16)</f>
        <v>83</v>
      </c>
      <c r="I16" s="61">
        <v>75</v>
      </c>
      <c r="J16" s="61">
        <v>85</v>
      </c>
      <c r="K16" s="61">
        <v>80</v>
      </c>
      <c r="L16" s="61">
        <v>100</v>
      </c>
      <c r="M16" s="501">
        <f t="shared" ref="M16:M57" si="5">(I$13/100*I16)+(J$13/100*J16)+(K$13/100*K16)+(L$13/100*L16)</f>
        <v>84</v>
      </c>
      <c r="N16" s="479"/>
      <c r="O16" s="61">
        <v>100</v>
      </c>
      <c r="P16" s="61">
        <v>100</v>
      </c>
      <c r="Q16" s="61">
        <v>75</v>
      </c>
      <c r="R16" s="61">
        <v>100</v>
      </c>
      <c r="S16" s="501">
        <f t="shared" ref="S16:S46" si="6">(O$13/100*O16)+(P$13/100*P16)+(Q$13/100*Q16)+(R$13/100*R16)</f>
        <v>87.5</v>
      </c>
      <c r="T16" s="479"/>
      <c r="U16" s="61">
        <v>80</v>
      </c>
      <c r="V16" s="61">
        <v>100</v>
      </c>
      <c r="W16" s="61">
        <v>80</v>
      </c>
      <c r="X16" s="61">
        <v>100</v>
      </c>
      <c r="Y16" s="501">
        <f>(U$13/100*AA16)+(V$13/100*V16)+(W$13/100*W16)+(X$13/100*X16)</f>
        <v>87.75</v>
      </c>
      <c r="Z16" s="479"/>
      <c r="AA16" s="61">
        <v>85</v>
      </c>
      <c r="AB16" s="61">
        <v>80</v>
      </c>
      <c r="AC16" s="61">
        <v>75</v>
      </c>
      <c r="AD16" s="61">
        <v>100</v>
      </c>
      <c r="AE16" s="501">
        <f t="shared" ref="AE16:AE53" si="7">(AA$13/100*AA16)+(AB$13/100*AB16)+(AC$13/100*AC16)+(AD$13/100*AD16)</f>
        <v>82.25</v>
      </c>
      <c r="AF16" s="479"/>
      <c r="AG16" s="61">
        <v>90</v>
      </c>
      <c r="AH16" s="61">
        <v>80</v>
      </c>
      <c r="AI16" s="61">
        <v>80</v>
      </c>
      <c r="AJ16" s="61">
        <v>80</v>
      </c>
      <c r="AK16" s="501">
        <f t="shared" ref="AK16:AK57" si="8">(AG$13/100*AG16)+(AH$13/100*AH16)+(AI$13/100*AI16)+(AJ$13/100*AJ16)</f>
        <v>81.5</v>
      </c>
      <c r="AL16" s="479"/>
      <c r="AM16" s="61">
        <v>80</v>
      </c>
      <c r="AN16" s="61">
        <v>100</v>
      </c>
      <c r="AO16" s="61">
        <v>75</v>
      </c>
      <c r="AP16" s="61">
        <v>75</v>
      </c>
      <c r="AQ16" s="501">
        <f t="shared" ref="AQ16:AQ57" si="9">(AM$13/100*AM16)+(AN$13/100*AN16)+(AO$13/100*AO16)+(AP$13/100*AP16)</f>
        <v>79.5</v>
      </c>
      <c r="AR16" s="479"/>
      <c r="AS16" s="61">
        <v>90</v>
      </c>
      <c r="AT16" s="61">
        <v>75</v>
      </c>
      <c r="AU16" s="61">
        <v>85</v>
      </c>
      <c r="AV16" s="61">
        <v>80</v>
      </c>
      <c r="AW16" s="501">
        <f t="shared" ref="AW16:AW57" si="10">(AS$13/100*AS16)+(AT$13/100*AT16)+(AU$13/100*AU16)+(AV$13/100*AV16)</f>
        <v>83.25</v>
      </c>
      <c r="AX16" s="479"/>
      <c r="AY16" s="61">
        <v>90</v>
      </c>
      <c r="AZ16" s="61">
        <v>100</v>
      </c>
      <c r="BA16" s="61">
        <v>75</v>
      </c>
      <c r="BB16" s="61">
        <v>100</v>
      </c>
      <c r="BC16" s="501">
        <f t="shared" ref="BC16:BC57" si="11">(AY$13/100*AY16)+(AZ$13/100*AZ16)+(BA$13/100*BA16)+(BB$13/100*BB16)</f>
        <v>86</v>
      </c>
      <c r="BD16" s="479"/>
      <c r="BE16" s="61">
        <v>85</v>
      </c>
      <c r="BF16" s="61">
        <v>90</v>
      </c>
      <c r="BG16" s="61">
        <v>80</v>
      </c>
      <c r="BH16" s="61">
        <v>70</v>
      </c>
      <c r="BI16" s="501">
        <f t="shared" ref="BI16:BI57" si="12">(BE$13/100*BE16)+(BF$13/100*BF16)+(BG$13/100*BG16)+(BH$13/100*BH16)</f>
        <v>80.25</v>
      </c>
      <c r="BJ16" s="479"/>
      <c r="BK16" s="61">
        <v>90</v>
      </c>
      <c r="BL16" s="61">
        <v>90</v>
      </c>
      <c r="BM16" s="61">
        <v>80</v>
      </c>
      <c r="BN16" s="61">
        <v>90</v>
      </c>
      <c r="BO16" s="501">
        <f t="shared" ref="BO16:BO57" si="13">(BK$13/100*BK16)+(BL$13/100*BL16)+(BM$13/100*BM16)+(BN$13/100*BN16)</f>
        <v>85</v>
      </c>
      <c r="BP16" s="479"/>
      <c r="BQ16" s="65">
        <f t="shared" si="0"/>
        <v>50.18181818181818</v>
      </c>
      <c r="BR16" s="122">
        <v>50</v>
      </c>
      <c r="BS16" s="122">
        <v>80</v>
      </c>
      <c r="BT16" s="66">
        <f t="shared" si="1"/>
        <v>26</v>
      </c>
      <c r="BU16" s="67">
        <f t="shared" si="2"/>
        <v>76.181818181818187</v>
      </c>
      <c r="BV16" s="57" t="str">
        <f t="shared" si="3"/>
        <v>A-</v>
      </c>
    </row>
    <row r="17" spans="1:74" ht="15.75">
      <c r="A17" s="510"/>
      <c r="B17" s="510"/>
      <c r="C17" s="98">
        <v>2200018011</v>
      </c>
      <c r="D17" s="99" t="s">
        <v>216</v>
      </c>
      <c r="E17" s="61" t="s">
        <v>215</v>
      </c>
      <c r="F17" s="61">
        <v>55</v>
      </c>
      <c r="G17" s="61">
        <v>100</v>
      </c>
      <c r="H17" s="51">
        <f t="shared" si="4"/>
        <v>77.5</v>
      </c>
      <c r="I17" s="61">
        <v>100</v>
      </c>
      <c r="J17" s="61">
        <v>85</v>
      </c>
      <c r="K17" s="61">
        <v>80</v>
      </c>
      <c r="L17" s="61">
        <v>100</v>
      </c>
      <c r="M17" s="501">
        <f t="shared" si="5"/>
        <v>87.75</v>
      </c>
      <c r="N17" s="479"/>
      <c r="O17" s="61">
        <v>75</v>
      </c>
      <c r="P17" s="61">
        <v>100</v>
      </c>
      <c r="Q17" s="61">
        <v>75</v>
      </c>
      <c r="R17" s="61">
        <v>100</v>
      </c>
      <c r="S17" s="501">
        <f t="shared" si="6"/>
        <v>83.75</v>
      </c>
      <c r="T17" s="479"/>
      <c r="U17" s="61">
        <v>80</v>
      </c>
      <c r="V17" s="61">
        <v>100</v>
      </c>
      <c r="W17" s="61">
        <v>80</v>
      </c>
      <c r="X17" s="61">
        <v>100</v>
      </c>
      <c r="Y17" s="501">
        <f t="shared" ref="Y17:Y19" si="14">(U$13/100*U17)+(V$13/100*V17)+(W$13/100*W17)+(X$13/100*X17)</f>
        <v>87</v>
      </c>
      <c r="Z17" s="479"/>
      <c r="AA17" s="61">
        <v>90</v>
      </c>
      <c r="AB17" s="64">
        <v>80</v>
      </c>
      <c r="AC17" s="61">
        <v>75</v>
      </c>
      <c r="AD17" s="64">
        <v>85</v>
      </c>
      <c r="AE17" s="501">
        <f t="shared" si="7"/>
        <v>80</v>
      </c>
      <c r="AF17" s="479"/>
      <c r="AG17" s="61">
        <v>90</v>
      </c>
      <c r="AH17" s="61">
        <v>80</v>
      </c>
      <c r="AI17" s="61">
        <v>80</v>
      </c>
      <c r="AJ17" s="61">
        <v>80</v>
      </c>
      <c r="AK17" s="501">
        <f t="shared" si="8"/>
        <v>81.5</v>
      </c>
      <c r="AL17" s="479"/>
      <c r="AM17" s="61">
        <v>80</v>
      </c>
      <c r="AN17" s="61">
        <v>75</v>
      </c>
      <c r="AO17" s="61">
        <v>75</v>
      </c>
      <c r="AP17" s="61">
        <v>75</v>
      </c>
      <c r="AQ17" s="501">
        <f t="shared" si="9"/>
        <v>75.75</v>
      </c>
      <c r="AR17" s="479"/>
      <c r="AS17" s="61">
        <v>85</v>
      </c>
      <c r="AT17" s="61">
        <v>75</v>
      </c>
      <c r="AU17" s="61">
        <v>85</v>
      </c>
      <c r="AV17" s="61">
        <v>80</v>
      </c>
      <c r="AW17" s="501">
        <f t="shared" si="10"/>
        <v>82.5</v>
      </c>
      <c r="AX17" s="479"/>
      <c r="AY17" s="61">
        <v>80</v>
      </c>
      <c r="AZ17" s="61">
        <v>100</v>
      </c>
      <c r="BA17" s="61">
        <v>75</v>
      </c>
      <c r="BB17" s="61">
        <v>100</v>
      </c>
      <c r="BC17" s="501">
        <f t="shared" si="11"/>
        <v>84.5</v>
      </c>
      <c r="BD17" s="479"/>
      <c r="BE17" s="61">
        <v>80</v>
      </c>
      <c r="BF17" s="61">
        <v>70</v>
      </c>
      <c r="BG17" s="61">
        <v>80</v>
      </c>
      <c r="BH17" s="61">
        <v>70</v>
      </c>
      <c r="BI17" s="501">
        <f t="shared" si="12"/>
        <v>76.5</v>
      </c>
      <c r="BJ17" s="479"/>
      <c r="BK17" s="61">
        <v>85</v>
      </c>
      <c r="BL17" s="61">
        <v>90</v>
      </c>
      <c r="BM17" s="61">
        <v>80</v>
      </c>
      <c r="BN17" s="61">
        <v>90</v>
      </c>
      <c r="BO17" s="501">
        <f t="shared" si="13"/>
        <v>84.25</v>
      </c>
      <c r="BP17" s="479"/>
      <c r="BQ17" s="65">
        <f t="shared" si="0"/>
        <v>49.145454545454541</v>
      </c>
      <c r="BR17" s="122">
        <v>57</v>
      </c>
      <c r="BS17" s="122">
        <v>80</v>
      </c>
      <c r="BT17" s="66">
        <f t="shared" si="1"/>
        <v>27.4</v>
      </c>
      <c r="BU17" s="67">
        <f t="shared" si="2"/>
        <v>76.545454545454533</v>
      </c>
      <c r="BV17" s="57" t="str">
        <f t="shared" si="3"/>
        <v>A-</v>
      </c>
    </row>
    <row r="18" spans="1:74" ht="15.75">
      <c r="A18" s="511"/>
      <c r="B18" s="510"/>
      <c r="C18" s="98">
        <v>2200018015</v>
      </c>
      <c r="D18" s="99" t="s">
        <v>217</v>
      </c>
      <c r="E18" s="61" t="s">
        <v>215</v>
      </c>
      <c r="F18" s="61">
        <v>57</v>
      </c>
      <c r="G18" s="61">
        <v>100</v>
      </c>
      <c r="H18" s="51">
        <f t="shared" si="4"/>
        <v>78.5</v>
      </c>
      <c r="I18" s="61">
        <v>80</v>
      </c>
      <c r="J18" s="61">
        <v>100</v>
      </c>
      <c r="K18" s="61">
        <v>80</v>
      </c>
      <c r="L18" s="61">
        <v>80</v>
      </c>
      <c r="M18" s="501">
        <f t="shared" si="5"/>
        <v>83</v>
      </c>
      <c r="N18" s="479"/>
      <c r="O18" s="61">
        <v>75</v>
      </c>
      <c r="P18" s="61">
        <v>90</v>
      </c>
      <c r="Q18" s="61">
        <v>75</v>
      </c>
      <c r="R18" s="61">
        <v>100</v>
      </c>
      <c r="S18" s="501">
        <f t="shared" si="6"/>
        <v>82.25</v>
      </c>
      <c r="T18" s="479"/>
      <c r="U18" s="61">
        <v>80</v>
      </c>
      <c r="V18" s="61">
        <v>100</v>
      </c>
      <c r="W18" s="61">
        <v>80</v>
      </c>
      <c r="X18" s="61">
        <v>100</v>
      </c>
      <c r="Y18" s="501">
        <f t="shared" si="14"/>
        <v>87</v>
      </c>
      <c r="Z18" s="479"/>
      <c r="AA18" s="61">
        <v>90</v>
      </c>
      <c r="AB18" s="64">
        <v>80</v>
      </c>
      <c r="AC18" s="61">
        <v>75</v>
      </c>
      <c r="AD18" s="64">
        <v>85</v>
      </c>
      <c r="AE18" s="501">
        <f t="shared" si="7"/>
        <v>80</v>
      </c>
      <c r="AF18" s="479"/>
      <c r="AG18" s="61">
        <v>90</v>
      </c>
      <c r="AH18" s="61">
        <v>80</v>
      </c>
      <c r="AI18" s="61">
        <v>80</v>
      </c>
      <c r="AJ18" s="61">
        <v>80</v>
      </c>
      <c r="AK18" s="501">
        <f t="shared" si="8"/>
        <v>81.5</v>
      </c>
      <c r="AL18" s="479"/>
      <c r="AM18" s="61">
        <v>80</v>
      </c>
      <c r="AN18" s="61">
        <v>75</v>
      </c>
      <c r="AO18" s="61">
        <v>75</v>
      </c>
      <c r="AP18" s="61">
        <v>75</v>
      </c>
      <c r="AQ18" s="501">
        <f t="shared" si="9"/>
        <v>75.75</v>
      </c>
      <c r="AR18" s="479"/>
      <c r="AS18" s="61">
        <v>85</v>
      </c>
      <c r="AT18" s="61">
        <v>75</v>
      </c>
      <c r="AU18" s="61">
        <v>85</v>
      </c>
      <c r="AV18" s="61">
        <v>80</v>
      </c>
      <c r="AW18" s="501">
        <f t="shared" si="10"/>
        <v>82.5</v>
      </c>
      <c r="AX18" s="479"/>
      <c r="AY18" s="61">
        <v>85</v>
      </c>
      <c r="AZ18" s="61">
        <v>100</v>
      </c>
      <c r="BA18" s="61">
        <v>75</v>
      </c>
      <c r="BB18" s="61">
        <v>100</v>
      </c>
      <c r="BC18" s="501">
        <f t="shared" si="11"/>
        <v>85.25</v>
      </c>
      <c r="BD18" s="479"/>
      <c r="BE18" s="61">
        <v>85</v>
      </c>
      <c r="BF18" s="61">
        <v>70</v>
      </c>
      <c r="BG18" s="61">
        <v>80</v>
      </c>
      <c r="BH18" s="61">
        <v>70</v>
      </c>
      <c r="BI18" s="501">
        <f t="shared" si="12"/>
        <v>77.25</v>
      </c>
      <c r="BJ18" s="479"/>
      <c r="BK18" s="61">
        <v>90</v>
      </c>
      <c r="BL18" s="61">
        <v>90</v>
      </c>
      <c r="BM18" s="61">
        <v>80</v>
      </c>
      <c r="BN18" s="61">
        <v>90</v>
      </c>
      <c r="BO18" s="501">
        <f t="shared" si="13"/>
        <v>85</v>
      </c>
      <c r="BP18" s="479"/>
      <c r="BQ18" s="65">
        <f t="shared" si="0"/>
        <v>48.981818181818177</v>
      </c>
      <c r="BR18" s="122">
        <v>60</v>
      </c>
      <c r="BS18" s="122">
        <v>80</v>
      </c>
      <c r="BT18" s="66">
        <f t="shared" si="1"/>
        <v>28</v>
      </c>
      <c r="BU18" s="67">
        <f t="shared" si="2"/>
        <v>76.98181818181817</v>
      </c>
      <c r="BV18" s="57" t="str">
        <f t="shared" si="3"/>
        <v>A-</v>
      </c>
    </row>
    <row r="19" spans="1:74" ht="14.25" customHeight="1">
      <c r="A19" s="533">
        <v>2</v>
      </c>
      <c r="B19" s="510"/>
      <c r="C19" s="98">
        <v>2200018022</v>
      </c>
      <c r="D19" s="99" t="s">
        <v>218</v>
      </c>
      <c r="E19" s="61" t="s">
        <v>215</v>
      </c>
      <c r="F19" s="61">
        <v>45</v>
      </c>
      <c r="G19" s="61">
        <v>100</v>
      </c>
      <c r="H19" s="51">
        <f t="shared" si="4"/>
        <v>72.5</v>
      </c>
      <c r="I19" s="61">
        <v>80</v>
      </c>
      <c r="J19" s="61">
        <v>85</v>
      </c>
      <c r="K19" s="61">
        <v>80</v>
      </c>
      <c r="L19" s="61">
        <v>80</v>
      </c>
      <c r="M19" s="501">
        <f t="shared" si="5"/>
        <v>80.75</v>
      </c>
      <c r="N19" s="479"/>
      <c r="O19" s="61">
        <v>100</v>
      </c>
      <c r="P19" s="61">
        <v>80</v>
      </c>
      <c r="Q19" s="61">
        <v>85</v>
      </c>
      <c r="R19" s="61">
        <v>90</v>
      </c>
      <c r="S19" s="501">
        <f t="shared" si="6"/>
        <v>87.5</v>
      </c>
      <c r="T19" s="479"/>
      <c r="U19" s="61">
        <v>100</v>
      </c>
      <c r="V19" s="61">
        <v>100</v>
      </c>
      <c r="W19" s="61">
        <v>90</v>
      </c>
      <c r="X19" s="64">
        <v>90</v>
      </c>
      <c r="Y19" s="501">
        <f t="shared" si="14"/>
        <v>93</v>
      </c>
      <c r="Z19" s="479"/>
      <c r="AA19" s="61">
        <v>90</v>
      </c>
      <c r="AB19" s="61">
        <v>80</v>
      </c>
      <c r="AC19" s="61">
        <v>75</v>
      </c>
      <c r="AD19" s="61">
        <v>90</v>
      </c>
      <c r="AE19" s="501">
        <f t="shared" si="7"/>
        <v>81</v>
      </c>
      <c r="AF19" s="479"/>
      <c r="AG19" s="61">
        <v>95</v>
      </c>
      <c r="AH19" s="61">
        <v>80</v>
      </c>
      <c r="AI19" s="61">
        <v>90</v>
      </c>
      <c r="AJ19" s="61">
        <v>80</v>
      </c>
      <c r="AK19" s="501">
        <f t="shared" si="8"/>
        <v>87.25</v>
      </c>
      <c r="AL19" s="479"/>
      <c r="AM19" s="61">
        <v>90</v>
      </c>
      <c r="AN19" s="61">
        <v>75</v>
      </c>
      <c r="AO19" s="61">
        <v>80</v>
      </c>
      <c r="AP19" s="61">
        <v>75</v>
      </c>
      <c r="AQ19" s="501">
        <f t="shared" si="9"/>
        <v>79.75</v>
      </c>
      <c r="AR19" s="479"/>
      <c r="AS19" s="61">
        <v>95</v>
      </c>
      <c r="AT19" s="61">
        <v>75</v>
      </c>
      <c r="AU19" s="61">
        <v>80</v>
      </c>
      <c r="AV19" s="61">
        <v>80</v>
      </c>
      <c r="AW19" s="501">
        <f t="shared" si="10"/>
        <v>81.5</v>
      </c>
      <c r="AX19" s="479"/>
      <c r="AY19" s="61">
        <v>90</v>
      </c>
      <c r="AZ19" s="61">
        <v>80</v>
      </c>
      <c r="BA19" s="61">
        <v>90</v>
      </c>
      <c r="BB19" s="61">
        <v>75</v>
      </c>
      <c r="BC19" s="501">
        <f t="shared" si="11"/>
        <v>85.5</v>
      </c>
      <c r="BD19" s="479"/>
      <c r="BE19" s="61">
        <v>80</v>
      </c>
      <c r="BF19" s="61">
        <v>70</v>
      </c>
      <c r="BG19" s="61">
        <v>80</v>
      </c>
      <c r="BH19" s="61">
        <v>70</v>
      </c>
      <c r="BI19" s="501">
        <f t="shared" si="12"/>
        <v>76.5</v>
      </c>
      <c r="BJ19" s="479"/>
      <c r="BK19" s="61">
        <v>75</v>
      </c>
      <c r="BL19" s="61">
        <v>90</v>
      </c>
      <c r="BM19" s="61">
        <v>90</v>
      </c>
      <c r="BN19" s="61">
        <v>75</v>
      </c>
      <c r="BO19" s="501">
        <f t="shared" si="13"/>
        <v>84.75</v>
      </c>
      <c r="BP19" s="479"/>
      <c r="BQ19" s="65">
        <f t="shared" si="0"/>
        <v>49.63636363636364</v>
      </c>
      <c r="BR19" s="122">
        <v>70</v>
      </c>
      <c r="BS19" s="122">
        <v>86</v>
      </c>
      <c r="BT19" s="66">
        <f t="shared" si="1"/>
        <v>31.2</v>
      </c>
      <c r="BU19" s="67">
        <f t="shared" si="2"/>
        <v>80.836363636363643</v>
      </c>
      <c r="BV19" s="57" t="str">
        <f t="shared" si="3"/>
        <v>A</v>
      </c>
    </row>
    <row r="20" spans="1:74" ht="15.75">
      <c r="A20" s="510"/>
      <c r="B20" s="510"/>
      <c r="C20" s="98">
        <v>2200018054</v>
      </c>
      <c r="D20" s="99" t="s">
        <v>219</v>
      </c>
      <c r="E20" s="61" t="s">
        <v>215</v>
      </c>
      <c r="F20" s="61">
        <v>61</v>
      </c>
      <c r="G20" s="61">
        <v>100</v>
      </c>
      <c r="H20" s="51">
        <f t="shared" si="4"/>
        <v>80.5</v>
      </c>
      <c r="I20" s="61">
        <v>80</v>
      </c>
      <c r="J20" s="61">
        <v>85</v>
      </c>
      <c r="K20" s="61">
        <v>80</v>
      </c>
      <c r="L20" s="61">
        <v>80</v>
      </c>
      <c r="M20" s="501">
        <f t="shared" si="5"/>
        <v>80.75</v>
      </c>
      <c r="N20" s="479"/>
      <c r="O20" s="61">
        <v>100</v>
      </c>
      <c r="P20" s="61">
        <v>80</v>
      </c>
      <c r="Q20" s="61">
        <v>85</v>
      </c>
      <c r="R20" s="61">
        <v>90</v>
      </c>
      <c r="S20" s="501">
        <f t="shared" si="6"/>
        <v>87.5</v>
      </c>
      <c r="T20" s="479"/>
      <c r="U20" s="61">
        <v>100</v>
      </c>
      <c r="V20" s="61">
        <v>80</v>
      </c>
      <c r="W20" s="61">
        <v>90</v>
      </c>
      <c r="X20" s="61">
        <v>90</v>
      </c>
      <c r="Y20" s="501">
        <f>(U$13/100*AA20)+(V$13/100*V20)+(W$13/100*W20)+(X$13/100*X20)</f>
        <v>87</v>
      </c>
      <c r="Z20" s="479"/>
      <c r="AA20" s="61">
        <v>80</v>
      </c>
      <c r="AB20" s="64">
        <v>80</v>
      </c>
      <c r="AC20" s="61">
        <v>75</v>
      </c>
      <c r="AD20" s="64">
        <v>90</v>
      </c>
      <c r="AE20" s="501">
        <f t="shared" si="7"/>
        <v>79.5</v>
      </c>
      <c r="AF20" s="479"/>
      <c r="AG20" s="61">
        <v>95</v>
      </c>
      <c r="AH20" s="61">
        <v>80</v>
      </c>
      <c r="AI20" s="61">
        <v>90</v>
      </c>
      <c r="AJ20" s="61">
        <v>80</v>
      </c>
      <c r="AK20" s="501">
        <f t="shared" si="8"/>
        <v>87.25</v>
      </c>
      <c r="AL20" s="479"/>
      <c r="AM20" s="61">
        <v>90</v>
      </c>
      <c r="AN20" s="61">
        <v>75</v>
      </c>
      <c r="AO20" s="61">
        <v>80</v>
      </c>
      <c r="AP20" s="61">
        <v>75</v>
      </c>
      <c r="AQ20" s="501">
        <f t="shared" si="9"/>
        <v>79.75</v>
      </c>
      <c r="AR20" s="479"/>
      <c r="AS20" s="61">
        <v>95</v>
      </c>
      <c r="AT20" s="61">
        <v>75</v>
      </c>
      <c r="AU20" s="61">
        <v>80</v>
      </c>
      <c r="AV20" s="61">
        <v>80</v>
      </c>
      <c r="AW20" s="501">
        <f t="shared" si="10"/>
        <v>81.5</v>
      </c>
      <c r="AX20" s="479"/>
      <c r="AY20" s="61">
        <v>90</v>
      </c>
      <c r="AZ20" s="61">
        <v>80</v>
      </c>
      <c r="BA20" s="61">
        <v>90</v>
      </c>
      <c r="BB20" s="61">
        <v>75</v>
      </c>
      <c r="BC20" s="501">
        <f t="shared" si="11"/>
        <v>85.5</v>
      </c>
      <c r="BD20" s="479"/>
      <c r="BE20" s="62">
        <v>75</v>
      </c>
      <c r="BF20" s="62">
        <v>75</v>
      </c>
      <c r="BG20" s="62">
        <v>80</v>
      </c>
      <c r="BH20" s="62">
        <v>75</v>
      </c>
      <c r="BI20" s="501">
        <f t="shared" si="12"/>
        <v>77.5</v>
      </c>
      <c r="BJ20" s="479"/>
      <c r="BK20" s="62">
        <v>75</v>
      </c>
      <c r="BL20" s="62">
        <v>75</v>
      </c>
      <c r="BM20" s="62">
        <v>90</v>
      </c>
      <c r="BN20" s="62">
        <v>75</v>
      </c>
      <c r="BO20" s="501">
        <f t="shared" si="13"/>
        <v>82.5</v>
      </c>
      <c r="BP20" s="479"/>
      <c r="BQ20" s="65">
        <f t="shared" si="0"/>
        <v>49.595454545454544</v>
      </c>
      <c r="BR20" s="122">
        <v>70</v>
      </c>
      <c r="BS20" s="122">
        <v>86</v>
      </c>
      <c r="BT20" s="66">
        <f t="shared" si="1"/>
        <v>31.2</v>
      </c>
      <c r="BU20" s="67">
        <f t="shared" si="2"/>
        <v>80.795454545454547</v>
      </c>
      <c r="BV20" s="57" t="str">
        <f t="shared" si="3"/>
        <v>A</v>
      </c>
    </row>
    <row r="21" spans="1:74" ht="15.75">
      <c r="A21" s="510"/>
      <c r="B21" s="510"/>
      <c r="C21" s="98">
        <v>2200018012</v>
      </c>
      <c r="D21" s="99" t="s">
        <v>220</v>
      </c>
      <c r="E21" s="61" t="s">
        <v>215</v>
      </c>
      <c r="F21" s="61">
        <v>60</v>
      </c>
      <c r="G21" s="61">
        <v>100</v>
      </c>
      <c r="H21" s="51">
        <f t="shared" si="4"/>
        <v>80</v>
      </c>
      <c r="I21" s="61">
        <v>70</v>
      </c>
      <c r="J21" s="61">
        <v>85</v>
      </c>
      <c r="K21" s="61">
        <v>80</v>
      </c>
      <c r="L21" s="61">
        <v>80</v>
      </c>
      <c r="M21" s="501">
        <f t="shared" si="5"/>
        <v>79.25</v>
      </c>
      <c r="N21" s="479"/>
      <c r="O21" s="105">
        <v>100</v>
      </c>
      <c r="P21" s="61">
        <v>80</v>
      </c>
      <c r="Q21" s="61">
        <v>85</v>
      </c>
      <c r="R21" s="61">
        <v>100</v>
      </c>
      <c r="S21" s="501">
        <f t="shared" si="6"/>
        <v>89.5</v>
      </c>
      <c r="T21" s="479"/>
      <c r="U21" s="61">
        <v>100</v>
      </c>
      <c r="V21" s="61">
        <v>80</v>
      </c>
      <c r="W21" s="61">
        <v>90</v>
      </c>
      <c r="X21" s="61">
        <v>100</v>
      </c>
      <c r="Y21" s="501">
        <f>(U$13/100*Q21)+(V$13/100*V21)+(W$13/100*W21)+(X$13/100*X21)</f>
        <v>89.75</v>
      </c>
      <c r="Z21" s="479"/>
      <c r="AA21" s="61">
        <v>85</v>
      </c>
      <c r="AB21" s="64">
        <v>80</v>
      </c>
      <c r="AC21" s="61">
        <v>75</v>
      </c>
      <c r="AD21" s="64">
        <v>90</v>
      </c>
      <c r="AE21" s="501">
        <f t="shared" si="7"/>
        <v>80.25</v>
      </c>
      <c r="AF21" s="479"/>
      <c r="AG21" s="61">
        <v>95</v>
      </c>
      <c r="AH21" s="61">
        <v>80</v>
      </c>
      <c r="AI21" s="61">
        <v>90</v>
      </c>
      <c r="AJ21" s="61">
        <v>80</v>
      </c>
      <c r="AK21" s="501">
        <f t="shared" si="8"/>
        <v>87.25</v>
      </c>
      <c r="AL21" s="479"/>
      <c r="AM21" s="61">
        <v>90</v>
      </c>
      <c r="AN21" s="61">
        <v>75</v>
      </c>
      <c r="AO21" s="61">
        <v>80</v>
      </c>
      <c r="AP21" s="61">
        <v>75</v>
      </c>
      <c r="AQ21" s="501">
        <f t="shared" si="9"/>
        <v>79.75</v>
      </c>
      <c r="AR21" s="479"/>
      <c r="AS21" s="61">
        <v>95</v>
      </c>
      <c r="AT21" s="61">
        <v>90</v>
      </c>
      <c r="AU21" s="61">
        <v>80</v>
      </c>
      <c r="AV21" s="61">
        <v>80</v>
      </c>
      <c r="AW21" s="501">
        <f t="shared" si="10"/>
        <v>83.75</v>
      </c>
      <c r="AX21" s="479"/>
      <c r="AY21" s="61">
        <v>90</v>
      </c>
      <c r="AZ21" s="61">
        <v>85</v>
      </c>
      <c r="BA21" s="61">
        <v>90</v>
      </c>
      <c r="BB21" s="61">
        <v>75</v>
      </c>
      <c r="BC21" s="501">
        <f t="shared" si="11"/>
        <v>86.25</v>
      </c>
      <c r="BD21" s="479"/>
      <c r="BE21" s="61">
        <v>85</v>
      </c>
      <c r="BF21" s="61">
        <v>70</v>
      </c>
      <c r="BG21" s="61">
        <v>80</v>
      </c>
      <c r="BH21" s="61">
        <v>70</v>
      </c>
      <c r="BI21" s="501">
        <f t="shared" si="12"/>
        <v>77.25</v>
      </c>
      <c r="BJ21" s="479"/>
      <c r="BK21" s="61">
        <v>80</v>
      </c>
      <c r="BL21" s="61">
        <v>90</v>
      </c>
      <c r="BM21" s="61">
        <v>90</v>
      </c>
      <c r="BN21" s="61">
        <v>75</v>
      </c>
      <c r="BO21" s="501">
        <f t="shared" si="13"/>
        <v>85.5</v>
      </c>
      <c r="BP21" s="479"/>
      <c r="BQ21" s="65">
        <f t="shared" si="0"/>
        <v>50.1</v>
      </c>
      <c r="BR21" s="122">
        <v>70</v>
      </c>
      <c r="BS21" s="122">
        <v>86</v>
      </c>
      <c r="BT21" s="66">
        <f t="shared" si="1"/>
        <v>31.2</v>
      </c>
      <c r="BU21" s="67">
        <f t="shared" si="2"/>
        <v>81.3</v>
      </c>
      <c r="BV21" s="57" t="str">
        <f t="shared" si="3"/>
        <v>A</v>
      </c>
    </row>
    <row r="22" spans="1:74" ht="15.75">
      <c r="A22" s="517">
        <v>3</v>
      </c>
      <c r="B22" s="510"/>
      <c r="C22" s="98">
        <v>2200018013</v>
      </c>
      <c r="D22" s="99" t="s">
        <v>221</v>
      </c>
      <c r="E22" s="61" t="s">
        <v>215</v>
      </c>
      <c r="F22" s="100">
        <v>50</v>
      </c>
      <c r="G22" s="100">
        <v>100</v>
      </c>
      <c r="H22" s="51">
        <f t="shared" si="4"/>
        <v>75</v>
      </c>
      <c r="I22" s="61">
        <v>90</v>
      </c>
      <c r="J22" s="61">
        <v>85</v>
      </c>
      <c r="K22" s="61">
        <v>80</v>
      </c>
      <c r="L22" s="61">
        <v>80</v>
      </c>
      <c r="M22" s="501">
        <f t="shared" si="5"/>
        <v>82.25</v>
      </c>
      <c r="N22" s="479"/>
      <c r="O22" s="61">
        <v>75</v>
      </c>
      <c r="P22" s="61">
        <v>80</v>
      </c>
      <c r="Q22" s="61">
        <v>75</v>
      </c>
      <c r="R22" s="61">
        <v>90</v>
      </c>
      <c r="S22" s="501">
        <f t="shared" si="6"/>
        <v>78.75</v>
      </c>
      <c r="T22" s="479"/>
      <c r="U22" s="61">
        <v>85</v>
      </c>
      <c r="V22" s="61">
        <v>80</v>
      </c>
      <c r="W22" s="61">
        <v>85</v>
      </c>
      <c r="X22" s="64">
        <v>80</v>
      </c>
      <c r="Y22" s="501">
        <f>(U$13/100*AA22)+(V$13/100*V22)+(W$13/100*W22)+(X$13/100*X22)</f>
        <v>83.25</v>
      </c>
      <c r="Z22" s="479"/>
      <c r="AA22" s="61">
        <v>85</v>
      </c>
      <c r="AB22" s="64">
        <v>80</v>
      </c>
      <c r="AC22" s="61">
        <v>80</v>
      </c>
      <c r="AD22" s="64">
        <v>85</v>
      </c>
      <c r="AE22" s="501">
        <f t="shared" si="7"/>
        <v>81.75</v>
      </c>
      <c r="AF22" s="479"/>
      <c r="AG22" s="61">
        <v>90</v>
      </c>
      <c r="AH22" s="61">
        <v>80</v>
      </c>
      <c r="AI22" s="61">
        <v>80</v>
      </c>
      <c r="AJ22" s="61">
        <v>80</v>
      </c>
      <c r="AK22" s="501">
        <f t="shared" si="8"/>
        <v>81.5</v>
      </c>
      <c r="AL22" s="479"/>
      <c r="AM22" s="61">
        <v>85</v>
      </c>
      <c r="AN22" s="61">
        <v>75</v>
      </c>
      <c r="AO22" s="61">
        <v>70</v>
      </c>
      <c r="AP22" s="61">
        <v>75</v>
      </c>
      <c r="AQ22" s="501">
        <f t="shared" si="9"/>
        <v>74</v>
      </c>
      <c r="AR22" s="479"/>
      <c r="AS22" s="61">
        <v>90</v>
      </c>
      <c r="AT22" s="61">
        <v>75</v>
      </c>
      <c r="AU22" s="61">
        <v>76</v>
      </c>
      <c r="AV22" s="61">
        <v>80</v>
      </c>
      <c r="AW22" s="501">
        <f t="shared" si="10"/>
        <v>78.75</v>
      </c>
      <c r="AX22" s="479"/>
      <c r="AY22" s="61">
        <v>85</v>
      </c>
      <c r="AZ22" s="61">
        <v>80</v>
      </c>
      <c r="BA22" s="61">
        <v>85</v>
      </c>
      <c r="BB22" s="61">
        <v>75</v>
      </c>
      <c r="BC22" s="501">
        <f t="shared" si="11"/>
        <v>82.25</v>
      </c>
      <c r="BD22" s="479"/>
      <c r="BE22" s="61">
        <v>85</v>
      </c>
      <c r="BF22" s="61">
        <v>70</v>
      </c>
      <c r="BG22" s="61">
        <v>85</v>
      </c>
      <c r="BH22" s="61">
        <v>70</v>
      </c>
      <c r="BI22" s="501">
        <f t="shared" si="12"/>
        <v>79.75</v>
      </c>
      <c r="BJ22" s="479"/>
      <c r="BK22" s="61">
        <v>80</v>
      </c>
      <c r="BL22" s="61">
        <v>75</v>
      </c>
      <c r="BM22" s="61">
        <v>80</v>
      </c>
      <c r="BN22" s="61">
        <v>75</v>
      </c>
      <c r="BO22" s="501">
        <f t="shared" si="13"/>
        <v>78.25</v>
      </c>
      <c r="BP22" s="479"/>
      <c r="BQ22" s="65">
        <f t="shared" si="0"/>
        <v>47.754545454545458</v>
      </c>
      <c r="BR22" s="122">
        <v>60</v>
      </c>
      <c r="BS22" s="122">
        <v>85</v>
      </c>
      <c r="BT22" s="66">
        <f t="shared" si="1"/>
        <v>29</v>
      </c>
      <c r="BU22" s="67">
        <f t="shared" si="2"/>
        <v>76.75454545454545</v>
      </c>
      <c r="BV22" s="57" t="str">
        <f t="shared" si="3"/>
        <v>A-</v>
      </c>
    </row>
    <row r="23" spans="1:74" ht="15.75">
      <c r="A23" s="510"/>
      <c r="B23" s="510"/>
      <c r="C23" s="98">
        <v>2200018007</v>
      </c>
      <c r="D23" s="99" t="s">
        <v>222</v>
      </c>
      <c r="E23" s="61" t="s">
        <v>215</v>
      </c>
      <c r="F23" s="61">
        <v>100</v>
      </c>
      <c r="G23" s="61">
        <v>100</v>
      </c>
      <c r="H23" s="51">
        <f t="shared" si="4"/>
        <v>100</v>
      </c>
      <c r="I23" s="61">
        <v>75</v>
      </c>
      <c r="J23" s="61">
        <v>100</v>
      </c>
      <c r="K23" s="61">
        <v>80</v>
      </c>
      <c r="L23" s="61">
        <v>80</v>
      </c>
      <c r="M23" s="501">
        <f t="shared" si="5"/>
        <v>82.25</v>
      </c>
      <c r="N23" s="479"/>
      <c r="O23" s="61">
        <v>90</v>
      </c>
      <c r="P23" s="61">
        <v>100</v>
      </c>
      <c r="Q23" s="61">
        <v>75</v>
      </c>
      <c r="R23" s="61">
        <v>100</v>
      </c>
      <c r="S23" s="501">
        <f t="shared" si="6"/>
        <v>86</v>
      </c>
      <c r="T23" s="479"/>
      <c r="U23" s="61">
        <v>80</v>
      </c>
      <c r="V23" s="61">
        <v>100</v>
      </c>
      <c r="W23" s="61">
        <v>85</v>
      </c>
      <c r="X23" s="61">
        <v>100</v>
      </c>
      <c r="Y23" s="501">
        <f t="shared" ref="Y23:Y24" si="15">(U$13/100*U23)+(V$13/100*V23)+(W$13/100*W23)+(X$13/100*X23)</f>
        <v>89.5</v>
      </c>
      <c r="Z23" s="479"/>
      <c r="AA23" s="61">
        <v>80</v>
      </c>
      <c r="AB23" s="61">
        <v>100</v>
      </c>
      <c r="AC23" s="61">
        <v>80</v>
      </c>
      <c r="AD23" s="61">
        <v>100</v>
      </c>
      <c r="AE23" s="501">
        <f t="shared" si="7"/>
        <v>87</v>
      </c>
      <c r="AF23" s="479"/>
      <c r="AG23" s="61">
        <v>85</v>
      </c>
      <c r="AH23" s="61">
        <v>80</v>
      </c>
      <c r="AI23" s="61">
        <v>80</v>
      </c>
      <c r="AJ23" s="61">
        <v>80</v>
      </c>
      <c r="AK23" s="501">
        <f t="shared" si="8"/>
        <v>80.75</v>
      </c>
      <c r="AL23" s="479"/>
      <c r="AM23" s="61">
        <v>85</v>
      </c>
      <c r="AN23" s="61">
        <v>100</v>
      </c>
      <c r="AO23" s="61">
        <v>70</v>
      </c>
      <c r="AP23" s="61">
        <v>75</v>
      </c>
      <c r="AQ23" s="501">
        <f t="shared" si="9"/>
        <v>77.75</v>
      </c>
      <c r="AR23" s="479"/>
      <c r="AS23" s="61">
        <v>90</v>
      </c>
      <c r="AT23" s="61">
        <v>75</v>
      </c>
      <c r="AU23" s="61">
        <v>76</v>
      </c>
      <c r="AV23" s="61">
        <v>80</v>
      </c>
      <c r="AW23" s="501">
        <f t="shared" si="10"/>
        <v>78.75</v>
      </c>
      <c r="AX23" s="479"/>
      <c r="AY23" s="61">
        <v>80</v>
      </c>
      <c r="AZ23" s="61">
        <v>85</v>
      </c>
      <c r="BA23" s="61">
        <v>85</v>
      </c>
      <c r="BB23" s="61">
        <v>75</v>
      </c>
      <c r="BC23" s="501">
        <f t="shared" si="11"/>
        <v>82.25</v>
      </c>
      <c r="BD23" s="479"/>
      <c r="BE23" s="61">
        <v>85</v>
      </c>
      <c r="BF23" s="61">
        <v>70</v>
      </c>
      <c r="BG23" s="61">
        <v>85</v>
      </c>
      <c r="BH23" s="61">
        <v>70</v>
      </c>
      <c r="BI23" s="501">
        <f t="shared" si="12"/>
        <v>79.75</v>
      </c>
      <c r="BJ23" s="479"/>
      <c r="BK23" s="61">
        <v>80</v>
      </c>
      <c r="BL23" s="61">
        <v>85</v>
      </c>
      <c r="BM23" s="61">
        <v>80</v>
      </c>
      <c r="BN23" s="61">
        <v>90</v>
      </c>
      <c r="BO23" s="501">
        <f t="shared" si="13"/>
        <v>82.75</v>
      </c>
      <c r="BP23" s="479"/>
      <c r="BQ23" s="65">
        <f t="shared" si="0"/>
        <v>50.55</v>
      </c>
      <c r="BR23" s="122">
        <v>55</v>
      </c>
      <c r="BS23" s="122">
        <v>85</v>
      </c>
      <c r="BT23" s="66">
        <f t="shared" si="1"/>
        <v>28</v>
      </c>
      <c r="BU23" s="67">
        <f t="shared" si="2"/>
        <v>78.55</v>
      </c>
      <c r="BV23" s="57" t="str">
        <f t="shared" si="3"/>
        <v>A-</v>
      </c>
    </row>
    <row r="24" spans="1:74" ht="15.75">
      <c r="A24" s="511"/>
      <c r="B24" s="511"/>
      <c r="C24" s="98">
        <v>2200018005</v>
      </c>
      <c r="D24" s="99" t="s">
        <v>223</v>
      </c>
      <c r="E24" s="61" t="s">
        <v>215</v>
      </c>
      <c r="F24" s="61">
        <v>66</v>
      </c>
      <c r="G24" s="61">
        <v>100</v>
      </c>
      <c r="H24" s="51">
        <f t="shared" si="4"/>
        <v>83</v>
      </c>
      <c r="I24" s="61">
        <v>70</v>
      </c>
      <c r="J24" s="61">
        <v>100</v>
      </c>
      <c r="K24" s="61">
        <v>80</v>
      </c>
      <c r="L24" s="61">
        <v>80</v>
      </c>
      <c r="M24" s="501">
        <f t="shared" si="5"/>
        <v>81.5</v>
      </c>
      <c r="N24" s="479"/>
      <c r="O24" s="61">
        <v>80</v>
      </c>
      <c r="P24" s="61">
        <v>90</v>
      </c>
      <c r="Q24" s="61">
        <v>75</v>
      </c>
      <c r="R24" s="61">
        <v>100</v>
      </c>
      <c r="S24" s="501">
        <f t="shared" si="6"/>
        <v>83</v>
      </c>
      <c r="T24" s="479"/>
      <c r="U24" s="61">
        <v>85</v>
      </c>
      <c r="V24" s="61">
        <v>100</v>
      </c>
      <c r="W24" s="61">
        <v>85</v>
      </c>
      <c r="X24" s="61">
        <v>80</v>
      </c>
      <c r="Y24" s="501">
        <f t="shared" si="15"/>
        <v>86.25</v>
      </c>
      <c r="Z24" s="479"/>
      <c r="AA24" s="61">
        <v>85</v>
      </c>
      <c r="AB24" s="64">
        <v>80</v>
      </c>
      <c r="AC24" s="61">
        <v>80</v>
      </c>
      <c r="AD24" s="61">
        <v>85</v>
      </c>
      <c r="AE24" s="501">
        <f t="shared" si="7"/>
        <v>81.75</v>
      </c>
      <c r="AF24" s="479"/>
      <c r="AG24" s="61">
        <v>85</v>
      </c>
      <c r="AH24" s="61">
        <v>80</v>
      </c>
      <c r="AI24" s="61">
        <v>80</v>
      </c>
      <c r="AJ24" s="61">
        <v>80</v>
      </c>
      <c r="AK24" s="501">
        <f t="shared" si="8"/>
        <v>80.75</v>
      </c>
      <c r="AL24" s="479"/>
      <c r="AM24" s="61">
        <v>85</v>
      </c>
      <c r="AN24" s="61">
        <v>75</v>
      </c>
      <c r="AO24" s="61">
        <v>70</v>
      </c>
      <c r="AP24" s="61">
        <v>75</v>
      </c>
      <c r="AQ24" s="501">
        <f t="shared" si="9"/>
        <v>74</v>
      </c>
      <c r="AR24" s="479"/>
      <c r="AS24" s="61">
        <v>85</v>
      </c>
      <c r="AT24" s="61">
        <v>75</v>
      </c>
      <c r="AU24" s="146">
        <v>76</v>
      </c>
      <c r="AV24" s="61">
        <v>80</v>
      </c>
      <c r="AW24" s="501">
        <f t="shared" si="10"/>
        <v>78</v>
      </c>
      <c r="AX24" s="479"/>
      <c r="AY24" s="61">
        <v>80</v>
      </c>
      <c r="AZ24" s="61">
        <v>85</v>
      </c>
      <c r="BA24" s="61">
        <v>85</v>
      </c>
      <c r="BB24" s="61">
        <v>75</v>
      </c>
      <c r="BC24" s="501">
        <f t="shared" si="11"/>
        <v>82.25</v>
      </c>
      <c r="BD24" s="479"/>
      <c r="BE24" s="61">
        <v>90</v>
      </c>
      <c r="BF24" s="61">
        <v>70</v>
      </c>
      <c r="BG24" s="61">
        <v>85</v>
      </c>
      <c r="BH24" s="61">
        <v>70</v>
      </c>
      <c r="BI24" s="501">
        <f t="shared" si="12"/>
        <v>80.5</v>
      </c>
      <c r="BJ24" s="479"/>
      <c r="BK24" s="62">
        <v>75</v>
      </c>
      <c r="BL24" s="62">
        <v>75</v>
      </c>
      <c r="BM24" s="62">
        <v>100</v>
      </c>
      <c r="BN24" s="62">
        <v>75</v>
      </c>
      <c r="BO24" s="501">
        <f t="shared" si="13"/>
        <v>87.5</v>
      </c>
      <c r="BP24" s="479"/>
      <c r="BQ24" s="65">
        <f t="shared" si="0"/>
        <v>49.009090909090908</v>
      </c>
      <c r="BR24" s="122">
        <v>62</v>
      </c>
      <c r="BS24" s="122">
        <v>85</v>
      </c>
      <c r="BT24" s="66">
        <f t="shared" si="1"/>
        <v>29.4</v>
      </c>
      <c r="BU24" s="67">
        <f t="shared" si="2"/>
        <v>78.409090909090907</v>
      </c>
      <c r="BV24" s="57" t="str">
        <f t="shared" si="3"/>
        <v>A-</v>
      </c>
    </row>
    <row r="25" spans="1:74" ht="15.75">
      <c r="A25" s="517">
        <v>4</v>
      </c>
      <c r="B25" s="517" t="s">
        <v>179</v>
      </c>
      <c r="C25" s="98">
        <v>2200018056</v>
      </c>
      <c r="D25" s="99" t="s">
        <v>224</v>
      </c>
      <c r="E25" s="61" t="s">
        <v>215</v>
      </c>
      <c r="F25" s="61">
        <v>41</v>
      </c>
      <c r="G25" s="61">
        <v>100</v>
      </c>
      <c r="H25" s="51">
        <f t="shared" si="4"/>
        <v>70.5</v>
      </c>
      <c r="I25" s="61">
        <v>90</v>
      </c>
      <c r="J25" s="61">
        <v>85</v>
      </c>
      <c r="K25" s="61">
        <v>80</v>
      </c>
      <c r="L25" s="61">
        <v>80</v>
      </c>
      <c r="M25" s="501">
        <f t="shared" si="5"/>
        <v>82.25</v>
      </c>
      <c r="N25" s="479"/>
      <c r="O25" s="61">
        <v>80</v>
      </c>
      <c r="P25" s="61">
        <v>80</v>
      </c>
      <c r="Q25" s="61">
        <v>70</v>
      </c>
      <c r="R25" s="61">
        <v>80</v>
      </c>
      <c r="S25" s="501">
        <f t="shared" si="6"/>
        <v>75</v>
      </c>
      <c r="T25" s="479"/>
      <c r="U25" s="61">
        <v>80</v>
      </c>
      <c r="V25" s="61">
        <v>80</v>
      </c>
      <c r="W25" s="61">
        <v>75</v>
      </c>
      <c r="X25" s="64">
        <v>80</v>
      </c>
      <c r="Y25" s="501">
        <f>(U$13/100*AA25)+(V$13/100*V25)+(W$13/100*W25)+(X$13/100*X25)</f>
        <v>78.25</v>
      </c>
      <c r="Z25" s="479"/>
      <c r="AA25" s="61">
        <v>85</v>
      </c>
      <c r="AB25" s="61">
        <v>100</v>
      </c>
      <c r="AC25" s="61">
        <v>50</v>
      </c>
      <c r="AD25" s="64">
        <v>85</v>
      </c>
      <c r="AE25" s="501">
        <f t="shared" si="7"/>
        <v>69.75</v>
      </c>
      <c r="AF25" s="479"/>
      <c r="AG25" s="61">
        <v>90</v>
      </c>
      <c r="AH25" s="61">
        <v>80</v>
      </c>
      <c r="AI25" s="61">
        <v>70</v>
      </c>
      <c r="AJ25" s="61">
        <v>80</v>
      </c>
      <c r="AK25" s="501">
        <f t="shared" si="8"/>
        <v>76.5</v>
      </c>
      <c r="AL25" s="479"/>
      <c r="AM25" s="61">
        <v>90</v>
      </c>
      <c r="AN25" s="61">
        <v>75</v>
      </c>
      <c r="AO25" s="61">
        <v>75</v>
      </c>
      <c r="AP25" s="61">
        <v>75</v>
      </c>
      <c r="AQ25" s="501">
        <f t="shared" si="9"/>
        <v>77.25</v>
      </c>
      <c r="AR25" s="479"/>
      <c r="AS25" s="61">
        <v>85</v>
      </c>
      <c r="AT25" s="61">
        <v>90</v>
      </c>
      <c r="AU25" s="61">
        <v>80</v>
      </c>
      <c r="AV25" s="61">
        <v>80</v>
      </c>
      <c r="AW25" s="501">
        <f t="shared" si="10"/>
        <v>82.25</v>
      </c>
      <c r="AX25" s="479"/>
      <c r="AY25" s="61">
        <v>85</v>
      </c>
      <c r="AZ25" s="61">
        <v>80</v>
      </c>
      <c r="BA25" s="61">
        <v>75</v>
      </c>
      <c r="BB25" s="61">
        <v>75</v>
      </c>
      <c r="BC25" s="501">
        <f t="shared" si="11"/>
        <v>77.25</v>
      </c>
      <c r="BD25" s="479"/>
      <c r="BE25" s="61">
        <v>70</v>
      </c>
      <c r="BF25" s="61">
        <v>70</v>
      </c>
      <c r="BG25" s="61">
        <v>80</v>
      </c>
      <c r="BH25" s="61">
        <v>70</v>
      </c>
      <c r="BI25" s="501">
        <f t="shared" si="12"/>
        <v>75</v>
      </c>
      <c r="BJ25" s="479"/>
      <c r="BK25" s="61">
        <v>80</v>
      </c>
      <c r="BL25" s="61">
        <v>90</v>
      </c>
      <c r="BM25" s="61">
        <v>90</v>
      </c>
      <c r="BN25" s="61">
        <v>85</v>
      </c>
      <c r="BO25" s="501">
        <f t="shared" si="13"/>
        <v>87.5</v>
      </c>
      <c r="BP25" s="479"/>
      <c r="BQ25" s="65">
        <f t="shared" si="0"/>
        <v>46.445454545454538</v>
      </c>
      <c r="BR25" s="122">
        <v>35</v>
      </c>
      <c r="BS25" s="122">
        <v>63</v>
      </c>
      <c r="BT25" s="66">
        <f t="shared" si="1"/>
        <v>19.600000000000001</v>
      </c>
      <c r="BU25" s="67">
        <f t="shared" si="2"/>
        <v>66.045454545454533</v>
      </c>
      <c r="BV25" s="57" t="str">
        <f t="shared" si="3"/>
        <v>B</v>
      </c>
    </row>
    <row r="26" spans="1:74" ht="15.75">
      <c r="A26" s="510"/>
      <c r="B26" s="510"/>
      <c r="C26" s="98">
        <v>2200018036</v>
      </c>
      <c r="D26" s="99" t="s">
        <v>225</v>
      </c>
      <c r="E26" s="61" t="s">
        <v>215</v>
      </c>
      <c r="F26" s="61">
        <v>44</v>
      </c>
      <c r="G26" s="61">
        <v>100</v>
      </c>
      <c r="H26" s="51">
        <f t="shared" si="4"/>
        <v>72</v>
      </c>
      <c r="I26" s="61">
        <v>100</v>
      </c>
      <c r="J26" s="61">
        <v>85</v>
      </c>
      <c r="K26" s="61">
        <v>80</v>
      </c>
      <c r="L26" s="61">
        <v>80</v>
      </c>
      <c r="M26" s="501">
        <f t="shared" si="5"/>
        <v>83.75</v>
      </c>
      <c r="N26" s="479"/>
      <c r="O26" s="61">
        <v>90</v>
      </c>
      <c r="P26" s="61">
        <v>80</v>
      </c>
      <c r="Q26" s="61">
        <v>70</v>
      </c>
      <c r="R26" s="61">
        <v>80</v>
      </c>
      <c r="S26" s="501">
        <f t="shared" si="6"/>
        <v>76.5</v>
      </c>
      <c r="T26" s="479"/>
      <c r="U26" s="61">
        <v>80</v>
      </c>
      <c r="V26" s="61">
        <v>80</v>
      </c>
      <c r="W26" s="61">
        <v>75</v>
      </c>
      <c r="X26" s="64">
        <v>80</v>
      </c>
      <c r="Y26" s="501">
        <f t="shared" ref="Y26:Y32" si="16">(U$13/100*U26)+(V$13/100*V26)+(W$13/100*W26)+(X$13/100*X26)</f>
        <v>77.5</v>
      </c>
      <c r="Z26" s="479"/>
      <c r="AA26" s="61">
        <v>85</v>
      </c>
      <c r="AB26" s="64">
        <v>80</v>
      </c>
      <c r="AC26" s="61">
        <v>50</v>
      </c>
      <c r="AD26" s="64">
        <v>85</v>
      </c>
      <c r="AE26" s="501">
        <f t="shared" si="7"/>
        <v>66.75</v>
      </c>
      <c r="AF26" s="479"/>
      <c r="AG26" s="61">
        <v>90</v>
      </c>
      <c r="AH26" s="61">
        <v>80</v>
      </c>
      <c r="AI26" s="61">
        <v>70</v>
      </c>
      <c r="AJ26" s="61">
        <v>80</v>
      </c>
      <c r="AK26" s="501">
        <f t="shared" si="8"/>
        <v>76.5</v>
      </c>
      <c r="AL26" s="479"/>
      <c r="AM26" s="61">
        <v>90</v>
      </c>
      <c r="AN26" s="61">
        <v>75</v>
      </c>
      <c r="AO26" s="61">
        <v>75</v>
      </c>
      <c r="AP26" s="61">
        <v>75</v>
      </c>
      <c r="AQ26" s="501">
        <f t="shared" si="9"/>
        <v>77.25</v>
      </c>
      <c r="AR26" s="479"/>
      <c r="AS26" s="61">
        <v>85</v>
      </c>
      <c r="AT26" s="61">
        <v>90</v>
      </c>
      <c r="AU26" s="61">
        <v>80</v>
      </c>
      <c r="AV26" s="61">
        <v>80</v>
      </c>
      <c r="AW26" s="501">
        <f t="shared" si="10"/>
        <v>82.25</v>
      </c>
      <c r="AX26" s="479"/>
      <c r="AY26" s="61">
        <v>75</v>
      </c>
      <c r="AZ26" s="61">
        <v>80</v>
      </c>
      <c r="BA26" s="61">
        <v>75</v>
      </c>
      <c r="BB26" s="61">
        <v>75</v>
      </c>
      <c r="BC26" s="501">
        <f t="shared" si="11"/>
        <v>75.75</v>
      </c>
      <c r="BD26" s="479"/>
      <c r="BE26" s="61">
        <v>80</v>
      </c>
      <c r="BF26" s="61">
        <v>70</v>
      </c>
      <c r="BG26" s="61">
        <v>80</v>
      </c>
      <c r="BH26" s="61">
        <v>70</v>
      </c>
      <c r="BI26" s="501">
        <f t="shared" si="12"/>
        <v>76.5</v>
      </c>
      <c r="BJ26" s="479"/>
      <c r="BK26" s="61">
        <v>70</v>
      </c>
      <c r="BL26" s="61">
        <v>90</v>
      </c>
      <c r="BM26" s="61">
        <v>90</v>
      </c>
      <c r="BN26" s="61">
        <v>85</v>
      </c>
      <c r="BO26" s="501">
        <f t="shared" si="13"/>
        <v>86</v>
      </c>
      <c r="BP26" s="479"/>
      <c r="BQ26" s="65">
        <f t="shared" si="0"/>
        <v>46.404545454545456</v>
      </c>
      <c r="BR26" s="122">
        <v>30</v>
      </c>
      <c r="BS26" s="122">
        <v>63</v>
      </c>
      <c r="BT26" s="66">
        <f t="shared" si="1"/>
        <v>18.600000000000001</v>
      </c>
      <c r="BU26" s="67">
        <f t="shared" si="2"/>
        <v>65.00454545454545</v>
      </c>
      <c r="BV26" s="57" t="str">
        <f t="shared" si="3"/>
        <v>B</v>
      </c>
    </row>
    <row r="27" spans="1:74" ht="15.75">
      <c r="A27" s="511"/>
      <c r="B27" s="510"/>
      <c r="C27" s="98">
        <v>2200018018</v>
      </c>
      <c r="D27" s="99" t="s">
        <v>226</v>
      </c>
      <c r="E27" s="61" t="s">
        <v>215</v>
      </c>
      <c r="F27" s="61">
        <v>47</v>
      </c>
      <c r="G27" s="61">
        <v>100</v>
      </c>
      <c r="H27" s="51">
        <f t="shared" si="4"/>
        <v>73.5</v>
      </c>
      <c r="I27" s="61">
        <v>80</v>
      </c>
      <c r="J27" s="61">
        <v>85</v>
      </c>
      <c r="K27" s="61">
        <v>80</v>
      </c>
      <c r="L27" s="61">
        <v>80</v>
      </c>
      <c r="M27" s="501">
        <f t="shared" si="5"/>
        <v>80.75</v>
      </c>
      <c r="N27" s="479"/>
      <c r="O27" s="61">
        <v>80</v>
      </c>
      <c r="P27" s="61">
        <v>80</v>
      </c>
      <c r="Q27" s="61">
        <v>70</v>
      </c>
      <c r="R27" s="61">
        <v>80</v>
      </c>
      <c r="S27" s="501">
        <f t="shared" si="6"/>
        <v>75</v>
      </c>
      <c r="T27" s="479"/>
      <c r="U27" s="61">
        <v>80</v>
      </c>
      <c r="V27" s="61">
        <v>80</v>
      </c>
      <c r="W27" s="61">
        <v>75</v>
      </c>
      <c r="X27" s="64">
        <v>80</v>
      </c>
      <c r="Y27" s="501">
        <f t="shared" si="16"/>
        <v>77.5</v>
      </c>
      <c r="Z27" s="479"/>
      <c r="AA27" s="61">
        <v>85</v>
      </c>
      <c r="AB27" s="64">
        <v>80</v>
      </c>
      <c r="AC27" s="61">
        <v>50</v>
      </c>
      <c r="AD27" s="64">
        <v>85</v>
      </c>
      <c r="AE27" s="501">
        <f t="shared" si="7"/>
        <v>66.75</v>
      </c>
      <c r="AF27" s="479"/>
      <c r="AG27" s="61">
        <v>80</v>
      </c>
      <c r="AH27" s="61">
        <v>80</v>
      </c>
      <c r="AI27" s="61">
        <v>70</v>
      </c>
      <c r="AJ27" s="61">
        <v>80</v>
      </c>
      <c r="AK27" s="501">
        <f t="shared" si="8"/>
        <v>75</v>
      </c>
      <c r="AL27" s="479"/>
      <c r="AM27" s="61">
        <v>90</v>
      </c>
      <c r="AN27" s="61">
        <v>75</v>
      </c>
      <c r="AO27" s="61">
        <v>75</v>
      </c>
      <c r="AP27" s="61">
        <v>75</v>
      </c>
      <c r="AQ27" s="501">
        <f t="shared" si="9"/>
        <v>77.25</v>
      </c>
      <c r="AR27" s="479"/>
      <c r="AS27" s="61">
        <v>80</v>
      </c>
      <c r="AT27" s="61">
        <v>90</v>
      </c>
      <c r="AU27" s="61">
        <v>80</v>
      </c>
      <c r="AV27" s="61">
        <v>90</v>
      </c>
      <c r="AW27" s="501">
        <f t="shared" si="10"/>
        <v>83.5</v>
      </c>
      <c r="AX27" s="479"/>
      <c r="AY27" s="61">
        <v>80</v>
      </c>
      <c r="AZ27" s="61">
        <v>80</v>
      </c>
      <c r="BA27" s="61">
        <v>75</v>
      </c>
      <c r="BB27" s="61">
        <v>75</v>
      </c>
      <c r="BC27" s="501">
        <f t="shared" si="11"/>
        <v>76.5</v>
      </c>
      <c r="BD27" s="479"/>
      <c r="BE27" s="61">
        <v>80</v>
      </c>
      <c r="BF27" s="61">
        <v>70</v>
      </c>
      <c r="BG27" s="61">
        <v>80</v>
      </c>
      <c r="BH27" s="61">
        <v>70</v>
      </c>
      <c r="BI27" s="501">
        <f t="shared" si="12"/>
        <v>76.5</v>
      </c>
      <c r="BJ27" s="479"/>
      <c r="BK27" s="61">
        <v>75</v>
      </c>
      <c r="BL27" s="61">
        <v>90</v>
      </c>
      <c r="BM27" s="61">
        <v>90</v>
      </c>
      <c r="BN27" s="61">
        <v>90</v>
      </c>
      <c r="BO27" s="501">
        <f t="shared" si="13"/>
        <v>87.75</v>
      </c>
      <c r="BP27" s="479"/>
      <c r="BQ27" s="65">
        <f t="shared" si="0"/>
        <v>46.36363636363636</v>
      </c>
      <c r="BR27" s="122">
        <v>45</v>
      </c>
      <c r="BS27" s="122">
        <v>63</v>
      </c>
      <c r="BT27" s="66">
        <f t="shared" si="1"/>
        <v>21.6</v>
      </c>
      <c r="BU27" s="67">
        <f t="shared" si="2"/>
        <v>67.963636363636368</v>
      </c>
      <c r="BV27" s="57" t="str">
        <f t="shared" si="3"/>
        <v>B</v>
      </c>
    </row>
    <row r="28" spans="1:74" ht="15.75">
      <c r="A28" s="517">
        <v>5</v>
      </c>
      <c r="B28" s="510"/>
      <c r="C28" s="98">
        <v>2200018050</v>
      </c>
      <c r="D28" s="99" t="s">
        <v>227</v>
      </c>
      <c r="E28" s="61" t="s">
        <v>215</v>
      </c>
      <c r="F28" s="61">
        <v>62</v>
      </c>
      <c r="G28" s="61">
        <v>100</v>
      </c>
      <c r="H28" s="51">
        <f t="shared" si="4"/>
        <v>81</v>
      </c>
      <c r="I28" s="61">
        <v>85</v>
      </c>
      <c r="J28" s="61">
        <v>85</v>
      </c>
      <c r="K28" s="61">
        <v>80</v>
      </c>
      <c r="L28" s="61">
        <v>80</v>
      </c>
      <c r="M28" s="501">
        <f t="shared" si="5"/>
        <v>81.5</v>
      </c>
      <c r="N28" s="479"/>
      <c r="O28" s="62">
        <v>100</v>
      </c>
      <c r="P28" s="62">
        <v>80</v>
      </c>
      <c r="Q28" s="62">
        <v>100</v>
      </c>
      <c r="R28" s="62">
        <v>80</v>
      </c>
      <c r="S28" s="501">
        <f t="shared" si="6"/>
        <v>93</v>
      </c>
      <c r="T28" s="479"/>
      <c r="U28" s="61">
        <v>85</v>
      </c>
      <c r="V28" s="61">
        <v>80</v>
      </c>
      <c r="W28" s="61">
        <v>80</v>
      </c>
      <c r="X28" s="64">
        <v>80</v>
      </c>
      <c r="Y28" s="501">
        <f t="shared" si="16"/>
        <v>80.75</v>
      </c>
      <c r="Z28" s="479"/>
      <c r="AA28" s="61">
        <v>85</v>
      </c>
      <c r="AB28" s="64">
        <v>80</v>
      </c>
      <c r="AC28" s="61">
        <v>75</v>
      </c>
      <c r="AD28" s="64">
        <v>85</v>
      </c>
      <c r="AE28" s="501">
        <f t="shared" si="7"/>
        <v>79.25</v>
      </c>
      <c r="AF28" s="479"/>
      <c r="AG28" s="61">
        <v>85</v>
      </c>
      <c r="AH28" s="61">
        <v>80</v>
      </c>
      <c r="AI28" s="61">
        <v>80</v>
      </c>
      <c r="AJ28" s="61">
        <v>80</v>
      </c>
      <c r="AK28" s="501">
        <f t="shared" si="8"/>
        <v>80.75</v>
      </c>
      <c r="AL28" s="479"/>
      <c r="AM28" s="62">
        <v>90</v>
      </c>
      <c r="AN28" s="62">
        <v>75</v>
      </c>
      <c r="AO28" s="62">
        <v>100</v>
      </c>
      <c r="AP28" s="62">
        <v>95</v>
      </c>
      <c r="AQ28" s="501">
        <f t="shared" si="9"/>
        <v>93.75</v>
      </c>
      <c r="AR28" s="479"/>
      <c r="AS28" s="62">
        <v>83</v>
      </c>
      <c r="AT28" s="62">
        <v>100</v>
      </c>
      <c r="AU28" s="62">
        <v>95</v>
      </c>
      <c r="AV28" s="62">
        <v>75</v>
      </c>
      <c r="AW28" s="501">
        <f t="shared" si="10"/>
        <v>89.95</v>
      </c>
      <c r="AX28" s="479"/>
      <c r="AY28" s="61">
        <v>85</v>
      </c>
      <c r="AZ28" s="61">
        <v>85</v>
      </c>
      <c r="BA28" s="61">
        <v>85</v>
      </c>
      <c r="BB28" s="61">
        <v>75</v>
      </c>
      <c r="BC28" s="501">
        <f t="shared" si="11"/>
        <v>83</v>
      </c>
      <c r="BD28" s="479"/>
      <c r="BE28" s="61">
        <v>85</v>
      </c>
      <c r="BF28" s="61">
        <v>70</v>
      </c>
      <c r="BG28" s="61">
        <v>80</v>
      </c>
      <c r="BH28" s="61">
        <v>70</v>
      </c>
      <c r="BI28" s="501">
        <f t="shared" si="12"/>
        <v>77.25</v>
      </c>
      <c r="BJ28" s="479"/>
      <c r="BK28" s="61">
        <v>80</v>
      </c>
      <c r="BL28" s="61">
        <v>85</v>
      </c>
      <c r="BM28" s="61">
        <v>90</v>
      </c>
      <c r="BN28" s="61">
        <v>75</v>
      </c>
      <c r="BO28" s="501">
        <f t="shared" si="13"/>
        <v>84.75</v>
      </c>
      <c r="BP28" s="479"/>
      <c r="BQ28" s="65">
        <f t="shared" si="0"/>
        <v>50.45181818181819</v>
      </c>
      <c r="BR28" s="122">
        <v>30</v>
      </c>
      <c r="BS28" s="122">
        <v>80</v>
      </c>
      <c r="BT28" s="66">
        <f t="shared" si="1"/>
        <v>22</v>
      </c>
      <c r="BU28" s="67">
        <f t="shared" si="2"/>
        <v>72.451818181818197</v>
      </c>
      <c r="BV28" s="57" t="str">
        <f t="shared" si="3"/>
        <v>B+</v>
      </c>
    </row>
    <row r="29" spans="1:74" ht="15.75">
      <c r="A29" s="510"/>
      <c r="B29" s="510"/>
      <c r="C29" s="98">
        <v>2200018010</v>
      </c>
      <c r="D29" s="99" t="s">
        <v>228</v>
      </c>
      <c r="E29" s="61" t="s">
        <v>215</v>
      </c>
      <c r="F29" s="61">
        <v>92</v>
      </c>
      <c r="G29" s="61">
        <v>100</v>
      </c>
      <c r="H29" s="51">
        <f t="shared" si="4"/>
        <v>96</v>
      </c>
      <c r="I29" s="61">
        <v>85</v>
      </c>
      <c r="J29" s="61">
        <v>100</v>
      </c>
      <c r="K29" s="61">
        <v>80</v>
      </c>
      <c r="L29" s="61">
        <v>80</v>
      </c>
      <c r="M29" s="501">
        <f t="shared" si="5"/>
        <v>83.75</v>
      </c>
      <c r="N29" s="479"/>
      <c r="O29" s="62">
        <v>100</v>
      </c>
      <c r="P29" s="62">
        <v>80</v>
      </c>
      <c r="Q29" s="62">
        <v>100</v>
      </c>
      <c r="R29" s="62">
        <v>80</v>
      </c>
      <c r="S29" s="501">
        <f t="shared" si="6"/>
        <v>93</v>
      </c>
      <c r="T29" s="479"/>
      <c r="U29" s="61">
        <v>85</v>
      </c>
      <c r="V29" s="61">
        <v>100</v>
      </c>
      <c r="W29" s="61">
        <v>80</v>
      </c>
      <c r="X29" s="64">
        <v>80</v>
      </c>
      <c r="Y29" s="501">
        <f t="shared" si="16"/>
        <v>83.75</v>
      </c>
      <c r="Z29" s="479"/>
      <c r="AA29" s="61">
        <v>80</v>
      </c>
      <c r="AB29" s="64">
        <v>80</v>
      </c>
      <c r="AC29" s="61">
        <v>75</v>
      </c>
      <c r="AD29" s="64">
        <v>85</v>
      </c>
      <c r="AE29" s="501">
        <f t="shared" si="7"/>
        <v>78.5</v>
      </c>
      <c r="AF29" s="479"/>
      <c r="AG29" s="61">
        <v>85</v>
      </c>
      <c r="AH29" s="61">
        <v>80</v>
      </c>
      <c r="AI29" s="61">
        <v>80</v>
      </c>
      <c r="AJ29" s="61">
        <v>80</v>
      </c>
      <c r="AK29" s="501">
        <f t="shared" si="8"/>
        <v>80.75</v>
      </c>
      <c r="AL29" s="479"/>
      <c r="AM29" s="61">
        <v>80</v>
      </c>
      <c r="AN29" s="61">
        <v>75</v>
      </c>
      <c r="AO29" s="61">
        <v>75</v>
      </c>
      <c r="AP29" s="61">
        <v>75</v>
      </c>
      <c r="AQ29" s="501">
        <f t="shared" si="9"/>
        <v>75.75</v>
      </c>
      <c r="AR29" s="479"/>
      <c r="AS29" s="61">
        <v>90</v>
      </c>
      <c r="AT29" s="61">
        <v>90</v>
      </c>
      <c r="AU29" s="61">
        <v>75</v>
      </c>
      <c r="AV29" s="61">
        <v>100</v>
      </c>
      <c r="AW29" s="501">
        <f t="shared" si="10"/>
        <v>84.5</v>
      </c>
      <c r="AX29" s="479"/>
      <c r="AY29" s="61">
        <v>80</v>
      </c>
      <c r="AZ29" s="61">
        <v>90</v>
      </c>
      <c r="BA29" s="61">
        <v>85</v>
      </c>
      <c r="BB29" s="61">
        <v>75</v>
      </c>
      <c r="BC29" s="501">
        <f t="shared" si="11"/>
        <v>83</v>
      </c>
      <c r="BD29" s="479"/>
      <c r="BE29" s="61">
        <v>85</v>
      </c>
      <c r="BF29" s="61">
        <v>70</v>
      </c>
      <c r="BG29" s="61">
        <v>80</v>
      </c>
      <c r="BH29" s="61">
        <v>100</v>
      </c>
      <c r="BI29" s="501">
        <f t="shared" si="12"/>
        <v>83.25</v>
      </c>
      <c r="BJ29" s="479"/>
      <c r="BK29" s="61">
        <v>85</v>
      </c>
      <c r="BL29" s="61">
        <v>100</v>
      </c>
      <c r="BM29" s="61">
        <v>90</v>
      </c>
      <c r="BN29" s="61">
        <v>85</v>
      </c>
      <c r="BO29" s="501">
        <f t="shared" si="13"/>
        <v>89.75</v>
      </c>
      <c r="BP29" s="479"/>
      <c r="BQ29" s="65">
        <f t="shared" si="0"/>
        <v>50.836363636363643</v>
      </c>
      <c r="BR29" s="122">
        <v>55</v>
      </c>
      <c r="BS29" s="122">
        <v>80</v>
      </c>
      <c r="BT29" s="66">
        <f t="shared" si="1"/>
        <v>27</v>
      </c>
      <c r="BU29" s="67">
        <f t="shared" si="2"/>
        <v>77.836363636363643</v>
      </c>
      <c r="BV29" s="57" t="str">
        <f t="shared" si="3"/>
        <v>A-</v>
      </c>
    </row>
    <row r="30" spans="1:74" ht="15.75">
      <c r="A30" s="511"/>
      <c r="B30" s="510"/>
      <c r="C30" s="98">
        <v>2200018019</v>
      </c>
      <c r="D30" s="99" t="s">
        <v>229</v>
      </c>
      <c r="E30" s="61" t="s">
        <v>215</v>
      </c>
      <c r="F30" s="61">
        <v>67</v>
      </c>
      <c r="G30" s="61">
        <v>100</v>
      </c>
      <c r="H30" s="51">
        <f t="shared" si="4"/>
        <v>83.5</v>
      </c>
      <c r="I30" s="61">
        <v>85</v>
      </c>
      <c r="J30" s="61">
        <v>100</v>
      </c>
      <c r="K30" s="61">
        <v>80</v>
      </c>
      <c r="L30" s="61">
        <v>80</v>
      </c>
      <c r="M30" s="501">
        <f t="shared" si="5"/>
        <v>83.75</v>
      </c>
      <c r="N30" s="479"/>
      <c r="O30" s="62">
        <v>100</v>
      </c>
      <c r="P30" s="62">
        <v>80</v>
      </c>
      <c r="Q30" s="62">
        <v>100</v>
      </c>
      <c r="R30" s="62">
        <v>80</v>
      </c>
      <c r="S30" s="501">
        <f t="shared" si="6"/>
        <v>93</v>
      </c>
      <c r="T30" s="479"/>
      <c r="U30" s="61">
        <v>85</v>
      </c>
      <c r="V30" s="61">
        <v>80</v>
      </c>
      <c r="W30" s="61">
        <v>80</v>
      </c>
      <c r="X30" s="61">
        <v>100</v>
      </c>
      <c r="Y30" s="501">
        <f t="shared" si="16"/>
        <v>84.75</v>
      </c>
      <c r="Z30" s="479"/>
      <c r="AA30" s="61">
        <v>85</v>
      </c>
      <c r="AB30" s="64">
        <v>80</v>
      </c>
      <c r="AC30" s="61">
        <v>75</v>
      </c>
      <c r="AD30" s="64">
        <v>85</v>
      </c>
      <c r="AE30" s="501">
        <f t="shared" si="7"/>
        <v>79.25</v>
      </c>
      <c r="AF30" s="479"/>
      <c r="AG30" s="61">
        <v>80</v>
      </c>
      <c r="AH30" s="61">
        <v>80</v>
      </c>
      <c r="AI30" s="61">
        <v>80</v>
      </c>
      <c r="AJ30" s="61">
        <v>80</v>
      </c>
      <c r="AK30" s="501">
        <f t="shared" si="8"/>
        <v>80</v>
      </c>
      <c r="AL30" s="479"/>
      <c r="AM30" s="61">
        <v>90</v>
      </c>
      <c r="AN30" s="61">
        <v>75</v>
      </c>
      <c r="AO30" s="61">
        <v>75</v>
      </c>
      <c r="AP30" s="61">
        <v>75</v>
      </c>
      <c r="AQ30" s="501">
        <f t="shared" si="9"/>
        <v>77.25</v>
      </c>
      <c r="AR30" s="479"/>
      <c r="AS30" s="61">
        <v>90</v>
      </c>
      <c r="AT30" s="61">
        <v>75</v>
      </c>
      <c r="AU30" s="61">
        <v>75</v>
      </c>
      <c r="AV30" s="61">
        <v>80</v>
      </c>
      <c r="AW30" s="501">
        <f t="shared" si="10"/>
        <v>78.25</v>
      </c>
      <c r="AX30" s="479"/>
      <c r="AY30" s="61">
        <v>90</v>
      </c>
      <c r="AZ30" s="61">
        <v>80</v>
      </c>
      <c r="BA30" s="61">
        <v>85</v>
      </c>
      <c r="BB30" s="61">
        <v>75</v>
      </c>
      <c r="BC30" s="501">
        <f t="shared" si="11"/>
        <v>83</v>
      </c>
      <c r="BD30" s="479"/>
      <c r="BE30" s="61">
        <v>85</v>
      </c>
      <c r="BF30" s="61">
        <v>70</v>
      </c>
      <c r="BG30" s="61">
        <v>80</v>
      </c>
      <c r="BH30" s="61">
        <v>70</v>
      </c>
      <c r="BI30" s="501">
        <f t="shared" si="12"/>
        <v>77.25</v>
      </c>
      <c r="BJ30" s="479"/>
      <c r="BK30" s="61">
        <v>80</v>
      </c>
      <c r="BL30" s="61">
        <v>100</v>
      </c>
      <c r="BM30" s="61">
        <v>90</v>
      </c>
      <c r="BN30" s="61">
        <v>85</v>
      </c>
      <c r="BO30" s="501">
        <f t="shared" si="13"/>
        <v>89</v>
      </c>
      <c r="BP30" s="479"/>
      <c r="BQ30" s="65">
        <f t="shared" si="0"/>
        <v>49.581818181818178</v>
      </c>
      <c r="BR30" s="122">
        <v>65</v>
      </c>
      <c r="BS30" s="122">
        <v>80</v>
      </c>
      <c r="BT30" s="66">
        <f t="shared" si="1"/>
        <v>29</v>
      </c>
      <c r="BU30" s="67">
        <f t="shared" si="2"/>
        <v>78.581818181818178</v>
      </c>
      <c r="BV30" s="57" t="str">
        <f t="shared" si="3"/>
        <v>A-</v>
      </c>
    </row>
    <row r="31" spans="1:74" ht="15.75">
      <c r="A31" s="533">
        <v>6</v>
      </c>
      <c r="B31" s="510"/>
      <c r="C31" s="98">
        <v>2200018006</v>
      </c>
      <c r="D31" s="99" t="s">
        <v>230</v>
      </c>
      <c r="E31" s="61" t="s">
        <v>215</v>
      </c>
      <c r="F31" s="61">
        <v>66</v>
      </c>
      <c r="G31" s="61">
        <v>100</v>
      </c>
      <c r="H31" s="51">
        <f t="shared" si="4"/>
        <v>83</v>
      </c>
      <c r="I31" s="61">
        <v>75</v>
      </c>
      <c r="J31" s="61">
        <v>85</v>
      </c>
      <c r="K31" s="61">
        <v>80</v>
      </c>
      <c r="L31" s="61">
        <v>80</v>
      </c>
      <c r="M31" s="501">
        <f t="shared" si="5"/>
        <v>80</v>
      </c>
      <c r="N31" s="479"/>
      <c r="O31" s="61">
        <v>80</v>
      </c>
      <c r="P31" s="61">
        <v>100</v>
      </c>
      <c r="Q31" s="61">
        <v>75</v>
      </c>
      <c r="R31" s="61">
        <v>80</v>
      </c>
      <c r="S31" s="501">
        <f t="shared" si="6"/>
        <v>80.5</v>
      </c>
      <c r="T31" s="479"/>
      <c r="U31" s="61">
        <v>80</v>
      </c>
      <c r="V31" s="61">
        <v>80</v>
      </c>
      <c r="W31" s="61">
        <v>80</v>
      </c>
      <c r="X31" s="61">
        <v>90</v>
      </c>
      <c r="Y31" s="501">
        <f t="shared" si="16"/>
        <v>82</v>
      </c>
      <c r="Z31" s="479"/>
      <c r="AA31" s="61">
        <v>85</v>
      </c>
      <c r="AB31" s="64">
        <v>80</v>
      </c>
      <c r="AC31" s="61">
        <v>85</v>
      </c>
      <c r="AD31" s="61">
        <v>100</v>
      </c>
      <c r="AE31" s="501">
        <f t="shared" si="7"/>
        <v>87.25</v>
      </c>
      <c r="AF31" s="479"/>
      <c r="AG31" s="61">
        <v>90</v>
      </c>
      <c r="AH31" s="61">
        <v>80</v>
      </c>
      <c r="AI31" s="61">
        <v>80</v>
      </c>
      <c r="AJ31" s="61">
        <v>80</v>
      </c>
      <c r="AK31" s="501">
        <f t="shared" si="8"/>
        <v>81.5</v>
      </c>
      <c r="AL31" s="479"/>
      <c r="AM31" s="61">
        <v>90</v>
      </c>
      <c r="AN31" s="61">
        <v>75</v>
      </c>
      <c r="AO31" s="61">
        <v>85</v>
      </c>
      <c r="AP31" s="61">
        <v>100</v>
      </c>
      <c r="AQ31" s="501">
        <f t="shared" si="9"/>
        <v>87.25</v>
      </c>
      <c r="AR31" s="479"/>
      <c r="AS31" s="61">
        <v>95</v>
      </c>
      <c r="AT31" s="61">
        <v>75</v>
      </c>
      <c r="AU31" s="61">
        <v>70</v>
      </c>
      <c r="AV31" s="61">
        <v>80</v>
      </c>
      <c r="AW31" s="501">
        <f t="shared" si="10"/>
        <v>76.5</v>
      </c>
      <c r="AX31" s="479"/>
      <c r="AY31" s="61">
        <v>85</v>
      </c>
      <c r="AZ31" s="61">
        <v>85</v>
      </c>
      <c r="BA31" s="61">
        <v>90</v>
      </c>
      <c r="BB31" s="61">
        <v>75</v>
      </c>
      <c r="BC31" s="501">
        <f t="shared" si="11"/>
        <v>85.5</v>
      </c>
      <c r="BD31" s="479"/>
      <c r="BE31" s="61">
        <v>80</v>
      </c>
      <c r="BF31" s="61">
        <v>70</v>
      </c>
      <c r="BG31" s="61">
        <v>90</v>
      </c>
      <c r="BH31" s="61">
        <v>70</v>
      </c>
      <c r="BI31" s="501">
        <f t="shared" si="12"/>
        <v>81.5</v>
      </c>
      <c r="BJ31" s="479"/>
      <c r="BK31" s="61">
        <v>75</v>
      </c>
      <c r="BL31" s="61">
        <v>100</v>
      </c>
      <c r="BM31" s="61">
        <v>85</v>
      </c>
      <c r="BN31" s="61">
        <v>75</v>
      </c>
      <c r="BO31" s="501">
        <f t="shared" si="13"/>
        <v>83.75</v>
      </c>
      <c r="BP31" s="479"/>
      <c r="BQ31" s="65">
        <f t="shared" si="0"/>
        <v>49.56818181818182</v>
      </c>
      <c r="BR31" s="122">
        <v>72</v>
      </c>
      <c r="BS31" s="122">
        <v>76</v>
      </c>
      <c r="BT31" s="66">
        <f t="shared" si="1"/>
        <v>29.6</v>
      </c>
      <c r="BU31" s="67">
        <f t="shared" si="2"/>
        <v>79.168181818181822</v>
      </c>
      <c r="BV31" s="57" t="str">
        <f t="shared" si="3"/>
        <v>A-</v>
      </c>
    </row>
    <row r="32" spans="1:74" ht="15.75">
      <c r="A32" s="510"/>
      <c r="B32" s="510"/>
      <c r="C32" s="98">
        <v>2200018008</v>
      </c>
      <c r="D32" s="99" t="s">
        <v>231</v>
      </c>
      <c r="E32" s="61" t="s">
        <v>215</v>
      </c>
      <c r="F32" s="61">
        <v>72</v>
      </c>
      <c r="G32" s="61">
        <v>100</v>
      </c>
      <c r="H32" s="51">
        <f t="shared" si="4"/>
        <v>86</v>
      </c>
      <c r="I32" s="61">
        <v>90</v>
      </c>
      <c r="J32" s="61">
        <v>90</v>
      </c>
      <c r="K32" s="61">
        <v>80</v>
      </c>
      <c r="L32" s="61">
        <v>80</v>
      </c>
      <c r="M32" s="501">
        <f t="shared" si="5"/>
        <v>83</v>
      </c>
      <c r="N32" s="479"/>
      <c r="O32" s="61">
        <v>75</v>
      </c>
      <c r="P32" s="61">
        <v>80</v>
      </c>
      <c r="Q32" s="61">
        <v>75</v>
      </c>
      <c r="R32" s="61">
        <v>80</v>
      </c>
      <c r="S32" s="501">
        <f t="shared" si="6"/>
        <v>76.75</v>
      </c>
      <c r="T32" s="479"/>
      <c r="U32" s="61">
        <v>85</v>
      </c>
      <c r="V32" s="61">
        <v>80</v>
      </c>
      <c r="W32" s="61">
        <v>80</v>
      </c>
      <c r="X32" s="64">
        <v>80</v>
      </c>
      <c r="Y32" s="501">
        <f t="shared" si="16"/>
        <v>80.75</v>
      </c>
      <c r="Z32" s="479"/>
      <c r="AA32" s="61">
        <v>85</v>
      </c>
      <c r="AB32" s="64">
        <v>80</v>
      </c>
      <c r="AC32" s="61">
        <v>85</v>
      </c>
      <c r="AD32" s="64">
        <v>85</v>
      </c>
      <c r="AE32" s="501">
        <f t="shared" si="7"/>
        <v>84.25</v>
      </c>
      <c r="AF32" s="479"/>
      <c r="AG32" s="61">
        <v>75</v>
      </c>
      <c r="AH32" s="61">
        <v>80</v>
      </c>
      <c r="AI32" s="61">
        <v>80</v>
      </c>
      <c r="AJ32" s="61">
        <v>80</v>
      </c>
      <c r="AK32" s="501">
        <f t="shared" si="8"/>
        <v>79.25</v>
      </c>
      <c r="AL32" s="479"/>
      <c r="AM32" s="61">
        <v>70</v>
      </c>
      <c r="AN32" s="61">
        <v>75</v>
      </c>
      <c r="AO32" s="61">
        <v>85</v>
      </c>
      <c r="AP32" s="61">
        <v>75</v>
      </c>
      <c r="AQ32" s="501">
        <f t="shared" si="9"/>
        <v>79.25</v>
      </c>
      <c r="AR32" s="479"/>
      <c r="AS32" s="61">
        <v>80</v>
      </c>
      <c r="AT32" s="61">
        <v>75</v>
      </c>
      <c r="AU32" s="61">
        <v>70</v>
      </c>
      <c r="AV32" s="61">
        <v>80</v>
      </c>
      <c r="AW32" s="501">
        <f t="shared" si="10"/>
        <v>74.25</v>
      </c>
      <c r="AX32" s="479"/>
      <c r="AY32" s="61">
        <v>85</v>
      </c>
      <c r="AZ32" s="61">
        <v>80</v>
      </c>
      <c r="BA32" s="61">
        <v>90</v>
      </c>
      <c r="BB32" s="61">
        <v>75</v>
      </c>
      <c r="BC32" s="501">
        <f t="shared" si="11"/>
        <v>84.75</v>
      </c>
      <c r="BD32" s="479"/>
      <c r="BE32" s="61">
        <v>80</v>
      </c>
      <c r="BF32" s="61">
        <v>70</v>
      </c>
      <c r="BG32" s="61">
        <v>90</v>
      </c>
      <c r="BH32" s="61">
        <v>70</v>
      </c>
      <c r="BI32" s="501">
        <f t="shared" si="12"/>
        <v>81.5</v>
      </c>
      <c r="BJ32" s="479"/>
      <c r="BK32" s="61">
        <v>75</v>
      </c>
      <c r="BL32" s="61">
        <v>75</v>
      </c>
      <c r="BM32" s="61">
        <v>85</v>
      </c>
      <c r="BN32" s="61">
        <v>75</v>
      </c>
      <c r="BO32" s="501">
        <f t="shared" si="13"/>
        <v>80</v>
      </c>
      <c r="BP32" s="479"/>
      <c r="BQ32" s="65">
        <f t="shared" si="0"/>
        <v>48.531818181818181</v>
      </c>
      <c r="BR32" s="122">
        <v>40</v>
      </c>
      <c r="BS32" s="122">
        <v>76</v>
      </c>
      <c r="BT32" s="66">
        <f t="shared" si="1"/>
        <v>23.2</v>
      </c>
      <c r="BU32" s="67">
        <f t="shared" si="2"/>
        <v>71.731818181818184</v>
      </c>
      <c r="BV32" s="57" t="str">
        <f t="shared" si="3"/>
        <v>B+</v>
      </c>
    </row>
    <row r="33" spans="1:74" ht="15.75">
      <c r="A33" s="511"/>
      <c r="B33" s="511"/>
      <c r="C33" s="147">
        <v>2200018051</v>
      </c>
      <c r="D33" s="147" t="s">
        <v>232</v>
      </c>
      <c r="E33" s="61" t="s">
        <v>215</v>
      </c>
      <c r="F33" s="68"/>
      <c r="G33" s="68"/>
      <c r="H33" s="51">
        <f t="shared" si="4"/>
        <v>0</v>
      </c>
      <c r="I33" s="61">
        <v>80</v>
      </c>
      <c r="J33" s="61">
        <v>85</v>
      </c>
      <c r="K33" s="61">
        <v>80</v>
      </c>
      <c r="L33" s="61">
        <v>80</v>
      </c>
      <c r="M33" s="501">
        <f t="shared" si="5"/>
        <v>80.75</v>
      </c>
      <c r="N33" s="479"/>
      <c r="O33" s="61">
        <v>80</v>
      </c>
      <c r="P33" s="61">
        <v>90</v>
      </c>
      <c r="Q33" s="61">
        <v>75</v>
      </c>
      <c r="R33" s="61">
        <v>100</v>
      </c>
      <c r="S33" s="501">
        <f t="shared" si="6"/>
        <v>83</v>
      </c>
      <c r="T33" s="479"/>
      <c r="U33" s="61">
        <v>85</v>
      </c>
      <c r="V33" s="61">
        <v>100</v>
      </c>
      <c r="W33" s="61">
        <v>80</v>
      </c>
      <c r="X33" s="64">
        <v>80</v>
      </c>
      <c r="Y33" s="501">
        <f t="shared" ref="Y33:Y35" si="17">(U$13/100*AA33)+(V$13/100*V33)+(W$13/100*W33)+(X$13/100*X33)</f>
        <v>84.5</v>
      </c>
      <c r="Z33" s="479"/>
      <c r="AA33" s="61">
        <v>90</v>
      </c>
      <c r="AB33" s="64">
        <v>80</v>
      </c>
      <c r="AC33" s="61">
        <v>85</v>
      </c>
      <c r="AD33" s="61">
        <v>100</v>
      </c>
      <c r="AE33" s="501">
        <f t="shared" si="7"/>
        <v>88</v>
      </c>
      <c r="AF33" s="479"/>
      <c r="AG33" s="61">
        <v>90</v>
      </c>
      <c r="AH33" s="61">
        <v>80</v>
      </c>
      <c r="AI33" s="61">
        <v>80</v>
      </c>
      <c r="AJ33" s="61">
        <v>80</v>
      </c>
      <c r="AK33" s="501">
        <f t="shared" si="8"/>
        <v>81.5</v>
      </c>
      <c r="AL33" s="479"/>
      <c r="AM33" s="61">
        <v>90</v>
      </c>
      <c r="AN33" s="61">
        <v>75</v>
      </c>
      <c r="AO33" s="61">
        <v>85</v>
      </c>
      <c r="AP33" s="61">
        <v>75</v>
      </c>
      <c r="AQ33" s="501">
        <f t="shared" si="9"/>
        <v>82.25</v>
      </c>
      <c r="AR33" s="479"/>
      <c r="AS33" s="61">
        <v>80</v>
      </c>
      <c r="AT33" s="61">
        <v>100</v>
      </c>
      <c r="AU33" s="61">
        <v>70</v>
      </c>
      <c r="AV33" s="61">
        <v>80</v>
      </c>
      <c r="AW33" s="501">
        <f t="shared" si="10"/>
        <v>78</v>
      </c>
      <c r="AX33" s="479"/>
      <c r="AY33" s="61">
        <v>80</v>
      </c>
      <c r="AZ33" s="61">
        <v>80</v>
      </c>
      <c r="BA33" s="61">
        <v>90</v>
      </c>
      <c r="BB33" s="61">
        <v>75</v>
      </c>
      <c r="BC33" s="501">
        <f t="shared" si="11"/>
        <v>84</v>
      </c>
      <c r="BD33" s="479"/>
      <c r="BE33" s="61">
        <v>80</v>
      </c>
      <c r="BF33" s="61">
        <v>70</v>
      </c>
      <c r="BG33" s="61">
        <v>90</v>
      </c>
      <c r="BH33" s="61">
        <v>70</v>
      </c>
      <c r="BI33" s="501">
        <f t="shared" si="12"/>
        <v>81.5</v>
      </c>
      <c r="BJ33" s="479"/>
      <c r="BK33" s="61">
        <v>90</v>
      </c>
      <c r="BL33" s="61">
        <v>75</v>
      </c>
      <c r="BM33" s="61">
        <v>85</v>
      </c>
      <c r="BN33" s="61">
        <v>75</v>
      </c>
      <c r="BO33" s="501">
        <f t="shared" si="13"/>
        <v>82.25</v>
      </c>
      <c r="BP33" s="479"/>
      <c r="BQ33" s="65">
        <f t="shared" si="0"/>
        <v>45.040909090909089</v>
      </c>
      <c r="BR33" s="122">
        <v>10</v>
      </c>
      <c r="BS33" s="122">
        <v>76</v>
      </c>
      <c r="BT33" s="66">
        <f t="shared" si="1"/>
        <v>17.2</v>
      </c>
      <c r="BU33" s="67">
        <f t="shared" si="2"/>
        <v>62.240909090909085</v>
      </c>
      <c r="BV33" s="57" t="str">
        <f t="shared" si="3"/>
        <v>B-</v>
      </c>
    </row>
    <row r="34" spans="1:74" ht="15.75">
      <c r="A34" s="517">
        <v>7</v>
      </c>
      <c r="B34" s="517" t="s">
        <v>233</v>
      </c>
      <c r="C34" s="98">
        <v>2200018057</v>
      </c>
      <c r="D34" s="99" t="s">
        <v>234</v>
      </c>
      <c r="E34" s="61" t="s">
        <v>215</v>
      </c>
      <c r="F34" s="61">
        <v>36</v>
      </c>
      <c r="G34" s="61">
        <v>100</v>
      </c>
      <c r="H34" s="51">
        <f t="shared" si="4"/>
        <v>68</v>
      </c>
      <c r="I34" s="61">
        <v>70</v>
      </c>
      <c r="J34" s="61">
        <v>100</v>
      </c>
      <c r="K34" s="61">
        <v>80</v>
      </c>
      <c r="L34" s="61">
        <v>80</v>
      </c>
      <c r="M34" s="501">
        <f t="shared" si="5"/>
        <v>81.5</v>
      </c>
      <c r="N34" s="479"/>
      <c r="O34" s="61">
        <v>80</v>
      </c>
      <c r="P34" s="61">
        <v>80</v>
      </c>
      <c r="Q34" s="61">
        <v>80</v>
      </c>
      <c r="R34" s="61">
        <v>100</v>
      </c>
      <c r="S34" s="501">
        <f t="shared" si="6"/>
        <v>84</v>
      </c>
      <c r="T34" s="479"/>
      <c r="U34" s="61">
        <v>90</v>
      </c>
      <c r="V34" s="61">
        <v>100</v>
      </c>
      <c r="W34" s="61">
        <v>85</v>
      </c>
      <c r="X34" s="61">
        <v>100</v>
      </c>
      <c r="Y34" s="501">
        <f t="shared" si="17"/>
        <v>91</v>
      </c>
      <c r="Z34" s="479"/>
      <c r="AA34" s="61">
        <v>90</v>
      </c>
      <c r="AB34" s="64">
        <v>80</v>
      </c>
      <c r="AC34" s="61">
        <v>85</v>
      </c>
      <c r="AD34" s="61">
        <v>100</v>
      </c>
      <c r="AE34" s="501">
        <f t="shared" si="7"/>
        <v>88</v>
      </c>
      <c r="AF34" s="479"/>
      <c r="AG34" s="61">
        <v>90</v>
      </c>
      <c r="AH34" s="61">
        <v>80</v>
      </c>
      <c r="AI34" s="61">
        <v>90</v>
      </c>
      <c r="AJ34" s="40">
        <v>91</v>
      </c>
      <c r="AK34" s="501">
        <f t="shared" si="8"/>
        <v>88.7</v>
      </c>
      <c r="AL34" s="479"/>
      <c r="AM34" s="40">
        <v>90</v>
      </c>
      <c r="AN34" s="61">
        <v>100</v>
      </c>
      <c r="AO34" s="61">
        <v>85</v>
      </c>
      <c r="AP34" s="61">
        <v>75</v>
      </c>
      <c r="AQ34" s="501">
        <f t="shared" si="9"/>
        <v>86</v>
      </c>
      <c r="AR34" s="479"/>
      <c r="AS34" s="61">
        <v>95</v>
      </c>
      <c r="AT34" s="61">
        <v>90</v>
      </c>
      <c r="AU34" s="61">
        <v>90</v>
      </c>
      <c r="AV34" s="40">
        <v>83</v>
      </c>
      <c r="AW34" s="501">
        <f t="shared" si="10"/>
        <v>89.35</v>
      </c>
      <c r="AX34" s="479"/>
      <c r="AY34" s="61">
        <v>90</v>
      </c>
      <c r="AZ34" s="61">
        <v>85</v>
      </c>
      <c r="BA34" s="61">
        <v>90</v>
      </c>
      <c r="BB34" s="61">
        <v>75</v>
      </c>
      <c r="BC34" s="501">
        <f t="shared" si="11"/>
        <v>86.25</v>
      </c>
      <c r="BD34" s="479"/>
      <c r="BE34" s="61">
        <v>85</v>
      </c>
      <c r="BF34" s="61">
        <v>70</v>
      </c>
      <c r="BG34" s="61">
        <v>85</v>
      </c>
      <c r="BH34" s="61">
        <v>70</v>
      </c>
      <c r="BI34" s="501">
        <f t="shared" si="12"/>
        <v>79.75</v>
      </c>
      <c r="BJ34" s="479"/>
      <c r="BK34" s="61">
        <v>90</v>
      </c>
      <c r="BL34" s="61">
        <v>85</v>
      </c>
      <c r="BM34" s="61">
        <v>85</v>
      </c>
      <c r="BN34" s="61">
        <v>90</v>
      </c>
      <c r="BO34" s="501">
        <f t="shared" si="13"/>
        <v>86.75</v>
      </c>
      <c r="BP34" s="479"/>
      <c r="BQ34" s="65">
        <f t="shared" si="0"/>
        <v>50.689090909090908</v>
      </c>
      <c r="BR34" s="122">
        <v>55</v>
      </c>
      <c r="BS34" s="122">
        <v>84</v>
      </c>
      <c r="BT34" s="66">
        <f t="shared" si="1"/>
        <v>27.8</v>
      </c>
      <c r="BU34" s="67">
        <f t="shared" si="2"/>
        <v>78.489090909090905</v>
      </c>
      <c r="BV34" s="57" t="str">
        <f t="shared" si="3"/>
        <v>A-</v>
      </c>
    </row>
    <row r="35" spans="1:74" ht="15.75">
      <c r="A35" s="510"/>
      <c r="B35" s="510"/>
      <c r="C35" s="98">
        <v>2200018055</v>
      </c>
      <c r="D35" s="102" t="s">
        <v>235</v>
      </c>
      <c r="E35" s="61" t="s">
        <v>215</v>
      </c>
      <c r="F35" s="61">
        <v>58</v>
      </c>
      <c r="G35" s="61">
        <v>100</v>
      </c>
      <c r="H35" s="51">
        <f t="shared" si="4"/>
        <v>79</v>
      </c>
      <c r="I35" s="61">
        <v>70</v>
      </c>
      <c r="J35" s="61">
        <v>85</v>
      </c>
      <c r="K35" s="61">
        <v>80</v>
      </c>
      <c r="L35" s="61">
        <v>80</v>
      </c>
      <c r="M35" s="501">
        <f t="shared" si="5"/>
        <v>79.25</v>
      </c>
      <c r="N35" s="479"/>
      <c r="O35" s="61">
        <v>100</v>
      </c>
      <c r="P35" s="61">
        <v>80</v>
      </c>
      <c r="Q35" s="61">
        <v>80</v>
      </c>
      <c r="R35" s="61">
        <v>80</v>
      </c>
      <c r="S35" s="501">
        <f t="shared" si="6"/>
        <v>83</v>
      </c>
      <c r="T35" s="479"/>
      <c r="U35" s="61">
        <v>100</v>
      </c>
      <c r="V35" s="61">
        <v>80</v>
      </c>
      <c r="W35" s="61">
        <v>85</v>
      </c>
      <c r="X35" s="64">
        <v>80</v>
      </c>
      <c r="Y35" s="501">
        <f t="shared" si="17"/>
        <v>84</v>
      </c>
      <c r="Z35" s="479"/>
      <c r="AA35" s="61">
        <v>90</v>
      </c>
      <c r="AB35" s="64">
        <v>80</v>
      </c>
      <c r="AC35" s="61">
        <v>85</v>
      </c>
      <c r="AD35" s="64">
        <v>85</v>
      </c>
      <c r="AE35" s="501">
        <f t="shared" si="7"/>
        <v>85</v>
      </c>
      <c r="AF35" s="479"/>
      <c r="AG35" s="61">
        <v>90</v>
      </c>
      <c r="AH35" s="61">
        <v>80</v>
      </c>
      <c r="AI35" s="61">
        <v>90</v>
      </c>
      <c r="AJ35" s="40">
        <v>93</v>
      </c>
      <c r="AK35" s="501">
        <f t="shared" si="8"/>
        <v>89.1</v>
      </c>
      <c r="AL35" s="479"/>
      <c r="AM35" s="40">
        <v>98</v>
      </c>
      <c r="AN35" s="61">
        <v>75</v>
      </c>
      <c r="AO35" s="61">
        <v>85</v>
      </c>
      <c r="AP35" s="61">
        <v>75</v>
      </c>
      <c r="AQ35" s="501">
        <f t="shared" si="9"/>
        <v>83.45</v>
      </c>
      <c r="AR35" s="479"/>
      <c r="AS35" s="61">
        <v>85</v>
      </c>
      <c r="AT35" s="61">
        <v>75</v>
      </c>
      <c r="AU35" s="61">
        <v>90</v>
      </c>
      <c r="AV35" s="40">
        <v>88</v>
      </c>
      <c r="AW35" s="501">
        <f t="shared" si="10"/>
        <v>86.6</v>
      </c>
      <c r="AX35" s="479"/>
      <c r="AY35" s="61">
        <v>90</v>
      </c>
      <c r="AZ35" s="61">
        <v>80</v>
      </c>
      <c r="BA35" s="61">
        <v>90</v>
      </c>
      <c r="BB35" s="61">
        <v>75</v>
      </c>
      <c r="BC35" s="501">
        <f t="shared" si="11"/>
        <v>85.5</v>
      </c>
      <c r="BD35" s="479"/>
      <c r="BE35" s="61">
        <v>85</v>
      </c>
      <c r="BF35" s="61">
        <v>70</v>
      </c>
      <c r="BG35" s="61">
        <v>85</v>
      </c>
      <c r="BH35" s="61">
        <v>70</v>
      </c>
      <c r="BI35" s="501">
        <f t="shared" si="12"/>
        <v>79.75</v>
      </c>
      <c r="BJ35" s="479"/>
      <c r="BK35" s="61">
        <v>90</v>
      </c>
      <c r="BL35" s="61">
        <v>75</v>
      </c>
      <c r="BM35" s="61">
        <v>85</v>
      </c>
      <c r="BN35" s="61">
        <v>90</v>
      </c>
      <c r="BO35" s="501">
        <f t="shared" si="13"/>
        <v>85.25</v>
      </c>
      <c r="BP35" s="479"/>
      <c r="BQ35" s="65">
        <f t="shared" si="0"/>
        <v>50.176363636363639</v>
      </c>
      <c r="BR35" s="122">
        <v>40</v>
      </c>
      <c r="BS35" s="122">
        <v>84</v>
      </c>
      <c r="BT35" s="66">
        <f t="shared" si="1"/>
        <v>24.8</v>
      </c>
      <c r="BU35" s="67">
        <f t="shared" si="2"/>
        <v>74.976363636363644</v>
      </c>
      <c r="BV35" s="57" t="str">
        <f t="shared" si="3"/>
        <v>B+</v>
      </c>
    </row>
    <row r="36" spans="1:74" ht="15.75">
      <c r="A36" s="511"/>
      <c r="B36" s="510"/>
      <c r="C36" s="98">
        <v>2200018061</v>
      </c>
      <c r="D36" s="99" t="s">
        <v>236</v>
      </c>
      <c r="E36" s="61" t="s">
        <v>215</v>
      </c>
      <c r="F36" s="61">
        <v>42</v>
      </c>
      <c r="G36" s="61">
        <v>100</v>
      </c>
      <c r="H36" s="51">
        <f t="shared" si="4"/>
        <v>71</v>
      </c>
      <c r="I36" s="61">
        <v>70</v>
      </c>
      <c r="J36" s="61">
        <v>85</v>
      </c>
      <c r="K36" s="61">
        <v>80</v>
      </c>
      <c r="L36" s="61">
        <v>80</v>
      </c>
      <c r="M36" s="501">
        <f t="shared" si="5"/>
        <v>79.25</v>
      </c>
      <c r="N36" s="479"/>
      <c r="O36" s="61">
        <v>100</v>
      </c>
      <c r="P36" s="61">
        <v>80</v>
      </c>
      <c r="Q36" s="61">
        <v>80</v>
      </c>
      <c r="R36" s="61">
        <v>80</v>
      </c>
      <c r="S36" s="501">
        <f t="shared" si="6"/>
        <v>83</v>
      </c>
      <c r="T36" s="479"/>
      <c r="U36" s="61">
        <v>100</v>
      </c>
      <c r="V36" s="61">
        <v>100</v>
      </c>
      <c r="W36" s="61">
        <v>85</v>
      </c>
      <c r="X36" s="61">
        <v>90</v>
      </c>
      <c r="Y36" s="501">
        <f t="shared" ref="Y36:Y40" si="18">(U$13/100*U36)+(V$13/100*V36)+(W$13/100*W36)+(X$13/100*X36)</f>
        <v>90.5</v>
      </c>
      <c r="Z36" s="479"/>
      <c r="AA36" s="61">
        <v>90</v>
      </c>
      <c r="AB36" s="64">
        <v>80</v>
      </c>
      <c r="AC36" s="61">
        <v>85</v>
      </c>
      <c r="AD36" s="61">
        <v>100</v>
      </c>
      <c r="AE36" s="501">
        <f t="shared" si="7"/>
        <v>88</v>
      </c>
      <c r="AF36" s="479"/>
      <c r="AG36" s="61">
        <v>90</v>
      </c>
      <c r="AH36" s="61">
        <v>80</v>
      </c>
      <c r="AI36" s="61">
        <v>90</v>
      </c>
      <c r="AJ36" s="40">
        <v>90</v>
      </c>
      <c r="AK36" s="501">
        <f t="shared" si="8"/>
        <v>88.5</v>
      </c>
      <c r="AL36" s="479"/>
      <c r="AM36" s="40">
        <v>97</v>
      </c>
      <c r="AN36" s="61">
        <v>75</v>
      </c>
      <c r="AO36" s="61">
        <v>85</v>
      </c>
      <c r="AP36" s="61">
        <v>75</v>
      </c>
      <c r="AQ36" s="501">
        <f t="shared" si="9"/>
        <v>83.3</v>
      </c>
      <c r="AR36" s="479"/>
      <c r="AS36" s="61">
        <v>90</v>
      </c>
      <c r="AT36" s="61">
        <v>75</v>
      </c>
      <c r="AU36" s="61">
        <v>90</v>
      </c>
      <c r="AV36" s="40">
        <v>86</v>
      </c>
      <c r="AW36" s="501">
        <f t="shared" si="10"/>
        <v>86.95</v>
      </c>
      <c r="AX36" s="479"/>
      <c r="AY36" s="61">
        <v>90</v>
      </c>
      <c r="AZ36" s="61">
        <v>80</v>
      </c>
      <c r="BA36" s="61">
        <v>90</v>
      </c>
      <c r="BB36" s="61">
        <v>75</v>
      </c>
      <c r="BC36" s="501">
        <f t="shared" si="11"/>
        <v>85.5</v>
      </c>
      <c r="BD36" s="479"/>
      <c r="BE36" s="61">
        <v>85</v>
      </c>
      <c r="BF36" s="61">
        <v>70</v>
      </c>
      <c r="BG36" s="61">
        <v>85</v>
      </c>
      <c r="BH36" s="61">
        <v>70</v>
      </c>
      <c r="BI36" s="501">
        <f t="shared" si="12"/>
        <v>79.75</v>
      </c>
      <c r="BJ36" s="479"/>
      <c r="BK36" s="61">
        <v>90</v>
      </c>
      <c r="BL36" s="61">
        <v>85</v>
      </c>
      <c r="BM36" s="61">
        <v>85</v>
      </c>
      <c r="BN36" s="61">
        <v>85</v>
      </c>
      <c r="BO36" s="501">
        <f t="shared" si="13"/>
        <v>85.75</v>
      </c>
      <c r="BP36" s="479"/>
      <c r="BQ36" s="65">
        <f t="shared" si="0"/>
        <v>50.263636363636358</v>
      </c>
      <c r="BR36" s="122">
        <v>60</v>
      </c>
      <c r="BS36" s="122">
        <v>84</v>
      </c>
      <c r="BT36" s="66">
        <f t="shared" si="1"/>
        <v>28.8</v>
      </c>
      <c r="BU36" s="67">
        <f t="shared" si="2"/>
        <v>79.063636363636363</v>
      </c>
      <c r="BV36" s="57" t="str">
        <f t="shared" si="3"/>
        <v>A-</v>
      </c>
    </row>
    <row r="37" spans="1:74" ht="15.75">
      <c r="A37" s="517">
        <v>8</v>
      </c>
      <c r="B37" s="510"/>
      <c r="C37" s="98">
        <v>2200018009</v>
      </c>
      <c r="D37" s="99" t="s">
        <v>237</v>
      </c>
      <c r="E37" s="61" t="s">
        <v>215</v>
      </c>
      <c r="F37" s="61">
        <v>48</v>
      </c>
      <c r="G37" s="61">
        <v>100</v>
      </c>
      <c r="H37" s="51">
        <f t="shared" si="4"/>
        <v>74</v>
      </c>
      <c r="I37" s="61">
        <v>75</v>
      </c>
      <c r="J37" s="61">
        <v>85</v>
      </c>
      <c r="K37" s="61">
        <v>80</v>
      </c>
      <c r="L37" s="61">
        <v>80</v>
      </c>
      <c r="M37" s="501">
        <f t="shared" si="5"/>
        <v>80</v>
      </c>
      <c r="N37" s="479"/>
      <c r="O37" s="61">
        <v>100</v>
      </c>
      <c r="P37" s="61">
        <v>100</v>
      </c>
      <c r="Q37" s="61">
        <v>75</v>
      </c>
      <c r="R37" s="61">
        <v>90</v>
      </c>
      <c r="S37" s="501">
        <f t="shared" si="6"/>
        <v>85.5</v>
      </c>
      <c r="T37" s="479"/>
      <c r="U37" s="61">
        <v>85</v>
      </c>
      <c r="V37" s="61">
        <v>80</v>
      </c>
      <c r="W37" s="61">
        <v>90</v>
      </c>
      <c r="X37" s="64">
        <v>80</v>
      </c>
      <c r="Y37" s="501">
        <f t="shared" si="18"/>
        <v>85.75</v>
      </c>
      <c r="Z37" s="479"/>
      <c r="AA37" s="61">
        <v>85</v>
      </c>
      <c r="AB37" s="64">
        <v>80</v>
      </c>
      <c r="AC37" s="61">
        <v>95</v>
      </c>
      <c r="AD37" s="64">
        <v>85</v>
      </c>
      <c r="AE37" s="501">
        <f t="shared" si="7"/>
        <v>89.25</v>
      </c>
      <c r="AF37" s="479"/>
      <c r="AG37" s="61">
        <v>75</v>
      </c>
      <c r="AH37" s="61">
        <v>80</v>
      </c>
      <c r="AI37" s="61">
        <v>90</v>
      </c>
      <c r="AJ37" s="40">
        <v>92</v>
      </c>
      <c r="AK37" s="501">
        <f t="shared" si="8"/>
        <v>86.65</v>
      </c>
      <c r="AL37" s="479"/>
      <c r="AM37" s="40">
        <v>97</v>
      </c>
      <c r="AN37" s="61">
        <v>75</v>
      </c>
      <c r="AO37" s="61">
        <v>85</v>
      </c>
      <c r="AP37" s="61">
        <v>75</v>
      </c>
      <c r="AQ37" s="501">
        <f t="shared" si="9"/>
        <v>83.3</v>
      </c>
      <c r="AR37" s="479"/>
      <c r="AS37" s="61">
        <v>80</v>
      </c>
      <c r="AT37" s="61">
        <v>75</v>
      </c>
      <c r="AU37" s="61">
        <v>90</v>
      </c>
      <c r="AV37" s="61">
        <v>100</v>
      </c>
      <c r="AW37" s="501">
        <f t="shared" si="10"/>
        <v>88.25</v>
      </c>
      <c r="AX37" s="479"/>
      <c r="AY37" s="40">
        <v>91</v>
      </c>
      <c r="AZ37" s="61">
        <v>100</v>
      </c>
      <c r="BA37" s="61">
        <v>90</v>
      </c>
      <c r="BB37" s="61">
        <v>75</v>
      </c>
      <c r="BC37" s="501">
        <f t="shared" si="11"/>
        <v>88.65</v>
      </c>
      <c r="BD37" s="479"/>
      <c r="BE37" s="61">
        <v>70</v>
      </c>
      <c r="BF37" s="61">
        <v>70</v>
      </c>
      <c r="BG37" s="61">
        <v>85</v>
      </c>
      <c r="BH37" s="61">
        <v>70</v>
      </c>
      <c r="BI37" s="501">
        <f t="shared" si="12"/>
        <v>77.5</v>
      </c>
      <c r="BJ37" s="479"/>
      <c r="BK37" s="61">
        <v>75</v>
      </c>
      <c r="BL37" s="61">
        <v>85</v>
      </c>
      <c r="BM37" s="61">
        <v>85</v>
      </c>
      <c r="BN37" s="61">
        <v>90</v>
      </c>
      <c r="BO37" s="501">
        <f t="shared" si="13"/>
        <v>84.5</v>
      </c>
      <c r="BP37" s="479"/>
      <c r="BQ37" s="65">
        <f t="shared" si="0"/>
        <v>50.36454545454545</v>
      </c>
      <c r="BR37" s="122">
        <v>50</v>
      </c>
      <c r="BS37" s="122">
        <v>84</v>
      </c>
      <c r="BT37" s="66">
        <f t="shared" si="1"/>
        <v>26.8</v>
      </c>
      <c r="BU37" s="67">
        <f t="shared" si="2"/>
        <v>77.164545454545447</v>
      </c>
      <c r="BV37" s="57" t="str">
        <f t="shared" si="3"/>
        <v>A-</v>
      </c>
    </row>
    <row r="38" spans="1:74" ht="15.75">
      <c r="A38" s="510"/>
      <c r="B38" s="510"/>
      <c r="C38" s="98">
        <v>2200018020</v>
      </c>
      <c r="D38" s="99" t="s">
        <v>238</v>
      </c>
      <c r="E38" s="61" t="s">
        <v>215</v>
      </c>
      <c r="F38" s="61">
        <v>60</v>
      </c>
      <c r="G38" s="61">
        <v>100</v>
      </c>
      <c r="H38" s="51">
        <f t="shared" si="4"/>
        <v>80</v>
      </c>
      <c r="I38" s="61">
        <v>100</v>
      </c>
      <c r="J38" s="61">
        <v>85</v>
      </c>
      <c r="K38" s="61">
        <v>80</v>
      </c>
      <c r="L38" s="61">
        <v>80</v>
      </c>
      <c r="M38" s="501">
        <f t="shared" si="5"/>
        <v>83.75</v>
      </c>
      <c r="N38" s="479"/>
      <c r="O38" s="61">
        <v>100</v>
      </c>
      <c r="P38" s="61">
        <v>100</v>
      </c>
      <c r="Q38" s="61">
        <v>85</v>
      </c>
      <c r="R38" s="61">
        <v>90</v>
      </c>
      <c r="S38" s="501">
        <f t="shared" si="6"/>
        <v>90.5</v>
      </c>
      <c r="T38" s="479"/>
      <c r="U38" s="61">
        <v>85</v>
      </c>
      <c r="V38" s="61">
        <v>80</v>
      </c>
      <c r="W38" s="61">
        <v>90</v>
      </c>
      <c r="X38" s="64">
        <v>80</v>
      </c>
      <c r="Y38" s="501">
        <f t="shared" si="18"/>
        <v>85.75</v>
      </c>
      <c r="Z38" s="479"/>
      <c r="AA38" s="61">
        <v>90</v>
      </c>
      <c r="AB38" s="64">
        <v>80</v>
      </c>
      <c r="AC38" s="61">
        <v>95</v>
      </c>
      <c r="AD38" s="64">
        <v>85</v>
      </c>
      <c r="AE38" s="501">
        <f t="shared" si="7"/>
        <v>90</v>
      </c>
      <c r="AF38" s="479"/>
      <c r="AG38" s="61">
        <v>90</v>
      </c>
      <c r="AH38" s="61">
        <v>80</v>
      </c>
      <c r="AI38" s="61">
        <v>90</v>
      </c>
      <c r="AJ38" s="40">
        <v>95</v>
      </c>
      <c r="AK38" s="501">
        <f t="shared" si="8"/>
        <v>89.5</v>
      </c>
      <c r="AL38" s="479"/>
      <c r="AM38" s="40">
        <v>95</v>
      </c>
      <c r="AN38" s="61">
        <v>75</v>
      </c>
      <c r="AO38" s="61">
        <v>85</v>
      </c>
      <c r="AP38" s="61">
        <v>75</v>
      </c>
      <c r="AQ38" s="501">
        <f t="shared" si="9"/>
        <v>83</v>
      </c>
      <c r="AR38" s="479"/>
      <c r="AS38" s="61">
        <v>90</v>
      </c>
      <c r="AT38" s="61">
        <v>75</v>
      </c>
      <c r="AU38" s="61">
        <v>90</v>
      </c>
      <c r="AV38" s="61">
        <v>100</v>
      </c>
      <c r="AW38" s="501">
        <f t="shared" si="10"/>
        <v>89.75</v>
      </c>
      <c r="AX38" s="479"/>
      <c r="AY38" s="40">
        <v>91</v>
      </c>
      <c r="AZ38" s="61">
        <v>90</v>
      </c>
      <c r="BA38" s="61">
        <v>90</v>
      </c>
      <c r="BB38" s="61">
        <v>75</v>
      </c>
      <c r="BC38" s="501">
        <f t="shared" si="11"/>
        <v>87.15</v>
      </c>
      <c r="BD38" s="479"/>
      <c r="BE38" s="61">
        <v>85</v>
      </c>
      <c r="BF38" s="61">
        <v>70</v>
      </c>
      <c r="BG38" s="61">
        <v>85</v>
      </c>
      <c r="BH38" s="61">
        <v>70</v>
      </c>
      <c r="BI38" s="501">
        <f t="shared" si="12"/>
        <v>79.75</v>
      </c>
      <c r="BJ38" s="479"/>
      <c r="BK38" s="61">
        <v>80</v>
      </c>
      <c r="BL38" s="61">
        <v>85</v>
      </c>
      <c r="BM38" s="61">
        <v>85</v>
      </c>
      <c r="BN38" s="61">
        <v>90</v>
      </c>
      <c r="BO38" s="501">
        <f t="shared" si="13"/>
        <v>85.25</v>
      </c>
      <c r="BP38" s="479"/>
      <c r="BQ38" s="65">
        <f t="shared" si="0"/>
        <v>51.512727272727282</v>
      </c>
      <c r="BR38" s="122">
        <v>50</v>
      </c>
      <c r="BS38" s="122">
        <v>84</v>
      </c>
      <c r="BT38" s="66">
        <f t="shared" si="1"/>
        <v>26.8</v>
      </c>
      <c r="BU38" s="67">
        <f t="shared" si="2"/>
        <v>78.312727272727287</v>
      </c>
      <c r="BV38" s="57" t="str">
        <f t="shared" si="3"/>
        <v>A-</v>
      </c>
    </row>
    <row r="39" spans="1:74" ht="15.75">
      <c r="A39" s="511"/>
      <c r="B39" s="510"/>
      <c r="C39" s="98">
        <v>2200018033</v>
      </c>
      <c r="D39" s="99" t="s">
        <v>239</v>
      </c>
      <c r="E39" s="61" t="s">
        <v>215</v>
      </c>
      <c r="F39" s="61">
        <v>30</v>
      </c>
      <c r="G39" s="61">
        <v>100</v>
      </c>
      <c r="H39" s="51">
        <f t="shared" si="4"/>
        <v>65</v>
      </c>
      <c r="I39" s="61">
        <v>100</v>
      </c>
      <c r="J39" s="61">
        <v>85</v>
      </c>
      <c r="K39" s="61">
        <v>80</v>
      </c>
      <c r="L39" s="61">
        <v>80</v>
      </c>
      <c r="M39" s="501">
        <f t="shared" si="5"/>
        <v>83.75</v>
      </c>
      <c r="N39" s="479"/>
      <c r="O39" s="61">
        <v>70</v>
      </c>
      <c r="P39" s="61">
        <v>100</v>
      </c>
      <c r="Q39" s="61">
        <v>85</v>
      </c>
      <c r="R39" s="61">
        <v>80</v>
      </c>
      <c r="S39" s="501">
        <f t="shared" si="6"/>
        <v>84</v>
      </c>
      <c r="T39" s="479"/>
      <c r="U39" s="61">
        <v>85</v>
      </c>
      <c r="V39" s="61">
        <v>80</v>
      </c>
      <c r="W39" s="61">
        <v>90</v>
      </c>
      <c r="X39" s="64">
        <v>80</v>
      </c>
      <c r="Y39" s="501">
        <f t="shared" si="18"/>
        <v>85.75</v>
      </c>
      <c r="Z39" s="479"/>
      <c r="AA39" s="61">
        <v>85</v>
      </c>
      <c r="AB39" s="64">
        <v>80</v>
      </c>
      <c r="AC39" s="61">
        <v>95</v>
      </c>
      <c r="AD39" s="64">
        <v>85</v>
      </c>
      <c r="AE39" s="501">
        <f t="shared" si="7"/>
        <v>89.25</v>
      </c>
      <c r="AF39" s="479"/>
      <c r="AG39" s="61">
        <v>90</v>
      </c>
      <c r="AH39" s="61">
        <v>80</v>
      </c>
      <c r="AI39" s="61">
        <v>90</v>
      </c>
      <c r="AJ39" s="40">
        <v>88</v>
      </c>
      <c r="AK39" s="501">
        <f t="shared" si="8"/>
        <v>88.1</v>
      </c>
      <c r="AL39" s="479"/>
      <c r="AM39" s="40">
        <v>91</v>
      </c>
      <c r="AN39" s="61">
        <v>75</v>
      </c>
      <c r="AO39" s="61">
        <v>85</v>
      </c>
      <c r="AP39" s="61">
        <v>75</v>
      </c>
      <c r="AQ39" s="501">
        <f t="shared" si="9"/>
        <v>82.4</v>
      </c>
      <c r="AR39" s="479"/>
      <c r="AS39" s="61">
        <v>80</v>
      </c>
      <c r="AT39" s="61">
        <v>75</v>
      </c>
      <c r="AU39" s="61">
        <v>90</v>
      </c>
      <c r="AV39" s="61">
        <v>100</v>
      </c>
      <c r="AW39" s="501">
        <f t="shared" si="10"/>
        <v>88.25</v>
      </c>
      <c r="AX39" s="479"/>
      <c r="AY39" s="40">
        <v>91</v>
      </c>
      <c r="AZ39" s="61">
        <v>90</v>
      </c>
      <c r="BA39" s="61">
        <v>90</v>
      </c>
      <c r="BB39" s="61">
        <v>75</v>
      </c>
      <c r="BC39" s="501">
        <f t="shared" si="11"/>
        <v>87.15</v>
      </c>
      <c r="BD39" s="479"/>
      <c r="BE39" s="61">
        <v>80</v>
      </c>
      <c r="BF39" s="61">
        <v>70</v>
      </c>
      <c r="BG39" s="61">
        <v>85</v>
      </c>
      <c r="BH39" s="61">
        <v>70</v>
      </c>
      <c r="BI39" s="501">
        <f t="shared" si="12"/>
        <v>79</v>
      </c>
      <c r="BJ39" s="479"/>
      <c r="BK39" s="61">
        <v>70</v>
      </c>
      <c r="BL39" s="61">
        <v>85</v>
      </c>
      <c r="BM39" s="61">
        <v>85</v>
      </c>
      <c r="BN39" s="61">
        <v>90</v>
      </c>
      <c r="BO39" s="501">
        <f t="shared" si="13"/>
        <v>83.75</v>
      </c>
      <c r="BP39" s="479"/>
      <c r="BQ39" s="65">
        <f t="shared" si="0"/>
        <v>49.985454545454552</v>
      </c>
      <c r="BR39" s="122">
        <v>50</v>
      </c>
      <c r="BS39" s="122">
        <v>84</v>
      </c>
      <c r="BT39" s="66">
        <f t="shared" si="1"/>
        <v>26.8</v>
      </c>
      <c r="BU39" s="67">
        <f t="shared" si="2"/>
        <v>76.785454545454556</v>
      </c>
      <c r="BV39" s="57" t="str">
        <f t="shared" si="3"/>
        <v>A-</v>
      </c>
    </row>
    <row r="40" spans="1:74" ht="15.75">
      <c r="A40" s="533">
        <v>9</v>
      </c>
      <c r="B40" s="510"/>
      <c r="C40" s="98">
        <v>2200018029</v>
      </c>
      <c r="D40" s="99" t="s">
        <v>240</v>
      </c>
      <c r="E40" s="61" t="s">
        <v>215</v>
      </c>
      <c r="F40" s="61">
        <v>49</v>
      </c>
      <c r="G40" s="61">
        <v>100</v>
      </c>
      <c r="H40" s="51">
        <f t="shared" si="4"/>
        <v>74.5</v>
      </c>
      <c r="I40" s="61">
        <v>70</v>
      </c>
      <c r="J40" s="61">
        <v>85</v>
      </c>
      <c r="K40" s="61">
        <v>80</v>
      </c>
      <c r="L40" s="61">
        <v>80</v>
      </c>
      <c r="M40" s="501">
        <f t="shared" si="5"/>
        <v>79.25</v>
      </c>
      <c r="N40" s="479"/>
      <c r="O40" s="61">
        <v>100</v>
      </c>
      <c r="P40" s="61">
        <v>80</v>
      </c>
      <c r="Q40" s="61">
        <v>75</v>
      </c>
      <c r="R40" s="61">
        <v>80</v>
      </c>
      <c r="S40" s="501">
        <f t="shared" si="6"/>
        <v>80.5</v>
      </c>
      <c r="T40" s="479"/>
      <c r="U40" s="61">
        <v>80</v>
      </c>
      <c r="V40" s="61">
        <v>80</v>
      </c>
      <c r="W40" s="61">
        <v>85</v>
      </c>
      <c r="X40" s="64">
        <v>80</v>
      </c>
      <c r="Y40" s="501">
        <f t="shared" si="18"/>
        <v>82.5</v>
      </c>
      <c r="Z40" s="479"/>
      <c r="AA40" s="61">
        <v>85</v>
      </c>
      <c r="AB40" s="64">
        <v>80</v>
      </c>
      <c r="AC40" s="61">
        <v>85</v>
      </c>
      <c r="AD40" s="64">
        <v>85</v>
      </c>
      <c r="AE40" s="501">
        <f t="shared" si="7"/>
        <v>84.25</v>
      </c>
      <c r="AF40" s="479"/>
      <c r="AG40" s="61">
        <v>80</v>
      </c>
      <c r="AH40" s="61">
        <v>80</v>
      </c>
      <c r="AI40" s="61">
        <v>90</v>
      </c>
      <c r="AJ40" s="40">
        <v>88</v>
      </c>
      <c r="AK40" s="501">
        <f t="shared" si="8"/>
        <v>86.6</v>
      </c>
      <c r="AL40" s="479"/>
      <c r="AM40" s="40">
        <v>97</v>
      </c>
      <c r="AN40" s="61">
        <v>75</v>
      </c>
      <c r="AO40" s="61">
        <v>85</v>
      </c>
      <c r="AP40" s="61">
        <v>75</v>
      </c>
      <c r="AQ40" s="501">
        <f t="shared" si="9"/>
        <v>83.3</v>
      </c>
      <c r="AR40" s="479"/>
      <c r="AS40" s="61">
        <v>95</v>
      </c>
      <c r="AT40" s="61">
        <v>75</v>
      </c>
      <c r="AU40" s="61">
        <v>90</v>
      </c>
      <c r="AV40" s="61">
        <v>100</v>
      </c>
      <c r="AW40" s="501">
        <f t="shared" si="10"/>
        <v>90.5</v>
      </c>
      <c r="AX40" s="479"/>
      <c r="AY40" s="40">
        <v>93</v>
      </c>
      <c r="AZ40" s="61">
        <v>80</v>
      </c>
      <c r="BA40" s="61">
        <v>90</v>
      </c>
      <c r="BB40" s="61">
        <v>75</v>
      </c>
      <c r="BC40" s="501">
        <f t="shared" si="11"/>
        <v>85.95</v>
      </c>
      <c r="BD40" s="479"/>
      <c r="BE40" s="61">
        <v>80</v>
      </c>
      <c r="BF40" s="61">
        <v>70</v>
      </c>
      <c r="BG40" s="61">
        <v>85</v>
      </c>
      <c r="BH40" s="61">
        <v>70</v>
      </c>
      <c r="BI40" s="501">
        <f t="shared" si="12"/>
        <v>79</v>
      </c>
      <c r="BJ40" s="479"/>
      <c r="BK40" s="61">
        <v>80</v>
      </c>
      <c r="BL40" s="61">
        <v>90</v>
      </c>
      <c r="BM40" s="61">
        <v>85</v>
      </c>
      <c r="BN40" s="61">
        <v>75</v>
      </c>
      <c r="BO40" s="501">
        <f t="shared" si="13"/>
        <v>83</v>
      </c>
      <c r="BP40" s="479"/>
      <c r="BQ40" s="65">
        <f t="shared" si="0"/>
        <v>49.600909090909092</v>
      </c>
      <c r="BR40" s="122">
        <v>50</v>
      </c>
      <c r="BS40" s="122">
        <v>68</v>
      </c>
      <c r="BT40" s="66">
        <f t="shared" si="1"/>
        <v>23.6</v>
      </c>
      <c r="BU40" s="67">
        <f t="shared" si="2"/>
        <v>73.200909090909093</v>
      </c>
      <c r="BV40" s="57" t="str">
        <f t="shared" si="3"/>
        <v>B+</v>
      </c>
    </row>
    <row r="41" spans="1:74" ht="15.75">
      <c r="A41" s="510"/>
      <c r="B41" s="510"/>
      <c r="C41" s="98">
        <v>2200018024</v>
      </c>
      <c r="D41" s="99" t="s">
        <v>241</v>
      </c>
      <c r="E41" s="61" t="s">
        <v>215</v>
      </c>
      <c r="F41" s="62">
        <v>39</v>
      </c>
      <c r="G41" s="62">
        <v>100</v>
      </c>
      <c r="H41" s="51">
        <f t="shared" si="4"/>
        <v>69.5</v>
      </c>
      <c r="I41" s="62">
        <v>95</v>
      </c>
      <c r="J41" s="62">
        <v>90</v>
      </c>
      <c r="K41" s="62">
        <v>80</v>
      </c>
      <c r="L41" s="62">
        <v>70</v>
      </c>
      <c r="M41" s="501">
        <f t="shared" si="5"/>
        <v>81.75</v>
      </c>
      <c r="N41" s="479"/>
      <c r="O41" s="61">
        <v>75</v>
      </c>
      <c r="P41" s="61">
        <v>80</v>
      </c>
      <c r="Q41" s="61">
        <v>75</v>
      </c>
      <c r="R41" s="61">
        <v>80</v>
      </c>
      <c r="S41" s="501">
        <f t="shared" si="6"/>
        <v>76.75</v>
      </c>
      <c r="T41" s="479"/>
      <c r="U41" s="61">
        <v>85</v>
      </c>
      <c r="V41" s="61">
        <v>80</v>
      </c>
      <c r="W41" s="61">
        <v>85</v>
      </c>
      <c r="X41" s="61">
        <v>85</v>
      </c>
      <c r="Y41" s="501">
        <f>(U$13/100*AA41)+(V$13/100*V41)+(W$13/100*W41)+(X$13/100*X41)</f>
        <v>85</v>
      </c>
      <c r="Z41" s="479"/>
      <c r="AA41" s="61">
        <v>90</v>
      </c>
      <c r="AB41" s="64">
        <v>80</v>
      </c>
      <c r="AC41" s="61">
        <v>85</v>
      </c>
      <c r="AD41" s="61">
        <v>100</v>
      </c>
      <c r="AE41" s="501">
        <f t="shared" si="7"/>
        <v>88</v>
      </c>
      <c r="AF41" s="479"/>
      <c r="AG41" s="61">
        <v>80</v>
      </c>
      <c r="AH41" s="61">
        <v>80</v>
      </c>
      <c r="AI41" s="61">
        <v>90</v>
      </c>
      <c r="AJ41" s="40">
        <v>91</v>
      </c>
      <c r="AK41" s="501">
        <f t="shared" si="8"/>
        <v>87.2</v>
      </c>
      <c r="AL41" s="479"/>
      <c r="AM41" s="40">
        <v>87</v>
      </c>
      <c r="AN41" s="61">
        <v>75</v>
      </c>
      <c r="AO41" s="61">
        <v>85</v>
      </c>
      <c r="AP41" s="61">
        <v>75</v>
      </c>
      <c r="AQ41" s="501">
        <f t="shared" si="9"/>
        <v>81.8</v>
      </c>
      <c r="AR41" s="479"/>
      <c r="AS41" s="61">
        <v>85</v>
      </c>
      <c r="AT41" s="61">
        <v>75</v>
      </c>
      <c r="AU41" s="61">
        <v>90</v>
      </c>
      <c r="AV41" s="40">
        <v>89</v>
      </c>
      <c r="AW41" s="501">
        <f t="shared" si="10"/>
        <v>86.8</v>
      </c>
      <c r="AX41" s="479"/>
      <c r="AY41" s="40">
        <f ca="1">RANDBETWEEN(90,95)</f>
        <v>92</v>
      </c>
      <c r="AZ41" s="61">
        <v>85</v>
      </c>
      <c r="BA41" s="61">
        <v>90</v>
      </c>
      <c r="BB41" s="61">
        <v>75</v>
      </c>
      <c r="BC41" s="501">
        <f t="shared" ca="1" si="11"/>
        <v>86.55</v>
      </c>
      <c r="BD41" s="479"/>
      <c r="BE41" s="61">
        <v>90</v>
      </c>
      <c r="BF41" s="61">
        <v>70</v>
      </c>
      <c r="BG41" s="61">
        <v>85</v>
      </c>
      <c r="BH41" s="61">
        <v>70</v>
      </c>
      <c r="BI41" s="501">
        <f t="shared" si="12"/>
        <v>80.5</v>
      </c>
      <c r="BJ41" s="479"/>
      <c r="BK41" s="61">
        <v>80</v>
      </c>
      <c r="BL41" s="61">
        <v>90</v>
      </c>
      <c r="BM41" s="61">
        <v>85</v>
      </c>
      <c r="BN41" s="61">
        <v>75</v>
      </c>
      <c r="BO41" s="501">
        <f t="shared" si="13"/>
        <v>83</v>
      </c>
      <c r="BP41" s="479"/>
      <c r="BQ41" s="65">
        <f t="shared" ca="1" si="0"/>
        <v>49.464545454545451</v>
      </c>
      <c r="BR41" s="122">
        <v>50</v>
      </c>
      <c r="BS41" s="122">
        <v>68</v>
      </c>
      <c r="BT41" s="66">
        <f t="shared" si="1"/>
        <v>23.6</v>
      </c>
      <c r="BU41" s="67">
        <f t="shared" ca="1" si="2"/>
        <v>73.064545454545453</v>
      </c>
      <c r="BV41" s="57" t="str">
        <f t="shared" ca="1" si="3"/>
        <v>B+</v>
      </c>
    </row>
    <row r="42" spans="1:74" ht="15.75">
      <c r="A42" s="510"/>
      <c r="B42" s="510"/>
      <c r="C42" s="98">
        <v>2200018028</v>
      </c>
      <c r="D42" s="99" t="str">
        <f>UPPER("Ilham Rizqi Pratama")</f>
        <v>ILHAM RIZQI PRATAMA</v>
      </c>
      <c r="E42" s="61" t="s">
        <v>215</v>
      </c>
      <c r="F42" s="68"/>
      <c r="G42" s="68"/>
      <c r="H42" s="51">
        <f t="shared" si="4"/>
        <v>0</v>
      </c>
      <c r="I42" s="68"/>
      <c r="J42" s="68"/>
      <c r="K42" s="68"/>
      <c r="L42" s="68"/>
      <c r="M42" s="501">
        <f t="shared" si="5"/>
        <v>0</v>
      </c>
      <c r="N42" s="479"/>
      <c r="O42" s="61">
        <v>75</v>
      </c>
      <c r="P42" s="61">
        <v>80</v>
      </c>
      <c r="Q42" s="61">
        <v>75</v>
      </c>
      <c r="R42" s="61">
        <v>80</v>
      </c>
      <c r="S42" s="501">
        <f t="shared" si="6"/>
        <v>76.75</v>
      </c>
      <c r="T42" s="479"/>
      <c r="U42" s="62"/>
      <c r="V42" s="62"/>
      <c r="W42" s="68"/>
      <c r="X42" s="63"/>
      <c r="Y42" s="501">
        <f t="shared" ref="Y42:Y43" si="19">(U$13/100*U42)+(V$13/100*V42)+(W$13/100*W42)+(X$13/100*X42)</f>
        <v>0</v>
      </c>
      <c r="Z42" s="479"/>
      <c r="AA42" s="68"/>
      <c r="AB42" s="68"/>
      <c r="AC42" s="68"/>
      <c r="AD42" s="68"/>
      <c r="AE42" s="501">
        <f t="shared" si="7"/>
        <v>0</v>
      </c>
      <c r="AF42" s="479"/>
      <c r="AG42" s="61">
        <v>90</v>
      </c>
      <c r="AH42" s="61">
        <v>80</v>
      </c>
      <c r="AI42" s="61">
        <v>90</v>
      </c>
      <c r="AJ42" s="40">
        <v>94</v>
      </c>
      <c r="AK42" s="501">
        <f t="shared" si="8"/>
        <v>89.3</v>
      </c>
      <c r="AL42" s="479"/>
      <c r="AM42" s="40">
        <v>89</v>
      </c>
      <c r="AN42" s="61">
        <v>75</v>
      </c>
      <c r="AO42" s="61">
        <v>85</v>
      </c>
      <c r="AP42" s="61">
        <v>75</v>
      </c>
      <c r="AQ42" s="501">
        <f t="shared" si="9"/>
        <v>82.1</v>
      </c>
      <c r="AR42" s="479"/>
      <c r="AS42" s="61">
        <v>80</v>
      </c>
      <c r="AT42" s="61">
        <v>75</v>
      </c>
      <c r="AU42" s="61">
        <v>90</v>
      </c>
      <c r="AV42" s="40">
        <v>83</v>
      </c>
      <c r="AW42" s="501">
        <f t="shared" si="10"/>
        <v>84.85</v>
      </c>
      <c r="AX42" s="479"/>
      <c r="AY42" s="61">
        <v>80</v>
      </c>
      <c r="AZ42" s="61">
        <v>80</v>
      </c>
      <c r="BA42" s="61">
        <v>90</v>
      </c>
      <c r="BB42" s="61">
        <v>75</v>
      </c>
      <c r="BC42" s="501">
        <f t="shared" si="11"/>
        <v>84</v>
      </c>
      <c r="BD42" s="479"/>
      <c r="BE42" s="61">
        <v>85</v>
      </c>
      <c r="BF42" s="61">
        <v>70</v>
      </c>
      <c r="BG42" s="61">
        <v>85</v>
      </c>
      <c r="BH42" s="61">
        <v>70</v>
      </c>
      <c r="BI42" s="501">
        <f t="shared" si="12"/>
        <v>79.75</v>
      </c>
      <c r="BJ42" s="479"/>
      <c r="BK42" s="61">
        <v>80</v>
      </c>
      <c r="BL42" s="61">
        <v>75</v>
      </c>
      <c r="BM42" s="61">
        <v>85</v>
      </c>
      <c r="BN42" s="61">
        <v>75</v>
      </c>
      <c r="BO42" s="501">
        <f t="shared" si="13"/>
        <v>80.75</v>
      </c>
      <c r="BP42" s="479"/>
      <c r="BQ42" s="65">
        <f t="shared" si="0"/>
        <v>31.5</v>
      </c>
      <c r="BR42" s="122">
        <v>50</v>
      </c>
      <c r="BS42" s="122">
        <v>68</v>
      </c>
      <c r="BT42" s="66">
        <f t="shared" si="1"/>
        <v>23.6</v>
      </c>
      <c r="BU42" s="67">
        <f t="shared" si="2"/>
        <v>55.1</v>
      </c>
      <c r="BV42" s="57" t="str">
        <f t="shared" si="3"/>
        <v>C</v>
      </c>
    </row>
    <row r="43" spans="1:74" ht="15.75">
      <c r="A43" s="517">
        <v>10</v>
      </c>
      <c r="B43" s="510"/>
      <c r="C43" s="98">
        <v>2200018046</v>
      </c>
      <c r="D43" s="99" t="s">
        <v>242</v>
      </c>
      <c r="E43" s="61" t="s">
        <v>215</v>
      </c>
      <c r="F43" s="61">
        <v>56</v>
      </c>
      <c r="G43" s="61">
        <v>100</v>
      </c>
      <c r="H43" s="51">
        <f t="shared" si="4"/>
        <v>78</v>
      </c>
      <c r="I43" s="61">
        <v>90</v>
      </c>
      <c r="J43" s="61">
        <v>85</v>
      </c>
      <c r="K43" s="61">
        <v>80</v>
      </c>
      <c r="L43" s="61">
        <v>80</v>
      </c>
      <c r="M43" s="501">
        <f t="shared" si="5"/>
        <v>82.25</v>
      </c>
      <c r="N43" s="479"/>
      <c r="O43" s="61">
        <v>70</v>
      </c>
      <c r="P43" s="61">
        <v>80</v>
      </c>
      <c r="Q43" s="61">
        <v>80</v>
      </c>
      <c r="R43" s="61">
        <v>80</v>
      </c>
      <c r="S43" s="501">
        <f t="shared" si="6"/>
        <v>78.5</v>
      </c>
      <c r="T43" s="479"/>
      <c r="U43" s="61">
        <v>85</v>
      </c>
      <c r="V43" s="61">
        <v>80</v>
      </c>
      <c r="W43" s="40"/>
      <c r="X43" s="64">
        <v>80</v>
      </c>
      <c r="Y43" s="501">
        <f t="shared" si="19"/>
        <v>40.75</v>
      </c>
      <c r="Z43" s="479"/>
      <c r="AA43" s="61">
        <v>85</v>
      </c>
      <c r="AB43" s="64">
        <v>80</v>
      </c>
      <c r="AC43" s="40"/>
      <c r="AD43" s="64">
        <v>85</v>
      </c>
      <c r="AE43" s="501">
        <f t="shared" si="7"/>
        <v>41.75</v>
      </c>
      <c r="AF43" s="479"/>
      <c r="AG43" s="61">
        <v>85</v>
      </c>
      <c r="AH43" s="61">
        <v>80</v>
      </c>
      <c r="AI43" s="40"/>
      <c r="AJ43" s="40">
        <v>90</v>
      </c>
      <c r="AK43" s="501">
        <f t="shared" si="8"/>
        <v>42.75</v>
      </c>
      <c r="AL43" s="479"/>
      <c r="AM43" s="40">
        <v>92</v>
      </c>
      <c r="AN43" s="61">
        <v>75</v>
      </c>
      <c r="AO43" s="40"/>
      <c r="AP43" s="61">
        <v>75</v>
      </c>
      <c r="AQ43" s="501">
        <f t="shared" si="9"/>
        <v>40.049999999999997</v>
      </c>
      <c r="AR43" s="479"/>
      <c r="AS43" s="61">
        <v>80</v>
      </c>
      <c r="AT43" s="61">
        <v>75</v>
      </c>
      <c r="AU43" s="40"/>
      <c r="AV43" s="40">
        <v>82</v>
      </c>
      <c r="AW43" s="501">
        <f t="shared" si="10"/>
        <v>39.650000000000006</v>
      </c>
      <c r="AX43" s="479"/>
      <c r="AY43" s="40">
        <v>95</v>
      </c>
      <c r="AZ43" s="61">
        <v>90</v>
      </c>
      <c r="BA43" s="40"/>
      <c r="BB43" s="61">
        <v>75</v>
      </c>
      <c r="BC43" s="501">
        <f t="shared" si="11"/>
        <v>42.75</v>
      </c>
      <c r="BD43" s="479"/>
      <c r="BE43" s="61">
        <v>70</v>
      </c>
      <c r="BF43" s="61">
        <v>70</v>
      </c>
      <c r="BG43" s="40"/>
      <c r="BH43" s="61">
        <v>70</v>
      </c>
      <c r="BI43" s="501">
        <f t="shared" si="12"/>
        <v>35</v>
      </c>
      <c r="BJ43" s="479"/>
      <c r="BK43" s="61">
        <v>75</v>
      </c>
      <c r="BL43" s="61">
        <v>75</v>
      </c>
      <c r="BM43" s="61">
        <v>85</v>
      </c>
      <c r="BN43" s="61">
        <v>85</v>
      </c>
      <c r="BO43" s="501">
        <f t="shared" si="13"/>
        <v>82</v>
      </c>
      <c r="BP43" s="479"/>
      <c r="BQ43" s="65">
        <f t="shared" si="0"/>
        <v>32.915454545454551</v>
      </c>
      <c r="BR43" s="122">
        <v>20</v>
      </c>
      <c r="BS43" s="122">
        <v>86</v>
      </c>
      <c r="BT43" s="66">
        <f t="shared" si="1"/>
        <v>21.2</v>
      </c>
      <c r="BU43" s="67">
        <f t="shared" si="2"/>
        <v>54.115454545454554</v>
      </c>
      <c r="BV43" s="57" t="str">
        <f t="shared" si="3"/>
        <v>C-</v>
      </c>
    </row>
    <row r="44" spans="1:74" ht="15.75">
      <c r="A44" s="511"/>
      <c r="B44" s="511"/>
      <c r="C44" s="98">
        <v>2200018038</v>
      </c>
      <c r="D44" s="99" t="s">
        <v>243</v>
      </c>
      <c r="E44" s="61" t="s">
        <v>215</v>
      </c>
      <c r="F44" s="61">
        <v>43</v>
      </c>
      <c r="G44" s="61">
        <v>100</v>
      </c>
      <c r="H44" s="51">
        <f t="shared" si="4"/>
        <v>71.5</v>
      </c>
      <c r="I44" s="61">
        <v>75</v>
      </c>
      <c r="J44" s="61">
        <v>85</v>
      </c>
      <c r="K44" s="61">
        <v>80</v>
      </c>
      <c r="L44" s="61">
        <v>80</v>
      </c>
      <c r="M44" s="501">
        <f t="shared" si="5"/>
        <v>80</v>
      </c>
      <c r="N44" s="479"/>
      <c r="O44" s="61">
        <v>70</v>
      </c>
      <c r="P44" s="61">
        <v>80</v>
      </c>
      <c r="Q44" s="61">
        <v>80</v>
      </c>
      <c r="R44" s="61">
        <v>80</v>
      </c>
      <c r="S44" s="501">
        <f t="shared" si="6"/>
        <v>78.5</v>
      </c>
      <c r="T44" s="479"/>
      <c r="U44" s="61">
        <v>85</v>
      </c>
      <c r="V44" s="61">
        <v>80</v>
      </c>
      <c r="W44" s="40"/>
      <c r="X44" s="64">
        <v>80</v>
      </c>
      <c r="Y44" s="501">
        <f t="shared" ref="Y44:Y45" si="20">(U$13/100*AA44)+(V$13/100*V44)+(W$13/100*W44)+(X$13/100*X44)</f>
        <v>40.75</v>
      </c>
      <c r="Z44" s="479"/>
      <c r="AA44" s="61">
        <v>85</v>
      </c>
      <c r="AB44" s="64">
        <v>80</v>
      </c>
      <c r="AC44" s="40"/>
      <c r="AD44" s="64">
        <v>85</v>
      </c>
      <c r="AE44" s="501">
        <f t="shared" si="7"/>
        <v>41.75</v>
      </c>
      <c r="AF44" s="479"/>
      <c r="AG44" s="61">
        <v>85</v>
      </c>
      <c r="AH44" s="61">
        <v>80</v>
      </c>
      <c r="AI44" s="40"/>
      <c r="AJ44" s="40">
        <v>84</v>
      </c>
      <c r="AK44" s="501">
        <f t="shared" si="8"/>
        <v>41.55</v>
      </c>
      <c r="AL44" s="479"/>
      <c r="AM44" s="40">
        <v>97</v>
      </c>
      <c r="AN44" s="61">
        <v>75</v>
      </c>
      <c r="AO44" s="40"/>
      <c r="AP44" s="61">
        <v>75</v>
      </c>
      <c r="AQ44" s="501">
        <f t="shared" si="9"/>
        <v>40.799999999999997</v>
      </c>
      <c r="AR44" s="479"/>
      <c r="AS44" s="61">
        <v>80</v>
      </c>
      <c r="AT44" s="61">
        <v>75</v>
      </c>
      <c r="AU44" s="40"/>
      <c r="AV44" s="40">
        <v>92</v>
      </c>
      <c r="AW44" s="501">
        <f t="shared" si="10"/>
        <v>41.650000000000006</v>
      </c>
      <c r="AX44" s="479"/>
      <c r="AY44" s="40">
        <v>95</v>
      </c>
      <c r="AZ44" s="61">
        <v>90</v>
      </c>
      <c r="BA44" s="40"/>
      <c r="BB44" s="61">
        <v>75</v>
      </c>
      <c r="BC44" s="501">
        <f t="shared" si="11"/>
        <v>42.75</v>
      </c>
      <c r="BD44" s="479"/>
      <c r="BE44" s="61">
        <v>70</v>
      </c>
      <c r="BF44" s="61">
        <v>70</v>
      </c>
      <c r="BG44" s="40"/>
      <c r="BH44" s="61">
        <v>70</v>
      </c>
      <c r="BI44" s="501">
        <f t="shared" si="12"/>
        <v>35</v>
      </c>
      <c r="BJ44" s="479"/>
      <c r="BK44" s="68"/>
      <c r="BL44" s="68"/>
      <c r="BM44" s="68"/>
      <c r="BN44" s="68"/>
      <c r="BO44" s="501">
        <f t="shared" si="13"/>
        <v>0</v>
      </c>
      <c r="BP44" s="479"/>
      <c r="BQ44" s="65">
        <f t="shared" si="0"/>
        <v>28.05</v>
      </c>
      <c r="BR44" s="139"/>
      <c r="BS44" s="139"/>
      <c r="BT44" s="66">
        <f t="shared" si="1"/>
        <v>0</v>
      </c>
      <c r="BU44" s="67">
        <f t="shared" si="2"/>
        <v>28.05</v>
      </c>
      <c r="BV44" s="57" t="str">
        <f t="shared" si="3"/>
        <v>E</v>
      </c>
    </row>
    <row r="45" spans="1:74" ht="15.75">
      <c r="A45" s="517">
        <v>11</v>
      </c>
      <c r="B45" s="517" t="s">
        <v>152</v>
      </c>
      <c r="C45" s="98">
        <v>2200018040</v>
      </c>
      <c r="D45" s="99" t="s">
        <v>244</v>
      </c>
      <c r="E45" s="61" t="s">
        <v>215</v>
      </c>
      <c r="F45" s="61">
        <v>41</v>
      </c>
      <c r="G45" s="61">
        <v>100</v>
      </c>
      <c r="H45" s="51">
        <f t="shared" si="4"/>
        <v>70.5</v>
      </c>
      <c r="I45" s="61">
        <v>100</v>
      </c>
      <c r="J45" s="61">
        <v>100</v>
      </c>
      <c r="K45" s="61">
        <v>80</v>
      </c>
      <c r="L45" s="61">
        <v>80</v>
      </c>
      <c r="M45" s="501">
        <f t="shared" si="5"/>
        <v>86</v>
      </c>
      <c r="N45" s="479"/>
      <c r="O45" s="61">
        <v>90</v>
      </c>
      <c r="P45" s="61">
        <v>90</v>
      </c>
      <c r="Q45" s="61">
        <v>80</v>
      </c>
      <c r="R45" s="61">
        <v>90</v>
      </c>
      <c r="S45" s="501">
        <f t="shared" si="6"/>
        <v>85</v>
      </c>
      <c r="T45" s="479"/>
      <c r="U45" s="61">
        <v>100</v>
      </c>
      <c r="V45" s="61">
        <v>80</v>
      </c>
      <c r="W45" s="61">
        <v>75</v>
      </c>
      <c r="X45" s="64">
        <v>80</v>
      </c>
      <c r="Y45" s="501">
        <f t="shared" si="20"/>
        <v>79</v>
      </c>
      <c r="Z45" s="479"/>
      <c r="AA45" s="61">
        <v>90</v>
      </c>
      <c r="AB45" s="64">
        <v>80</v>
      </c>
      <c r="AC45" s="61">
        <v>85</v>
      </c>
      <c r="AD45" s="64">
        <v>85</v>
      </c>
      <c r="AE45" s="501">
        <f t="shared" si="7"/>
        <v>85</v>
      </c>
      <c r="AF45" s="479"/>
      <c r="AG45" s="61">
        <v>90</v>
      </c>
      <c r="AH45" s="61">
        <v>80</v>
      </c>
      <c r="AI45" s="61">
        <v>90</v>
      </c>
      <c r="AJ45" s="61">
        <v>80</v>
      </c>
      <c r="AK45" s="501">
        <f t="shared" si="8"/>
        <v>86.5</v>
      </c>
      <c r="AL45" s="479"/>
      <c r="AM45" s="61">
        <v>95</v>
      </c>
      <c r="AN45" s="61">
        <v>75</v>
      </c>
      <c r="AO45" s="61">
        <v>90</v>
      </c>
      <c r="AP45" s="61">
        <v>75</v>
      </c>
      <c r="AQ45" s="501">
        <f t="shared" si="9"/>
        <v>85.5</v>
      </c>
      <c r="AR45" s="479"/>
      <c r="AS45" s="61">
        <v>90</v>
      </c>
      <c r="AT45" s="61">
        <v>100</v>
      </c>
      <c r="AU45" s="61">
        <v>80</v>
      </c>
      <c r="AV45" s="61">
        <v>80</v>
      </c>
      <c r="AW45" s="501">
        <f t="shared" si="10"/>
        <v>84.5</v>
      </c>
      <c r="AX45" s="479"/>
      <c r="AY45" s="61">
        <v>90</v>
      </c>
      <c r="AZ45" s="61">
        <v>90</v>
      </c>
      <c r="BA45" s="61">
        <v>80</v>
      </c>
      <c r="BB45" s="61">
        <v>75</v>
      </c>
      <c r="BC45" s="501">
        <f t="shared" si="11"/>
        <v>82</v>
      </c>
      <c r="BD45" s="479"/>
      <c r="BE45" s="61">
        <v>85</v>
      </c>
      <c r="BF45" s="61">
        <v>70</v>
      </c>
      <c r="BG45" s="61">
        <v>85</v>
      </c>
      <c r="BH45" s="61">
        <v>70</v>
      </c>
      <c r="BI45" s="501">
        <f t="shared" si="12"/>
        <v>79.75</v>
      </c>
      <c r="BJ45" s="479"/>
      <c r="BK45" s="61">
        <v>80</v>
      </c>
      <c r="BL45" s="61">
        <v>100</v>
      </c>
      <c r="BM45" s="75">
        <v>80</v>
      </c>
      <c r="BN45" s="61">
        <v>100</v>
      </c>
      <c r="BO45" s="501">
        <f t="shared" si="13"/>
        <v>87</v>
      </c>
      <c r="BP45" s="479"/>
      <c r="BQ45" s="65">
        <f t="shared" si="0"/>
        <v>49.677272727272729</v>
      </c>
      <c r="BR45" s="122">
        <v>20</v>
      </c>
      <c r="BS45" s="122">
        <v>80</v>
      </c>
      <c r="BT45" s="66">
        <f t="shared" si="1"/>
        <v>20</v>
      </c>
      <c r="BU45" s="67">
        <f t="shared" si="2"/>
        <v>69.677272727272737</v>
      </c>
      <c r="BV45" s="57" t="str">
        <f t="shared" si="3"/>
        <v>B+</v>
      </c>
    </row>
    <row r="46" spans="1:74" ht="15.75">
      <c r="A46" s="510"/>
      <c r="B46" s="510"/>
      <c r="C46" s="98">
        <v>2200018030</v>
      </c>
      <c r="D46" s="99" t="s">
        <v>245</v>
      </c>
      <c r="E46" s="61" t="s">
        <v>215</v>
      </c>
      <c r="F46" s="61">
        <v>53</v>
      </c>
      <c r="G46" s="61">
        <v>100</v>
      </c>
      <c r="H46" s="51">
        <f t="shared" si="4"/>
        <v>76.5</v>
      </c>
      <c r="I46" s="61">
        <v>90</v>
      </c>
      <c r="J46" s="61">
        <v>85</v>
      </c>
      <c r="K46" s="61">
        <v>80</v>
      </c>
      <c r="L46" s="61">
        <v>80</v>
      </c>
      <c r="M46" s="501">
        <f t="shared" si="5"/>
        <v>82.25</v>
      </c>
      <c r="N46" s="479"/>
      <c r="O46" s="61">
        <v>85</v>
      </c>
      <c r="P46" s="61">
        <v>80</v>
      </c>
      <c r="Q46" s="61">
        <v>80</v>
      </c>
      <c r="R46" s="61">
        <v>80</v>
      </c>
      <c r="S46" s="501">
        <f t="shared" si="6"/>
        <v>80.75</v>
      </c>
      <c r="T46" s="479"/>
      <c r="U46" s="61">
        <v>90</v>
      </c>
      <c r="V46" s="61">
        <v>80</v>
      </c>
      <c r="W46" s="61">
        <v>75</v>
      </c>
      <c r="X46" s="64">
        <v>80</v>
      </c>
      <c r="Y46" s="501">
        <f t="shared" ref="Y46:Y50" si="21">(U$13/100*U46)+(V$13/100*V46)+(W$13/100*W46)+(X$13/100*X46)</f>
        <v>79</v>
      </c>
      <c r="Z46" s="479"/>
      <c r="AA46" s="61">
        <v>90</v>
      </c>
      <c r="AB46" s="64">
        <v>80</v>
      </c>
      <c r="AC46" s="61">
        <v>85</v>
      </c>
      <c r="AD46" s="64">
        <v>85</v>
      </c>
      <c r="AE46" s="501">
        <f t="shared" si="7"/>
        <v>85</v>
      </c>
      <c r="AF46" s="479"/>
      <c r="AG46" s="61">
        <v>90</v>
      </c>
      <c r="AH46" s="61">
        <v>80</v>
      </c>
      <c r="AI46" s="61">
        <v>90</v>
      </c>
      <c r="AJ46" s="61">
        <v>80</v>
      </c>
      <c r="AK46" s="501">
        <f t="shared" si="8"/>
        <v>86.5</v>
      </c>
      <c r="AL46" s="479"/>
      <c r="AM46" s="61">
        <v>90</v>
      </c>
      <c r="AN46" s="61">
        <v>75</v>
      </c>
      <c r="AO46" s="61">
        <v>90</v>
      </c>
      <c r="AP46" s="61">
        <v>75</v>
      </c>
      <c r="AQ46" s="501">
        <f t="shared" si="9"/>
        <v>84.75</v>
      </c>
      <c r="AR46" s="479"/>
      <c r="AS46" s="61">
        <v>90</v>
      </c>
      <c r="AT46" s="61">
        <v>100</v>
      </c>
      <c r="AU46" s="61">
        <v>80</v>
      </c>
      <c r="AV46" s="61">
        <v>80</v>
      </c>
      <c r="AW46" s="501">
        <f t="shared" si="10"/>
        <v>84.5</v>
      </c>
      <c r="AX46" s="479"/>
      <c r="AY46" s="61">
        <v>85</v>
      </c>
      <c r="AZ46" s="61">
        <v>85</v>
      </c>
      <c r="BA46" s="61">
        <v>80</v>
      </c>
      <c r="BB46" s="61">
        <v>75</v>
      </c>
      <c r="BC46" s="501">
        <f t="shared" si="11"/>
        <v>80.5</v>
      </c>
      <c r="BD46" s="479"/>
      <c r="BE46" s="61">
        <v>90</v>
      </c>
      <c r="BF46" s="61">
        <v>70</v>
      </c>
      <c r="BG46" s="61">
        <v>85</v>
      </c>
      <c r="BH46" s="61">
        <v>70</v>
      </c>
      <c r="BI46" s="501">
        <f t="shared" si="12"/>
        <v>80.5</v>
      </c>
      <c r="BJ46" s="479"/>
      <c r="BK46" s="61">
        <v>75</v>
      </c>
      <c r="BL46" s="61">
        <v>100</v>
      </c>
      <c r="BM46" s="61">
        <v>80</v>
      </c>
      <c r="BN46" s="61">
        <v>85</v>
      </c>
      <c r="BO46" s="501">
        <f t="shared" si="13"/>
        <v>83.25</v>
      </c>
      <c r="BP46" s="479"/>
      <c r="BQ46" s="65">
        <f t="shared" si="0"/>
        <v>49.281818181818181</v>
      </c>
      <c r="BR46" s="122">
        <v>30</v>
      </c>
      <c r="BS46" s="122">
        <v>80</v>
      </c>
      <c r="BT46" s="66">
        <f t="shared" si="1"/>
        <v>22</v>
      </c>
      <c r="BU46" s="67">
        <f t="shared" si="2"/>
        <v>71.281818181818181</v>
      </c>
      <c r="BV46" s="57" t="str">
        <f t="shared" si="3"/>
        <v>B+</v>
      </c>
    </row>
    <row r="47" spans="1:74" ht="15.75">
      <c r="A47" s="511"/>
      <c r="B47" s="510"/>
      <c r="C47" s="98">
        <v>2200018017</v>
      </c>
      <c r="D47" s="99" t="s">
        <v>246</v>
      </c>
      <c r="E47" s="61" t="s">
        <v>215</v>
      </c>
      <c r="F47" s="61">
        <v>47</v>
      </c>
      <c r="G47" s="61">
        <v>100</v>
      </c>
      <c r="H47" s="51">
        <f t="shared" si="4"/>
        <v>73.5</v>
      </c>
      <c r="I47" s="61">
        <v>75</v>
      </c>
      <c r="J47" s="61">
        <v>85</v>
      </c>
      <c r="K47" s="61">
        <v>80</v>
      </c>
      <c r="L47" s="61">
        <v>80</v>
      </c>
      <c r="M47" s="501">
        <f t="shared" si="5"/>
        <v>80</v>
      </c>
      <c r="N47" s="479"/>
      <c r="O47" s="61">
        <v>80</v>
      </c>
      <c r="P47" s="61">
        <v>80</v>
      </c>
      <c r="Q47" s="75">
        <v>80</v>
      </c>
      <c r="R47" s="61">
        <v>80</v>
      </c>
      <c r="S47" s="501">
        <f>(O$13/100*O47)+(P$13/100*P47)+(Q$13/100*Q46)+(R$13/100*R47)</f>
        <v>80</v>
      </c>
      <c r="T47" s="479"/>
      <c r="U47" s="61">
        <v>90</v>
      </c>
      <c r="V47" s="61">
        <v>80</v>
      </c>
      <c r="W47" s="61">
        <v>75</v>
      </c>
      <c r="X47" s="64">
        <v>80</v>
      </c>
      <c r="Y47" s="501">
        <f t="shared" si="21"/>
        <v>79</v>
      </c>
      <c r="Z47" s="479"/>
      <c r="AA47" s="61">
        <v>85</v>
      </c>
      <c r="AB47" s="64">
        <v>80</v>
      </c>
      <c r="AC47" s="61">
        <v>85</v>
      </c>
      <c r="AD47" s="64">
        <v>85</v>
      </c>
      <c r="AE47" s="501">
        <f t="shared" si="7"/>
        <v>84.25</v>
      </c>
      <c r="AF47" s="479"/>
      <c r="AG47" s="61">
        <v>90</v>
      </c>
      <c r="AH47" s="61">
        <v>80</v>
      </c>
      <c r="AI47" s="61">
        <v>90</v>
      </c>
      <c r="AJ47" s="61">
        <v>80</v>
      </c>
      <c r="AK47" s="501">
        <f t="shared" si="8"/>
        <v>86.5</v>
      </c>
      <c r="AL47" s="479"/>
      <c r="AM47" s="61">
        <v>90</v>
      </c>
      <c r="AN47" s="61">
        <v>75</v>
      </c>
      <c r="AO47" s="61">
        <v>90</v>
      </c>
      <c r="AP47" s="61">
        <v>75</v>
      </c>
      <c r="AQ47" s="501">
        <f t="shared" si="9"/>
        <v>84.75</v>
      </c>
      <c r="AR47" s="479"/>
      <c r="AS47" s="61">
        <v>90</v>
      </c>
      <c r="AT47" s="61">
        <v>100</v>
      </c>
      <c r="AU47" s="61">
        <v>80</v>
      </c>
      <c r="AV47" s="61">
        <v>80</v>
      </c>
      <c r="AW47" s="501">
        <f t="shared" si="10"/>
        <v>84.5</v>
      </c>
      <c r="AX47" s="479"/>
      <c r="AY47" s="61">
        <v>85</v>
      </c>
      <c r="AZ47" s="61">
        <v>85</v>
      </c>
      <c r="BA47" s="61">
        <v>80</v>
      </c>
      <c r="BB47" s="61">
        <v>75</v>
      </c>
      <c r="BC47" s="501">
        <f t="shared" si="11"/>
        <v>80.5</v>
      </c>
      <c r="BD47" s="479"/>
      <c r="BE47" s="61">
        <v>85</v>
      </c>
      <c r="BF47" s="61">
        <v>70</v>
      </c>
      <c r="BG47" s="61">
        <v>85</v>
      </c>
      <c r="BH47" s="61">
        <v>70</v>
      </c>
      <c r="BI47" s="501">
        <f t="shared" si="12"/>
        <v>79.75</v>
      </c>
      <c r="BJ47" s="479"/>
      <c r="BK47" s="61">
        <v>80</v>
      </c>
      <c r="BL47" s="61">
        <v>100</v>
      </c>
      <c r="BM47" s="61">
        <v>80</v>
      </c>
      <c r="BN47" s="61">
        <v>85</v>
      </c>
      <c r="BO47" s="501">
        <f t="shared" si="13"/>
        <v>84</v>
      </c>
      <c r="BP47" s="479"/>
      <c r="BQ47" s="65">
        <f t="shared" si="0"/>
        <v>48.913636363636357</v>
      </c>
      <c r="BR47" s="122">
        <v>20</v>
      </c>
      <c r="BS47" s="122">
        <v>80</v>
      </c>
      <c r="BT47" s="66">
        <f t="shared" si="1"/>
        <v>20</v>
      </c>
      <c r="BU47" s="67">
        <f t="shared" si="2"/>
        <v>68.913636363636357</v>
      </c>
      <c r="BV47" s="57" t="str">
        <f t="shared" si="3"/>
        <v>B+</v>
      </c>
    </row>
    <row r="48" spans="1:74" ht="15.75">
      <c r="A48" s="517">
        <v>12</v>
      </c>
      <c r="B48" s="510"/>
      <c r="C48" s="98">
        <v>2200018023</v>
      </c>
      <c r="D48" s="99" t="s">
        <v>247</v>
      </c>
      <c r="E48" s="61" t="s">
        <v>215</v>
      </c>
      <c r="F48" s="61">
        <v>38</v>
      </c>
      <c r="G48" s="61">
        <v>100</v>
      </c>
      <c r="H48" s="51">
        <f t="shared" si="4"/>
        <v>69</v>
      </c>
      <c r="I48" s="61">
        <v>70</v>
      </c>
      <c r="J48" s="61">
        <v>85</v>
      </c>
      <c r="K48" s="61">
        <v>80</v>
      </c>
      <c r="L48" s="61">
        <v>80</v>
      </c>
      <c r="M48" s="501">
        <f t="shared" si="5"/>
        <v>79.25</v>
      </c>
      <c r="N48" s="479"/>
      <c r="O48" s="62">
        <v>87</v>
      </c>
      <c r="P48" s="62">
        <v>80</v>
      </c>
      <c r="Q48" s="62">
        <v>100</v>
      </c>
      <c r="R48" s="62">
        <v>80</v>
      </c>
      <c r="S48" s="501">
        <f t="shared" ref="S48:S57" si="22">(O$13/100*O48)+(P$13/100*P48)+(Q$13/100*Q48)+(R$13/100*R48)</f>
        <v>91.05</v>
      </c>
      <c r="T48" s="479"/>
      <c r="U48" s="61">
        <v>90</v>
      </c>
      <c r="V48" s="61">
        <v>90</v>
      </c>
      <c r="W48" s="61">
        <v>90</v>
      </c>
      <c r="X48" s="61">
        <v>90</v>
      </c>
      <c r="Y48" s="501">
        <f t="shared" si="21"/>
        <v>90</v>
      </c>
      <c r="Z48" s="479"/>
      <c r="AA48" s="61">
        <v>75</v>
      </c>
      <c r="AB48" s="64">
        <v>80</v>
      </c>
      <c r="AC48" s="61">
        <v>100</v>
      </c>
      <c r="AD48" s="64">
        <v>85</v>
      </c>
      <c r="AE48" s="501">
        <f t="shared" si="7"/>
        <v>90.25</v>
      </c>
      <c r="AF48" s="479"/>
      <c r="AG48" s="61">
        <v>90</v>
      </c>
      <c r="AH48" s="61">
        <v>90</v>
      </c>
      <c r="AI48" s="61">
        <v>90</v>
      </c>
      <c r="AJ48" s="61">
        <v>90</v>
      </c>
      <c r="AK48" s="501">
        <f t="shared" si="8"/>
        <v>90</v>
      </c>
      <c r="AL48" s="479"/>
      <c r="AM48" s="61">
        <v>75</v>
      </c>
      <c r="AN48" s="61">
        <v>100</v>
      </c>
      <c r="AO48" s="61">
        <v>90</v>
      </c>
      <c r="AP48" s="61">
        <v>75</v>
      </c>
      <c r="AQ48" s="501">
        <f t="shared" si="9"/>
        <v>86.25</v>
      </c>
      <c r="AR48" s="479"/>
      <c r="AS48" s="62">
        <v>100</v>
      </c>
      <c r="AT48" s="62">
        <v>100</v>
      </c>
      <c r="AU48" s="62">
        <v>100</v>
      </c>
      <c r="AV48" s="62">
        <v>50</v>
      </c>
      <c r="AW48" s="501">
        <f t="shared" si="10"/>
        <v>90</v>
      </c>
      <c r="AX48" s="479"/>
      <c r="AY48" s="62">
        <v>92</v>
      </c>
      <c r="AZ48" s="62">
        <v>100</v>
      </c>
      <c r="BA48" s="62">
        <v>100</v>
      </c>
      <c r="BB48" s="62">
        <v>90</v>
      </c>
      <c r="BC48" s="501">
        <f t="shared" si="11"/>
        <v>96.8</v>
      </c>
      <c r="BD48" s="479"/>
      <c r="BE48" s="61">
        <v>85</v>
      </c>
      <c r="BF48" s="61">
        <v>70</v>
      </c>
      <c r="BG48" s="61">
        <v>100</v>
      </c>
      <c r="BH48" s="61">
        <v>70</v>
      </c>
      <c r="BI48" s="501">
        <f t="shared" si="12"/>
        <v>87.25</v>
      </c>
      <c r="BJ48" s="479"/>
      <c r="BK48" s="61">
        <v>75</v>
      </c>
      <c r="BL48" s="61">
        <v>85</v>
      </c>
      <c r="BM48" s="61">
        <v>90</v>
      </c>
      <c r="BN48" s="61">
        <v>75</v>
      </c>
      <c r="BO48" s="501">
        <f t="shared" si="13"/>
        <v>84</v>
      </c>
      <c r="BP48" s="479"/>
      <c r="BQ48" s="65">
        <f t="shared" si="0"/>
        <v>52.028181818181814</v>
      </c>
      <c r="BR48" s="122">
        <v>30</v>
      </c>
      <c r="BS48" s="122">
        <v>82</v>
      </c>
      <c r="BT48" s="66">
        <f t="shared" si="1"/>
        <v>22.4</v>
      </c>
      <c r="BU48" s="67">
        <f t="shared" si="2"/>
        <v>74.428181818181812</v>
      </c>
      <c r="BV48" s="57" t="str">
        <f t="shared" si="3"/>
        <v>B+</v>
      </c>
    </row>
    <row r="49" spans="1:74" ht="15.75">
      <c r="A49" s="510"/>
      <c r="B49" s="510"/>
      <c r="C49" s="98">
        <v>2200018058</v>
      </c>
      <c r="D49" s="99" t="s">
        <v>248</v>
      </c>
      <c r="E49" s="61" t="s">
        <v>215</v>
      </c>
      <c r="F49" s="61">
        <v>91</v>
      </c>
      <c r="G49" s="61">
        <v>100</v>
      </c>
      <c r="H49" s="51">
        <f t="shared" si="4"/>
        <v>95.5</v>
      </c>
      <c r="I49" s="61">
        <v>100</v>
      </c>
      <c r="J49" s="61">
        <v>85</v>
      </c>
      <c r="K49" s="61">
        <v>80</v>
      </c>
      <c r="L49" s="61">
        <v>80</v>
      </c>
      <c r="M49" s="501">
        <f t="shared" si="5"/>
        <v>83.75</v>
      </c>
      <c r="N49" s="479"/>
      <c r="O49" s="61">
        <v>85</v>
      </c>
      <c r="P49" s="61">
        <v>80</v>
      </c>
      <c r="Q49" s="61">
        <v>100</v>
      </c>
      <c r="R49" s="61">
        <v>90</v>
      </c>
      <c r="S49" s="501">
        <f t="shared" si="22"/>
        <v>92.75</v>
      </c>
      <c r="T49" s="479"/>
      <c r="U49" s="61">
        <v>90</v>
      </c>
      <c r="V49" s="61">
        <v>100</v>
      </c>
      <c r="W49" s="61">
        <v>90</v>
      </c>
      <c r="X49" s="61">
        <v>90</v>
      </c>
      <c r="Y49" s="501">
        <f t="shared" si="21"/>
        <v>91.5</v>
      </c>
      <c r="Z49" s="479"/>
      <c r="AA49" s="61">
        <v>90</v>
      </c>
      <c r="AB49" s="64">
        <v>80</v>
      </c>
      <c r="AC49" s="61">
        <v>100</v>
      </c>
      <c r="AD49" s="64">
        <v>85</v>
      </c>
      <c r="AE49" s="501">
        <f t="shared" si="7"/>
        <v>92.5</v>
      </c>
      <c r="AF49" s="479"/>
      <c r="AG49" s="61">
        <v>90</v>
      </c>
      <c r="AH49" s="61">
        <v>90</v>
      </c>
      <c r="AI49" s="61">
        <v>90</v>
      </c>
      <c r="AJ49" s="61">
        <v>90</v>
      </c>
      <c r="AK49" s="501">
        <f t="shared" si="8"/>
        <v>90</v>
      </c>
      <c r="AL49" s="479"/>
      <c r="AM49" s="61">
        <v>85</v>
      </c>
      <c r="AN49" s="61">
        <v>100</v>
      </c>
      <c r="AO49" s="61">
        <v>90</v>
      </c>
      <c r="AP49" s="61">
        <v>75</v>
      </c>
      <c r="AQ49" s="501">
        <f t="shared" si="9"/>
        <v>87.75</v>
      </c>
      <c r="AR49" s="479"/>
      <c r="AS49" s="61">
        <v>80</v>
      </c>
      <c r="AT49" s="61">
        <v>100</v>
      </c>
      <c r="AU49" s="61">
        <v>90</v>
      </c>
      <c r="AV49" s="61">
        <v>80</v>
      </c>
      <c r="AW49" s="501">
        <f t="shared" si="10"/>
        <v>88</v>
      </c>
      <c r="AX49" s="479"/>
      <c r="AY49" s="61">
        <v>90</v>
      </c>
      <c r="AZ49" s="61">
        <v>90</v>
      </c>
      <c r="BA49" s="61">
        <v>90</v>
      </c>
      <c r="BB49" s="61">
        <v>90</v>
      </c>
      <c r="BC49" s="501">
        <f t="shared" si="11"/>
        <v>90</v>
      </c>
      <c r="BD49" s="479"/>
      <c r="BE49" s="61">
        <v>90</v>
      </c>
      <c r="BF49" s="61">
        <v>70</v>
      </c>
      <c r="BG49" s="61">
        <v>100</v>
      </c>
      <c r="BH49" s="61">
        <v>70</v>
      </c>
      <c r="BI49" s="501">
        <f t="shared" si="12"/>
        <v>88</v>
      </c>
      <c r="BJ49" s="479"/>
      <c r="BK49" s="61">
        <v>100</v>
      </c>
      <c r="BL49" s="61">
        <v>85</v>
      </c>
      <c r="BM49" s="61">
        <v>90</v>
      </c>
      <c r="BN49" s="61">
        <v>100</v>
      </c>
      <c r="BO49" s="501">
        <f t="shared" si="13"/>
        <v>92.75</v>
      </c>
      <c r="BP49" s="479"/>
      <c r="BQ49" s="65">
        <f t="shared" si="0"/>
        <v>54.13636363636364</v>
      </c>
      <c r="BR49" s="122">
        <v>60</v>
      </c>
      <c r="BS49" s="122">
        <v>82</v>
      </c>
      <c r="BT49" s="66">
        <f t="shared" si="1"/>
        <v>28.4</v>
      </c>
      <c r="BU49" s="67">
        <f t="shared" si="2"/>
        <v>82.536363636363632</v>
      </c>
      <c r="BV49" s="57" t="str">
        <f t="shared" si="3"/>
        <v>A</v>
      </c>
    </row>
    <row r="50" spans="1:74" ht="15.75">
      <c r="A50" s="511"/>
      <c r="B50" s="510"/>
      <c r="C50" s="98">
        <v>2200018053</v>
      </c>
      <c r="D50" s="99" t="s">
        <v>249</v>
      </c>
      <c r="E50" s="61" t="s">
        <v>215</v>
      </c>
      <c r="F50" s="61">
        <v>35</v>
      </c>
      <c r="G50" s="61">
        <v>100</v>
      </c>
      <c r="H50" s="51">
        <f t="shared" si="4"/>
        <v>67.5</v>
      </c>
      <c r="I50" s="61">
        <v>85</v>
      </c>
      <c r="J50" s="61">
        <v>85</v>
      </c>
      <c r="K50" s="61">
        <v>80</v>
      </c>
      <c r="L50" s="61">
        <v>100</v>
      </c>
      <c r="M50" s="501">
        <f t="shared" si="5"/>
        <v>85.5</v>
      </c>
      <c r="N50" s="479"/>
      <c r="O50" s="61">
        <v>75</v>
      </c>
      <c r="P50" s="61">
        <v>80</v>
      </c>
      <c r="Q50" s="61">
        <v>100</v>
      </c>
      <c r="R50" s="61">
        <v>90</v>
      </c>
      <c r="S50" s="501">
        <f t="shared" si="22"/>
        <v>91.25</v>
      </c>
      <c r="T50" s="479"/>
      <c r="U50" s="61">
        <v>90</v>
      </c>
      <c r="V50" s="61">
        <v>100</v>
      </c>
      <c r="W50" s="61">
        <v>90</v>
      </c>
      <c r="X50" s="61">
        <v>100</v>
      </c>
      <c r="Y50" s="501">
        <f t="shared" si="21"/>
        <v>93.5</v>
      </c>
      <c r="Z50" s="479"/>
      <c r="AA50" s="61">
        <v>90</v>
      </c>
      <c r="AB50" s="64">
        <v>80</v>
      </c>
      <c r="AC50" s="61">
        <v>100</v>
      </c>
      <c r="AD50" s="64">
        <v>85</v>
      </c>
      <c r="AE50" s="501">
        <f t="shared" si="7"/>
        <v>92.5</v>
      </c>
      <c r="AF50" s="479"/>
      <c r="AG50" s="61">
        <v>90</v>
      </c>
      <c r="AH50" s="61">
        <v>90</v>
      </c>
      <c r="AI50" s="61">
        <v>90</v>
      </c>
      <c r="AJ50" s="61">
        <v>90</v>
      </c>
      <c r="AK50" s="501">
        <f t="shared" si="8"/>
        <v>90</v>
      </c>
      <c r="AL50" s="479"/>
      <c r="AM50" s="61">
        <v>85</v>
      </c>
      <c r="AN50" s="61">
        <v>100</v>
      </c>
      <c r="AO50" s="61">
        <v>90</v>
      </c>
      <c r="AP50" s="61">
        <v>75</v>
      </c>
      <c r="AQ50" s="501">
        <f t="shared" si="9"/>
        <v>87.75</v>
      </c>
      <c r="AR50" s="479"/>
      <c r="AS50" s="61">
        <v>100</v>
      </c>
      <c r="AT50" s="61">
        <v>100</v>
      </c>
      <c r="AU50" s="61">
        <v>90</v>
      </c>
      <c r="AV50" s="61">
        <v>80</v>
      </c>
      <c r="AW50" s="501">
        <f t="shared" si="10"/>
        <v>91</v>
      </c>
      <c r="AX50" s="479"/>
      <c r="AY50" s="61">
        <v>90</v>
      </c>
      <c r="AZ50" s="61">
        <v>90</v>
      </c>
      <c r="BA50" s="61">
        <v>90</v>
      </c>
      <c r="BB50" s="61">
        <v>90</v>
      </c>
      <c r="BC50" s="501">
        <f t="shared" si="11"/>
        <v>90</v>
      </c>
      <c r="BD50" s="479"/>
      <c r="BE50" s="61">
        <v>85</v>
      </c>
      <c r="BF50" s="61">
        <v>100</v>
      </c>
      <c r="BG50" s="61">
        <v>100</v>
      </c>
      <c r="BH50" s="61">
        <v>100</v>
      </c>
      <c r="BI50" s="501">
        <f t="shared" si="12"/>
        <v>97.75</v>
      </c>
      <c r="BJ50" s="479"/>
      <c r="BK50" s="61">
        <v>90</v>
      </c>
      <c r="BL50" s="61">
        <v>85</v>
      </c>
      <c r="BM50" s="61">
        <v>90</v>
      </c>
      <c r="BN50" s="61">
        <v>100</v>
      </c>
      <c r="BO50" s="501">
        <f t="shared" si="13"/>
        <v>91.25</v>
      </c>
      <c r="BP50" s="479"/>
      <c r="BQ50" s="65">
        <f t="shared" si="0"/>
        <v>53.345454545454544</v>
      </c>
      <c r="BR50" s="122">
        <v>45</v>
      </c>
      <c r="BS50" s="122">
        <v>82</v>
      </c>
      <c r="BT50" s="66">
        <f t="shared" si="1"/>
        <v>25.4</v>
      </c>
      <c r="BU50" s="67">
        <f t="shared" si="2"/>
        <v>78.74545454545455</v>
      </c>
      <c r="BV50" s="57" t="str">
        <f t="shared" si="3"/>
        <v>A-</v>
      </c>
    </row>
    <row r="51" spans="1:74" ht="15.75">
      <c r="A51" s="517">
        <v>13</v>
      </c>
      <c r="B51" s="510"/>
      <c r="C51" s="98">
        <v>2200018041</v>
      </c>
      <c r="D51" s="99" t="s">
        <v>250</v>
      </c>
      <c r="E51" s="61" t="s">
        <v>215</v>
      </c>
      <c r="F51" s="61">
        <v>91</v>
      </c>
      <c r="G51" s="61">
        <v>100</v>
      </c>
      <c r="H51" s="51">
        <f t="shared" si="4"/>
        <v>95.5</v>
      </c>
      <c r="I51" s="61">
        <v>85</v>
      </c>
      <c r="J51" s="61">
        <v>100</v>
      </c>
      <c r="K51" s="61">
        <v>80</v>
      </c>
      <c r="L51" s="61">
        <v>80</v>
      </c>
      <c r="M51" s="501">
        <f t="shared" si="5"/>
        <v>83.75</v>
      </c>
      <c r="N51" s="479"/>
      <c r="O51" s="61">
        <v>100</v>
      </c>
      <c r="P51" s="61">
        <v>80</v>
      </c>
      <c r="Q51" s="61">
        <v>90</v>
      </c>
      <c r="R51" s="61">
        <v>80</v>
      </c>
      <c r="S51" s="501">
        <f t="shared" si="22"/>
        <v>88</v>
      </c>
      <c r="T51" s="479"/>
      <c r="U51" s="61">
        <v>80</v>
      </c>
      <c r="V51" s="61">
        <v>80</v>
      </c>
      <c r="W51" s="61">
        <v>80</v>
      </c>
      <c r="X51" s="64">
        <v>80</v>
      </c>
      <c r="Y51" s="501">
        <f>(U$13/100*AA51)+(V$13/100*V51)+(W$13/100*W51)+(X$13/100*X51)</f>
        <v>80.75</v>
      </c>
      <c r="Z51" s="479"/>
      <c r="AA51" s="61">
        <v>85</v>
      </c>
      <c r="AB51" s="64">
        <v>80</v>
      </c>
      <c r="AC51" s="61">
        <v>75</v>
      </c>
      <c r="AD51" s="64">
        <v>85</v>
      </c>
      <c r="AE51" s="501">
        <f t="shared" si="7"/>
        <v>79.25</v>
      </c>
      <c r="AF51" s="479"/>
      <c r="AG51" s="61">
        <v>85</v>
      </c>
      <c r="AH51" s="61">
        <v>80</v>
      </c>
      <c r="AI51" s="61">
        <v>75</v>
      </c>
      <c r="AJ51" s="61">
        <v>80</v>
      </c>
      <c r="AK51" s="501">
        <f t="shared" si="8"/>
        <v>78.25</v>
      </c>
      <c r="AL51" s="479"/>
      <c r="AM51" s="61">
        <v>80</v>
      </c>
      <c r="AN51" s="61">
        <v>75</v>
      </c>
      <c r="AO51" s="61">
        <v>80</v>
      </c>
      <c r="AP51" s="61">
        <v>75</v>
      </c>
      <c r="AQ51" s="501">
        <f t="shared" si="9"/>
        <v>78.25</v>
      </c>
      <c r="AR51" s="479"/>
      <c r="AS51" s="61">
        <v>85</v>
      </c>
      <c r="AT51" s="61">
        <v>100</v>
      </c>
      <c r="AU51" s="61">
        <v>80</v>
      </c>
      <c r="AV51" s="61">
        <v>80</v>
      </c>
      <c r="AW51" s="501">
        <f t="shared" si="10"/>
        <v>83.75</v>
      </c>
      <c r="AX51" s="479"/>
      <c r="AY51" s="61">
        <v>0</v>
      </c>
      <c r="AZ51" s="61">
        <v>80</v>
      </c>
      <c r="BA51" s="61">
        <v>85</v>
      </c>
      <c r="BB51" s="61">
        <v>75</v>
      </c>
      <c r="BC51" s="501">
        <f t="shared" si="11"/>
        <v>69.5</v>
      </c>
      <c r="BD51" s="479"/>
      <c r="BE51" s="61">
        <v>70</v>
      </c>
      <c r="BF51" s="61">
        <v>70</v>
      </c>
      <c r="BG51" s="61">
        <v>80</v>
      </c>
      <c r="BH51" s="61">
        <v>70</v>
      </c>
      <c r="BI51" s="501">
        <f t="shared" si="12"/>
        <v>75</v>
      </c>
      <c r="BJ51" s="479"/>
      <c r="BK51" s="61">
        <v>90</v>
      </c>
      <c r="BL51" s="61">
        <v>90</v>
      </c>
      <c r="BM51" s="61">
        <v>80</v>
      </c>
      <c r="BN51" s="61">
        <v>100</v>
      </c>
      <c r="BO51" s="501">
        <f t="shared" si="13"/>
        <v>87</v>
      </c>
      <c r="BP51" s="479"/>
      <c r="BQ51" s="65">
        <f t="shared" si="0"/>
        <v>49.036363636363639</v>
      </c>
      <c r="BR51" s="122">
        <v>20</v>
      </c>
      <c r="BS51" s="122">
        <v>90</v>
      </c>
      <c r="BT51" s="66">
        <f t="shared" si="1"/>
        <v>22</v>
      </c>
      <c r="BU51" s="67">
        <f t="shared" si="2"/>
        <v>71.036363636363632</v>
      </c>
      <c r="BV51" s="57" t="str">
        <f t="shared" si="3"/>
        <v>B+</v>
      </c>
    </row>
    <row r="52" spans="1:74" ht="15.75">
      <c r="A52" s="510"/>
      <c r="B52" s="510"/>
      <c r="C52" s="98">
        <v>2200018025</v>
      </c>
      <c r="D52" s="99" t="s">
        <v>251</v>
      </c>
      <c r="E52" s="61" t="s">
        <v>215</v>
      </c>
      <c r="F52" s="61">
        <v>88</v>
      </c>
      <c r="G52" s="61">
        <v>100</v>
      </c>
      <c r="H52" s="51">
        <f t="shared" si="4"/>
        <v>94</v>
      </c>
      <c r="I52" s="61">
        <v>88</v>
      </c>
      <c r="J52" s="61">
        <v>100</v>
      </c>
      <c r="K52" s="61">
        <v>80</v>
      </c>
      <c r="L52" s="61">
        <v>80</v>
      </c>
      <c r="M52" s="501">
        <f t="shared" si="5"/>
        <v>84.2</v>
      </c>
      <c r="N52" s="479"/>
      <c r="O52" s="61">
        <v>80</v>
      </c>
      <c r="P52" s="61">
        <v>90</v>
      </c>
      <c r="Q52" s="61">
        <v>90</v>
      </c>
      <c r="R52" s="61">
        <v>100</v>
      </c>
      <c r="S52" s="501">
        <f t="shared" si="22"/>
        <v>90.5</v>
      </c>
      <c r="T52" s="479"/>
      <c r="U52" s="61">
        <v>95</v>
      </c>
      <c r="V52" s="61">
        <v>80</v>
      </c>
      <c r="W52" s="61">
        <v>80</v>
      </c>
      <c r="X52" s="64">
        <v>80</v>
      </c>
      <c r="Y52" s="501">
        <f t="shared" ref="Y52:Y55" si="23">(U$13/100*U52)+(V$13/100*V52)+(W$13/100*W52)+(X$13/100*X52)</f>
        <v>82.25</v>
      </c>
      <c r="Z52" s="479"/>
      <c r="AA52" s="61">
        <v>80</v>
      </c>
      <c r="AB52" s="64">
        <v>80</v>
      </c>
      <c r="AC52" s="61">
        <v>75</v>
      </c>
      <c r="AD52" s="64">
        <v>85</v>
      </c>
      <c r="AE52" s="501">
        <f t="shared" si="7"/>
        <v>78.5</v>
      </c>
      <c r="AF52" s="479"/>
      <c r="AG52" s="61">
        <v>75</v>
      </c>
      <c r="AH52" s="61">
        <v>80</v>
      </c>
      <c r="AI52" s="61">
        <v>75</v>
      </c>
      <c r="AJ52" s="61">
        <v>80</v>
      </c>
      <c r="AK52" s="501">
        <f t="shared" si="8"/>
        <v>76.75</v>
      </c>
      <c r="AL52" s="479"/>
      <c r="AM52" s="61">
        <v>80</v>
      </c>
      <c r="AN52" s="61">
        <v>100</v>
      </c>
      <c r="AO52" s="61">
        <v>80</v>
      </c>
      <c r="AP52" s="61">
        <v>75</v>
      </c>
      <c r="AQ52" s="501">
        <f t="shared" si="9"/>
        <v>82</v>
      </c>
      <c r="AR52" s="479"/>
      <c r="AS52" s="61">
        <v>70</v>
      </c>
      <c r="AT52" s="61">
        <v>100</v>
      </c>
      <c r="AU52" s="61">
        <v>80</v>
      </c>
      <c r="AV52" s="61">
        <v>80</v>
      </c>
      <c r="AW52" s="501">
        <f t="shared" si="10"/>
        <v>81.5</v>
      </c>
      <c r="AX52" s="479"/>
      <c r="AY52" s="61">
        <v>75</v>
      </c>
      <c r="AZ52" s="61">
        <v>90</v>
      </c>
      <c r="BA52" s="61">
        <v>85</v>
      </c>
      <c r="BB52" s="61">
        <v>75</v>
      </c>
      <c r="BC52" s="501">
        <f t="shared" si="11"/>
        <v>82.25</v>
      </c>
      <c r="BD52" s="479"/>
      <c r="BE52" s="61">
        <v>80</v>
      </c>
      <c r="BF52" s="61">
        <v>70</v>
      </c>
      <c r="BG52" s="61">
        <v>80</v>
      </c>
      <c r="BH52" s="61">
        <v>70</v>
      </c>
      <c r="BI52" s="501">
        <f t="shared" si="12"/>
        <v>76.5</v>
      </c>
      <c r="BJ52" s="479"/>
      <c r="BK52" s="61">
        <v>75</v>
      </c>
      <c r="BL52" s="61">
        <v>100</v>
      </c>
      <c r="BM52" s="61">
        <v>80</v>
      </c>
      <c r="BN52" s="61">
        <v>100</v>
      </c>
      <c r="BO52" s="501">
        <f t="shared" si="13"/>
        <v>86.25</v>
      </c>
      <c r="BP52" s="479"/>
      <c r="BQ52" s="65">
        <f t="shared" si="0"/>
        <v>49.892727272727271</v>
      </c>
      <c r="BR52" s="122">
        <v>40</v>
      </c>
      <c r="BS52" s="122">
        <v>90</v>
      </c>
      <c r="BT52" s="66">
        <f t="shared" si="1"/>
        <v>26</v>
      </c>
      <c r="BU52" s="67">
        <f t="shared" si="2"/>
        <v>75.892727272727271</v>
      </c>
      <c r="BV52" s="57" t="str">
        <f t="shared" si="3"/>
        <v>B+</v>
      </c>
    </row>
    <row r="53" spans="1:74" ht="15.75">
      <c r="A53" s="511"/>
      <c r="B53" s="510"/>
      <c r="C53" s="98">
        <v>2200018039</v>
      </c>
      <c r="D53" s="102" t="s">
        <v>252</v>
      </c>
      <c r="E53" s="61" t="s">
        <v>215</v>
      </c>
      <c r="F53" s="61">
        <v>49</v>
      </c>
      <c r="G53" s="61">
        <v>100</v>
      </c>
      <c r="H53" s="51">
        <f t="shared" si="4"/>
        <v>74.5</v>
      </c>
      <c r="I53" s="61">
        <v>100</v>
      </c>
      <c r="J53" s="61">
        <v>100</v>
      </c>
      <c r="K53" s="61">
        <v>80</v>
      </c>
      <c r="L53" s="61">
        <v>80</v>
      </c>
      <c r="M53" s="501">
        <f t="shared" si="5"/>
        <v>86</v>
      </c>
      <c r="N53" s="479"/>
      <c r="O53" s="61">
        <v>90</v>
      </c>
      <c r="P53" s="61">
        <v>80</v>
      </c>
      <c r="Q53" s="61">
        <v>90</v>
      </c>
      <c r="R53" s="61">
        <v>90</v>
      </c>
      <c r="S53" s="501">
        <f t="shared" si="22"/>
        <v>88.5</v>
      </c>
      <c r="T53" s="479"/>
      <c r="U53" s="61">
        <v>85</v>
      </c>
      <c r="V53" s="61">
        <v>80</v>
      </c>
      <c r="W53" s="61">
        <v>80</v>
      </c>
      <c r="X53" s="64">
        <v>80</v>
      </c>
      <c r="Y53" s="501">
        <f t="shared" si="23"/>
        <v>80.75</v>
      </c>
      <c r="Z53" s="479"/>
      <c r="AA53" s="61">
        <v>85</v>
      </c>
      <c r="AB53" s="64">
        <v>80</v>
      </c>
      <c r="AC53" s="61">
        <v>75</v>
      </c>
      <c r="AD53" s="64">
        <v>85</v>
      </c>
      <c r="AE53" s="501">
        <f t="shared" si="7"/>
        <v>79.25</v>
      </c>
      <c r="AF53" s="479"/>
      <c r="AG53" s="61">
        <v>75</v>
      </c>
      <c r="AH53" s="61">
        <v>80</v>
      </c>
      <c r="AI53" s="61">
        <v>75</v>
      </c>
      <c r="AJ53" s="61">
        <v>80</v>
      </c>
      <c r="AK53" s="501">
        <f t="shared" si="8"/>
        <v>76.75</v>
      </c>
      <c r="AL53" s="479"/>
      <c r="AM53" s="61">
        <v>80</v>
      </c>
      <c r="AN53" s="61">
        <v>75</v>
      </c>
      <c r="AO53" s="61">
        <v>80</v>
      </c>
      <c r="AP53" s="61">
        <v>75</v>
      </c>
      <c r="AQ53" s="501">
        <f t="shared" si="9"/>
        <v>78.25</v>
      </c>
      <c r="AR53" s="479"/>
      <c r="AS53" s="61">
        <v>75</v>
      </c>
      <c r="AT53" s="61">
        <v>100</v>
      </c>
      <c r="AU53" s="61">
        <v>80</v>
      </c>
      <c r="AV53" s="61">
        <v>80</v>
      </c>
      <c r="AW53" s="501">
        <f t="shared" si="10"/>
        <v>82.25</v>
      </c>
      <c r="AX53" s="479"/>
      <c r="AY53" s="61">
        <v>75</v>
      </c>
      <c r="AZ53" s="61">
        <v>90</v>
      </c>
      <c r="BA53" s="61">
        <v>85</v>
      </c>
      <c r="BB53" s="61">
        <v>75</v>
      </c>
      <c r="BC53" s="501">
        <f t="shared" si="11"/>
        <v>82.25</v>
      </c>
      <c r="BD53" s="479"/>
      <c r="BE53" s="61">
        <v>70</v>
      </c>
      <c r="BF53" s="61">
        <v>70</v>
      </c>
      <c r="BG53" s="61">
        <v>80</v>
      </c>
      <c r="BH53" s="61">
        <v>70</v>
      </c>
      <c r="BI53" s="501">
        <f t="shared" si="12"/>
        <v>75</v>
      </c>
      <c r="BJ53" s="479"/>
      <c r="BK53" s="61">
        <v>70</v>
      </c>
      <c r="BL53" s="61">
        <v>90</v>
      </c>
      <c r="BM53" s="61">
        <v>80</v>
      </c>
      <c r="BN53" s="61">
        <v>85</v>
      </c>
      <c r="BO53" s="501">
        <f t="shared" si="13"/>
        <v>81</v>
      </c>
      <c r="BP53" s="479"/>
      <c r="BQ53" s="65">
        <f t="shared" si="0"/>
        <v>48.245454545454542</v>
      </c>
      <c r="BR53" s="122">
        <v>20</v>
      </c>
      <c r="BS53" s="122">
        <v>90</v>
      </c>
      <c r="BT53" s="66">
        <f t="shared" si="1"/>
        <v>22</v>
      </c>
      <c r="BU53" s="67">
        <f t="shared" si="2"/>
        <v>70.24545454545455</v>
      </c>
      <c r="BV53" s="57" t="str">
        <f t="shared" si="3"/>
        <v>B+</v>
      </c>
    </row>
    <row r="54" spans="1:74" ht="15.75">
      <c r="A54" s="517">
        <v>14</v>
      </c>
      <c r="B54" s="510"/>
      <c r="C54" s="98">
        <v>2200018048</v>
      </c>
      <c r="D54" s="99" t="s">
        <v>253</v>
      </c>
      <c r="E54" s="61" t="s">
        <v>215</v>
      </c>
      <c r="F54" s="61">
        <v>55</v>
      </c>
      <c r="G54" s="61">
        <v>100</v>
      </c>
      <c r="H54" s="51">
        <f t="shared" si="4"/>
        <v>77.5</v>
      </c>
      <c r="I54" s="61">
        <v>100</v>
      </c>
      <c r="J54" s="61">
        <v>85</v>
      </c>
      <c r="K54" s="61">
        <v>80</v>
      </c>
      <c r="L54" s="61">
        <v>100</v>
      </c>
      <c r="M54" s="501">
        <f t="shared" si="5"/>
        <v>87.75</v>
      </c>
      <c r="N54" s="479"/>
      <c r="O54" s="61">
        <v>100</v>
      </c>
      <c r="P54" s="61">
        <v>100</v>
      </c>
      <c r="Q54" s="61">
        <v>80</v>
      </c>
      <c r="R54" s="61">
        <v>100</v>
      </c>
      <c r="S54" s="501">
        <f t="shared" si="22"/>
        <v>90</v>
      </c>
      <c r="T54" s="479"/>
      <c r="U54" s="61">
        <v>80</v>
      </c>
      <c r="V54" s="61">
        <v>80</v>
      </c>
      <c r="W54" s="61">
        <v>75</v>
      </c>
      <c r="X54" s="61">
        <v>100</v>
      </c>
      <c r="Y54" s="501">
        <f t="shared" si="23"/>
        <v>81.5</v>
      </c>
      <c r="Z54" s="479"/>
      <c r="AA54" s="61">
        <v>85</v>
      </c>
      <c r="AB54" s="61">
        <v>100</v>
      </c>
      <c r="AC54" s="61">
        <v>75</v>
      </c>
      <c r="AD54" s="64">
        <v>85</v>
      </c>
      <c r="AE54" s="501">
        <f>(AA$13/100*AA54)+(AB$13/100*AB54)+(AC$13/100*AC53)+(AD$13/100*AD54)</f>
        <v>82.25</v>
      </c>
      <c r="AF54" s="479"/>
      <c r="AG54" s="61">
        <v>90</v>
      </c>
      <c r="AH54" s="61">
        <v>80</v>
      </c>
      <c r="AI54" s="61">
        <v>75</v>
      </c>
      <c r="AJ54" s="61">
        <v>80</v>
      </c>
      <c r="AK54" s="501">
        <f t="shared" si="8"/>
        <v>79</v>
      </c>
      <c r="AL54" s="479"/>
      <c r="AM54" s="75">
        <v>80</v>
      </c>
      <c r="AN54" s="61">
        <v>100</v>
      </c>
      <c r="AO54" s="61">
        <v>90</v>
      </c>
      <c r="AP54" s="61">
        <v>75</v>
      </c>
      <c r="AQ54" s="501">
        <f t="shared" si="9"/>
        <v>87</v>
      </c>
      <c r="AR54" s="479"/>
      <c r="AS54" s="90">
        <v>80</v>
      </c>
      <c r="AT54" s="61">
        <v>100</v>
      </c>
      <c r="AU54" s="61">
        <v>80</v>
      </c>
      <c r="AV54" s="61">
        <v>80</v>
      </c>
      <c r="AW54" s="501">
        <f t="shared" si="10"/>
        <v>83</v>
      </c>
      <c r="AX54" s="479"/>
      <c r="AY54" s="61">
        <v>70</v>
      </c>
      <c r="AZ54" s="61">
        <v>100</v>
      </c>
      <c r="BA54" s="61">
        <v>90</v>
      </c>
      <c r="BB54" s="61">
        <v>75</v>
      </c>
      <c r="BC54" s="501">
        <f t="shared" si="11"/>
        <v>85.5</v>
      </c>
      <c r="BD54" s="479"/>
      <c r="BE54" s="61">
        <v>70</v>
      </c>
      <c r="BF54" s="61">
        <v>70</v>
      </c>
      <c r="BG54" s="61">
        <v>80</v>
      </c>
      <c r="BH54" s="61">
        <v>70</v>
      </c>
      <c r="BI54" s="501">
        <f t="shared" si="12"/>
        <v>75</v>
      </c>
      <c r="BJ54" s="479"/>
      <c r="BK54" s="61">
        <v>85</v>
      </c>
      <c r="BL54" s="61">
        <v>100</v>
      </c>
      <c r="BM54" s="61">
        <v>90</v>
      </c>
      <c r="BN54" s="61">
        <v>85</v>
      </c>
      <c r="BO54" s="501">
        <f t="shared" si="13"/>
        <v>89.75</v>
      </c>
      <c r="BP54" s="479"/>
      <c r="BQ54" s="65">
        <f t="shared" si="0"/>
        <v>50.086363636363643</v>
      </c>
      <c r="BR54" s="122">
        <v>35</v>
      </c>
      <c r="BS54" s="122">
        <v>76</v>
      </c>
      <c r="BT54" s="66">
        <f t="shared" si="1"/>
        <v>22.2</v>
      </c>
      <c r="BU54" s="67">
        <f t="shared" si="2"/>
        <v>72.286363636363646</v>
      </c>
      <c r="BV54" s="57" t="str">
        <f t="shared" si="3"/>
        <v>B+</v>
      </c>
    </row>
    <row r="55" spans="1:74" ht="15.75">
      <c r="A55" s="510"/>
      <c r="B55" s="510"/>
      <c r="C55" s="98">
        <v>2200018021</v>
      </c>
      <c r="D55" s="99" t="s">
        <v>254</v>
      </c>
      <c r="E55" s="61" t="s">
        <v>215</v>
      </c>
      <c r="F55" s="61">
        <v>44</v>
      </c>
      <c r="G55" s="61">
        <v>100</v>
      </c>
      <c r="H55" s="51">
        <f t="shared" si="4"/>
        <v>72</v>
      </c>
      <c r="I55" s="61">
        <v>80</v>
      </c>
      <c r="J55" s="61">
        <v>85</v>
      </c>
      <c r="K55" s="61">
        <v>80</v>
      </c>
      <c r="L55" s="61">
        <v>80</v>
      </c>
      <c r="M55" s="501">
        <f t="shared" si="5"/>
        <v>80.75</v>
      </c>
      <c r="N55" s="479"/>
      <c r="O55" s="61">
        <v>80</v>
      </c>
      <c r="P55" s="61">
        <v>100</v>
      </c>
      <c r="Q55" s="61">
        <v>80</v>
      </c>
      <c r="R55" s="61">
        <v>90</v>
      </c>
      <c r="S55" s="501">
        <f t="shared" si="22"/>
        <v>85</v>
      </c>
      <c r="T55" s="479"/>
      <c r="U55" s="61">
        <v>80</v>
      </c>
      <c r="V55" s="61">
        <v>80</v>
      </c>
      <c r="W55" s="61">
        <v>75</v>
      </c>
      <c r="X55" s="61">
        <v>100</v>
      </c>
      <c r="Y55" s="501">
        <f t="shared" si="23"/>
        <v>81.5</v>
      </c>
      <c r="Z55" s="479"/>
      <c r="AA55" s="61">
        <v>85</v>
      </c>
      <c r="AB55" s="61">
        <v>100</v>
      </c>
      <c r="AC55" s="61">
        <v>75</v>
      </c>
      <c r="AD55" s="64">
        <v>85</v>
      </c>
      <c r="AE55" s="501">
        <f t="shared" ref="AE55:AE57" si="24">(AA$13/100*AA55)+(AB$13/100*AB55)+(AC$13/100*AC55)+(AD$13/100*AD55)</f>
        <v>82.25</v>
      </c>
      <c r="AF55" s="479"/>
      <c r="AG55" s="61">
        <v>80</v>
      </c>
      <c r="AH55" s="61">
        <v>80</v>
      </c>
      <c r="AI55" s="61">
        <v>75</v>
      </c>
      <c r="AJ55" s="61">
        <v>80</v>
      </c>
      <c r="AK55" s="501">
        <f t="shared" si="8"/>
        <v>77.5</v>
      </c>
      <c r="AL55" s="479"/>
      <c r="AM55" s="61">
        <v>90</v>
      </c>
      <c r="AN55" s="61">
        <v>75</v>
      </c>
      <c r="AO55" s="61">
        <v>90</v>
      </c>
      <c r="AP55" s="61">
        <v>75</v>
      </c>
      <c r="AQ55" s="501">
        <f t="shared" si="9"/>
        <v>84.75</v>
      </c>
      <c r="AR55" s="479"/>
      <c r="AS55" s="61">
        <v>90</v>
      </c>
      <c r="AT55" s="61">
        <v>100</v>
      </c>
      <c r="AU55" s="61">
        <v>80</v>
      </c>
      <c r="AV55" s="61">
        <v>80</v>
      </c>
      <c r="AW55" s="501">
        <f t="shared" si="10"/>
        <v>84.5</v>
      </c>
      <c r="AX55" s="479"/>
      <c r="AY55" s="61">
        <v>75</v>
      </c>
      <c r="AZ55" s="61">
        <v>90</v>
      </c>
      <c r="BA55" s="61">
        <v>90</v>
      </c>
      <c r="BB55" s="61">
        <v>75</v>
      </c>
      <c r="BC55" s="501">
        <f t="shared" si="11"/>
        <v>84.75</v>
      </c>
      <c r="BD55" s="479"/>
      <c r="BE55" s="61">
        <v>70</v>
      </c>
      <c r="BF55" s="61">
        <v>70</v>
      </c>
      <c r="BG55" s="61">
        <v>80</v>
      </c>
      <c r="BH55" s="61">
        <v>70</v>
      </c>
      <c r="BI55" s="501">
        <f t="shared" si="12"/>
        <v>75</v>
      </c>
      <c r="BJ55" s="479"/>
      <c r="BK55" s="61">
        <v>75</v>
      </c>
      <c r="BL55" s="61">
        <v>100</v>
      </c>
      <c r="BM55" s="61">
        <v>90</v>
      </c>
      <c r="BN55" s="61">
        <v>85</v>
      </c>
      <c r="BO55" s="501">
        <f t="shared" si="13"/>
        <v>88.25</v>
      </c>
      <c r="BP55" s="479"/>
      <c r="BQ55" s="65">
        <f t="shared" si="0"/>
        <v>48.88636363636364</v>
      </c>
      <c r="BR55" s="122">
        <v>35</v>
      </c>
      <c r="BS55" s="122">
        <v>76</v>
      </c>
      <c r="BT55" s="66">
        <f t="shared" si="1"/>
        <v>22.2</v>
      </c>
      <c r="BU55" s="67">
        <f t="shared" si="2"/>
        <v>71.086363636363643</v>
      </c>
      <c r="BV55" s="57" t="str">
        <f t="shared" si="3"/>
        <v>B+</v>
      </c>
    </row>
    <row r="56" spans="1:74" ht="15.75">
      <c r="A56" s="511"/>
      <c r="B56" s="511"/>
      <c r="C56" s="98">
        <v>2200018045</v>
      </c>
      <c r="D56" s="99" t="s">
        <v>255</v>
      </c>
      <c r="E56" s="61" t="s">
        <v>215</v>
      </c>
      <c r="F56" s="61">
        <v>57</v>
      </c>
      <c r="G56" s="61">
        <v>100</v>
      </c>
      <c r="H56" s="51">
        <f t="shared" si="4"/>
        <v>78.5</v>
      </c>
      <c r="I56" s="61">
        <v>85</v>
      </c>
      <c r="J56" s="61">
        <v>85</v>
      </c>
      <c r="K56" s="61">
        <v>80</v>
      </c>
      <c r="L56" s="61">
        <v>80</v>
      </c>
      <c r="M56" s="501">
        <f t="shared" si="5"/>
        <v>81.5</v>
      </c>
      <c r="N56" s="479"/>
      <c r="O56" s="61">
        <v>80</v>
      </c>
      <c r="P56" s="61">
        <v>100</v>
      </c>
      <c r="Q56" s="61">
        <v>80</v>
      </c>
      <c r="R56" s="61">
        <v>90</v>
      </c>
      <c r="S56" s="501">
        <f t="shared" si="22"/>
        <v>85</v>
      </c>
      <c r="T56" s="479"/>
      <c r="U56" s="61">
        <v>80</v>
      </c>
      <c r="V56" s="61">
        <v>80</v>
      </c>
      <c r="W56" s="61">
        <v>75</v>
      </c>
      <c r="X56" s="61">
        <v>90</v>
      </c>
      <c r="Y56" s="501">
        <f>(U$13/100*AA56)+(V$13/100*V56)+(W$13/100*W56)+(X$13/100*X56)</f>
        <v>80.25</v>
      </c>
      <c r="Z56" s="479"/>
      <c r="AA56" s="61">
        <v>85</v>
      </c>
      <c r="AB56" s="61">
        <v>100</v>
      </c>
      <c r="AC56" s="61">
        <v>75</v>
      </c>
      <c r="AD56" s="64">
        <v>85</v>
      </c>
      <c r="AE56" s="501">
        <f t="shared" si="24"/>
        <v>82.25</v>
      </c>
      <c r="AF56" s="479"/>
      <c r="AG56" s="61">
        <v>75</v>
      </c>
      <c r="AH56" s="61">
        <v>80</v>
      </c>
      <c r="AI56" s="61">
        <v>75</v>
      </c>
      <c r="AJ56" s="61">
        <v>80</v>
      </c>
      <c r="AK56" s="501">
        <f t="shared" si="8"/>
        <v>76.75</v>
      </c>
      <c r="AL56" s="479"/>
      <c r="AM56" s="61">
        <v>75</v>
      </c>
      <c r="AN56" s="61">
        <v>75</v>
      </c>
      <c r="AO56" s="61">
        <v>90</v>
      </c>
      <c r="AP56" s="61">
        <v>75</v>
      </c>
      <c r="AQ56" s="501">
        <f t="shared" si="9"/>
        <v>82.5</v>
      </c>
      <c r="AR56" s="479"/>
      <c r="AS56" s="61">
        <v>75</v>
      </c>
      <c r="AT56" s="61">
        <v>90</v>
      </c>
      <c r="AU56" s="61">
        <v>80</v>
      </c>
      <c r="AV56" s="61">
        <v>80</v>
      </c>
      <c r="AW56" s="501">
        <f t="shared" si="10"/>
        <v>80.75</v>
      </c>
      <c r="AX56" s="479"/>
      <c r="AY56" s="61">
        <v>70</v>
      </c>
      <c r="AZ56" s="61">
        <v>90</v>
      </c>
      <c r="BA56" s="61">
        <v>90</v>
      </c>
      <c r="BB56" s="61">
        <v>75</v>
      </c>
      <c r="BC56" s="501">
        <f t="shared" si="11"/>
        <v>84</v>
      </c>
      <c r="BD56" s="479"/>
      <c r="BE56" s="61">
        <v>85</v>
      </c>
      <c r="BF56" s="61">
        <v>70</v>
      </c>
      <c r="BG56" s="61">
        <v>80</v>
      </c>
      <c r="BH56" s="61">
        <v>70</v>
      </c>
      <c r="BI56" s="501">
        <f t="shared" si="12"/>
        <v>77.25</v>
      </c>
      <c r="BJ56" s="479"/>
      <c r="BK56" s="61">
        <v>90</v>
      </c>
      <c r="BL56" s="61">
        <v>100</v>
      </c>
      <c r="BM56" s="61">
        <v>90</v>
      </c>
      <c r="BN56" s="61">
        <v>85</v>
      </c>
      <c r="BO56" s="501">
        <f t="shared" si="13"/>
        <v>90.5</v>
      </c>
      <c r="BP56" s="479"/>
      <c r="BQ56" s="65">
        <f t="shared" si="0"/>
        <v>49.05</v>
      </c>
      <c r="BR56" s="122">
        <v>20</v>
      </c>
      <c r="BS56" s="122">
        <v>76</v>
      </c>
      <c r="BT56" s="66">
        <f t="shared" si="1"/>
        <v>19.2</v>
      </c>
      <c r="BU56" s="67">
        <f t="shared" si="2"/>
        <v>68.25</v>
      </c>
      <c r="BV56" s="57" t="str">
        <f t="shared" si="3"/>
        <v>B+</v>
      </c>
    </row>
    <row r="57" spans="1:74" ht="15.75">
      <c r="A57" s="127"/>
      <c r="B57" s="127"/>
      <c r="C57" s="76">
        <v>2200018032</v>
      </c>
      <c r="D57" s="77" t="s">
        <v>256</v>
      </c>
      <c r="E57" s="78" t="s">
        <v>215</v>
      </c>
      <c r="F57" s="78">
        <v>42</v>
      </c>
      <c r="G57" s="78">
        <v>100</v>
      </c>
      <c r="H57" s="80">
        <f t="shared" si="4"/>
        <v>71</v>
      </c>
      <c r="I57" s="81"/>
      <c r="J57" s="78"/>
      <c r="K57" s="78"/>
      <c r="L57" s="81"/>
      <c r="M57" s="515">
        <f t="shared" si="5"/>
        <v>0</v>
      </c>
      <c r="N57" s="479"/>
      <c r="O57" s="81"/>
      <c r="P57" s="78"/>
      <c r="Q57" s="81"/>
      <c r="R57" s="78"/>
      <c r="S57" s="515">
        <f t="shared" si="22"/>
        <v>0</v>
      </c>
      <c r="T57" s="479"/>
      <c r="U57" s="78"/>
      <c r="V57" s="78"/>
      <c r="W57" s="81"/>
      <c r="X57" s="79">
        <v>80</v>
      </c>
      <c r="Y57" s="515">
        <f>(U$13/100*U57)+(V$13/100*V57)+(W$13/100*W57)+(X$13/100*X57)</f>
        <v>16</v>
      </c>
      <c r="Z57" s="479"/>
      <c r="AA57" s="81"/>
      <c r="AB57" s="81"/>
      <c r="AC57" s="81"/>
      <c r="AD57" s="81"/>
      <c r="AE57" s="515">
        <f t="shared" si="24"/>
        <v>0</v>
      </c>
      <c r="AF57" s="479"/>
      <c r="AG57" s="81"/>
      <c r="AH57" s="81"/>
      <c r="AI57" s="81"/>
      <c r="AJ57" s="81"/>
      <c r="AK57" s="515">
        <f t="shared" si="8"/>
        <v>0</v>
      </c>
      <c r="AL57" s="479"/>
      <c r="AM57" s="81"/>
      <c r="AN57" s="78"/>
      <c r="AO57" s="81"/>
      <c r="AP57" s="81"/>
      <c r="AQ57" s="515">
        <f t="shared" si="9"/>
        <v>0</v>
      </c>
      <c r="AR57" s="479"/>
      <c r="AS57" s="81"/>
      <c r="AT57" s="81"/>
      <c r="AU57" s="81"/>
      <c r="AV57" s="81"/>
      <c r="AW57" s="515">
        <f t="shared" si="10"/>
        <v>0</v>
      </c>
      <c r="AX57" s="479"/>
      <c r="AY57" s="81"/>
      <c r="AZ57" s="81"/>
      <c r="BA57" s="81"/>
      <c r="BB57" s="81"/>
      <c r="BC57" s="515">
        <f t="shared" si="11"/>
        <v>0</v>
      </c>
      <c r="BD57" s="479"/>
      <c r="BE57" s="81"/>
      <c r="BF57" s="81"/>
      <c r="BG57" s="81"/>
      <c r="BH57" s="81"/>
      <c r="BI57" s="515">
        <f t="shared" si="12"/>
        <v>0</v>
      </c>
      <c r="BJ57" s="479"/>
      <c r="BK57" s="81"/>
      <c r="BL57" s="81"/>
      <c r="BM57" s="81"/>
      <c r="BN57" s="81"/>
      <c r="BO57" s="515">
        <f t="shared" si="13"/>
        <v>0</v>
      </c>
      <c r="BP57" s="479"/>
      <c r="BQ57" s="82">
        <f t="shared" si="0"/>
        <v>4.745454545454546</v>
      </c>
      <c r="BR57" s="83"/>
      <c r="BS57" s="83"/>
      <c r="BT57" s="83">
        <f t="shared" si="1"/>
        <v>0</v>
      </c>
      <c r="BU57" s="104">
        <f t="shared" si="2"/>
        <v>4.745454545454546</v>
      </c>
      <c r="BV57" s="85" t="str">
        <f t="shared" si="3"/>
        <v>E</v>
      </c>
    </row>
    <row r="58" spans="1:74">
      <c r="B58" s="103"/>
    </row>
  </sheetData>
  <mergeCells count="551">
    <mergeCell ref="AW45:AX45"/>
    <mergeCell ref="Y46:Z46"/>
    <mergeCell ref="AK46:AL46"/>
    <mergeCell ref="AW46:AX46"/>
    <mergeCell ref="AQ47:AR47"/>
    <mergeCell ref="AQ48:AR48"/>
    <mergeCell ref="AE45:AF45"/>
    <mergeCell ref="AE46:AF46"/>
    <mergeCell ref="Y47:Z47"/>
    <mergeCell ref="AK47:AL47"/>
    <mergeCell ref="AW47:AX47"/>
    <mergeCell ref="Y48:Z48"/>
    <mergeCell ref="AK48:AL48"/>
    <mergeCell ref="AW48:AX48"/>
    <mergeCell ref="AE47:AF47"/>
    <mergeCell ref="AE48:AF48"/>
    <mergeCell ref="AW41:AX41"/>
    <mergeCell ref="Y42:Z42"/>
    <mergeCell ref="AK42:AL42"/>
    <mergeCell ref="AW42:AX42"/>
    <mergeCell ref="AQ43:AR43"/>
    <mergeCell ref="AQ44:AR44"/>
    <mergeCell ref="AE41:AF41"/>
    <mergeCell ref="AE42:AF42"/>
    <mergeCell ref="Y43:Z43"/>
    <mergeCell ref="AK43:AL43"/>
    <mergeCell ref="AW43:AX43"/>
    <mergeCell ref="Y44:Z44"/>
    <mergeCell ref="AK44:AL44"/>
    <mergeCell ref="AW44:AX44"/>
    <mergeCell ref="AE43:AF43"/>
    <mergeCell ref="AE44:AF44"/>
    <mergeCell ref="AW57:AX57"/>
    <mergeCell ref="AE34:AF34"/>
    <mergeCell ref="AE35:AF35"/>
    <mergeCell ref="Y32:Z32"/>
    <mergeCell ref="Y33:Z33"/>
    <mergeCell ref="AE33:AF33"/>
    <mergeCell ref="AK33:AL33"/>
    <mergeCell ref="Y34:Z34"/>
    <mergeCell ref="AK34:AL34"/>
    <mergeCell ref="AK35:AL35"/>
    <mergeCell ref="AE37:AF37"/>
    <mergeCell ref="AE38:AF38"/>
    <mergeCell ref="AW38:AX38"/>
    <mergeCell ref="AW39:AX39"/>
    <mergeCell ref="AW40:AX40"/>
    <mergeCell ref="Y38:Z38"/>
    <mergeCell ref="Y39:Z39"/>
    <mergeCell ref="AE39:AF39"/>
    <mergeCell ref="AQ39:AR39"/>
    <mergeCell ref="Y40:Z40"/>
    <mergeCell ref="AE40:AF40"/>
    <mergeCell ref="AQ40:AR40"/>
    <mergeCell ref="AQ41:AR41"/>
    <mergeCell ref="AQ42:AR42"/>
    <mergeCell ref="Y37:Z37"/>
    <mergeCell ref="AK37:AL37"/>
    <mergeCell ref="AK38:AL38"/>
    <mergeCell ref="AE55:AF55"/>
    <mergeCell ref="AE56:AF56"/>
    <mergeCell ref="Y57:Z57"/>
    <mergeCell ref="AE57:AF57"/>
    <mergeCell ref="AK57:AL57"/>
    <mergeCell ref="AQ57:AR57"/>
    <mergeCell ref="AK39:AL39"/>
    <mergeCell ref="AK40:AL40"/>
    <mergeCell ref="Y41:Z41"/>
    <mergeCell ref="AK41:AL41"/>
    <mergeCell ref="AQ45:AR45"/>
    <mergeCell ref="AQ46:AR46"/>
    <mergeCell ref="Y45:Z45"/>
    <mergeCell ref="AK45:AL45"/>
    <mergeCell ref="AQ49:AR49"/>
    <mergeCell ref="AQ50:AR50"/>
    <mergeCell ref="Y49:Z49"/>
    <mergeCell ref="AK49:AL49"/>
    <mergeCell ref="Y50:Z50"/>
    <mergeCell ref="AK50:AL50"/>
    <mergeCell ref="Y28:Z28"/>
    <mergeCell ref="AE28:AF28"/>
    <mergeCell ref="AK28:AL28"/>
    <mergeCell ref="AW28:AX28"/>
    <mergeCell ref="AE29:AF29"/>
    <mergeCell ref="AK29:AL29"/>
    <mergeCell ref="AW29:AX29"/>
    <mergeCell ref="Y35:Z35"/>
    <mergeCell ref="Y36:Z36"/>
    <mergeCell ref="AE36:AF36"/>
    <mergeCell ref="AK36:AL36"/>
    <mergeCell ref="Y27:Z27"/>
    <mergeCell ref="AE27:AF27"/>
    <mergeCell ref="AK27:AL27"/>
    <mergeCell ref="AQ27:AR27"/>
    <mergeCell ref="AW27:AX27"/>
    <mergeCell ref="Y21:Z21"/>
    <mergeCell ref="Y22:Z22"/>
    <mergeCell ref="AE22:AF22"/>
    <mergeCell ref="Y23:Z23"/>
    <mergeCell ref="AE23:AF23"/>
    <mergeCell ref="Y24:Z24"/>
    <mergeCell ref="Y25:Z25"/>
    <mergeCell ref="AE25:AF25"/>
    <mergeCell ref="AK25:AL25"/>
    <mergeCell ref="AQ25:AR25"/>
    <mergeCell ref="AW25:AX25"/>
    <mergeCell ref="Y26:Z26"/>
    <mergeCell ref="AE26:AF26"/>
    <mergeCell ref="AK26:AL26"/>
    <mergeCell ref="AQ26:AR26"/>
    <mergeCell ref="AW26:AX26"/>
    <mergeCell ref="AQ55:AR55"/>
    <mergeCell ref="AQ56:AR56"/>
    <mergeCell ref="AE53:AF53"/>
    <mergeCell ref="AE54:AF54"/>
    <mergeCell ref="Y55:Z55"/>
    <mergeCell ref="AK55:AL55"/>
    <mergeCell ref="AW55:AX55"/>
    <mergeCell ref="Y56:Z56"/>
    <mergeCell ref="AK56:AL56"/>
    <mergeCell ref="AW56:AX56"/>
    <mergeCell ref="AQ53:AR53"/>
    <mergeCell ref="AQ54:AR54"/>
    <mergeCell ref="AE51:AF51"/>
    <mergeCell ref="AE52:AF52"/>
    <mergeCell ref="Y53:Z53"/>
    <mergeCell ref="AK53:AL53"/>
    <mergeCell ref="AW53:AX53"/>
    <mergeCell ref="Y54:Z54"/>
    <mergeCell ref="AK54:AL54"/>
    <mergeCell ref="AW54:AX54"/>
    <mergeCell ref="AQ51:AR51"/>
    <mergeCell ref="AQ52:AR52"/>
    <mergeCell ref="AE49:AF49"/>
    <mergeCell ref="AE50:AF50"/>
    <mergeCell ref="Y51:Z51"/>
    <mergeCell ref="AK51:AL51"/>
    <mergeCell ref="AW51:AX51"/>
    <mergeCell ref="Y52:Z52"/>
    <mergeCell ref="AK52:AL52"/>
    <mergeCell ref="AW52:AX52"/>
    <mergeCell ref="AW49:AX49"/>
    <mergeCell ref="AW50:AX50"/>
    <mergeCell ref="AQ37:AR37"/>
    <mergeCell ref="AQ38:AR38"/>
    <mergeCell ref="AW33:AX33"/>
    <mergeCell ref="AW34:AX34"/>
    <mergeCell ref="AQ35:AR35"/>
    <mergeCell ref="AW35:AX35"/>
    <mergeCell ref="AQ36:AR36"/>
    <mergeCell ref="AW36:AX36"/>
    <mergeCell ref="AW37:AX37"/>
    <mergeCell ref="AQ32:AR32"/>
    <mergeCell ref="AQ33:AR33"/>
    <mergeCell ref="AQ34:AR34"/>
    <mergeCell ref="AQ28:AR28"/>
    <mergeCell ref="AQ29:AR29"/>
    <mergeCell ref="AQ30:AR30"/>
    <mergeCell ref="AW30:AX30"/>
    <mergeCell ref="AQ31:AR31"/>
    <mergeCell ref="AW31:AX31"/>
    <mergeCell ref="AW32:AX32"/>
    <mergeCell ref="AE31:AF31"/>
    <mergeCell ref="AE32:AF32"/>
    <mergeCell ref="Y29:Z29"/>
    <mergeCell ref="Y30:Z30"/>
    <mergeCell ref="AE30:AF30"/>
    <mergeCell ref="AK30:AL30"/>
    <mergeCell ref="Y31:Z31"/>
    <mergeCell ref="AK31:AL31"/>
    <mergeCell ref="AK32:AL32"/>
    <mergeCell ref="AE21:AF21"/>
    <mergeCell ref="AQ21:AR21"/>
    <mergeCell ref="AK23:AL23"/>
    <mergeCell ref="AK24:AL24"/>
    <mergeCell ref="AQ24:AR24"/>
    <mergeCell ref="AW24:AX24"/>
    <mergeCell ref="BC24:BD24"/>
    <mergeCell ref="BI24:BJ24"/>
    <mergeCell ref="BO24:BP24"/>
    <mergeCell ref="AK21:AL21"/>
    <mergeCell ref="AK22:AL22"/>
    <mergeCell ref="AQ22:AR22"/>
    <mergeCell ref="AW22:AX22"/>
    <mergeCell ref="AQ23:AR23"/>
    <mergeCell ref="AW23:AX23"/>
    <mergeCell ref="AE24:AF24"/>
    <mergeCell ref="AW15:AX15"/>
    <mergeCell ref="BC15:BD15"/>
    <mergeCell ref="BI15:BJ15"/>
    <mergeCell ref="BO15:BP15"/>
    <mergeCell ref="M17:N17"/>
    <mergeCell ref="M20:N20"/>
    <mergeCell ref="M18:N18"/>
    <mergeCell ref="M19:N19"/>
    <mergeCell ref="Y20:Z20"/>
    <mergeCell ref="AE20:AF20"/>
    <mergeCell ref="AQ20:AR20"/>
    <mergeCell ref="AK20:AL20"/>
    <mergeCell ref="AW14:AX14"/>
    <mergeCell ref="BC14:BD14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BC19:BD19"/>
    <mergeCell ref="BC21:BD21"/>
    <mergeCell ref="BC16:BD16"/>
    <mergeCell ref="BC17:BD17"/>
    <mergeCell ref="AW18:AX18"/>
    <mergeCell ref="BC18:BD18"/>
    <mergeCell ref="AW19:AX19"/>
    <mergeCell ref="AW20:AX20"/>
    <mergeCell ref="AW21:AX21"/>
    <mergeCell ref="BO56:BP56"/>
    <mergeCell ref="BO57:BP57"/>
    <mergeCell ref="BO44:BP44"/>
    <mergeCell ref="BO45:BP45"/>
    <mergeCell ref="BO46:BP46"/>
    <mergeCell ref="BO47:BP47"/>
    <mergeCell ref="BO48:BP48"/>
    <mergeCell ref="BO49:BP49"/>
    <mergeCell ref="BO50:BP50"/>
    <mergeCell ref="BO31:BP31"/>
    <mergeCell ref="BO32:BP32"/>
    <mergeCell ref="BO33:BP33"/>
    <mergeCell ref="BO34:BP34"/>
    <mergeCell ref="BO51:BP51"/>
    <mergeCell ref="BO52:BP52"/>
    <mergeCell ref="BO53:BP53"/>
    <mergeCell ref="BO54:BP54"/>
    <mergeCell ref="BO55:BP55"/>
    <mergeCell ref="BO42:BP42"/>
    <mergeCell ref="BO43:BP43"/>
    <mergeCell ref="BO35:BP35"/>
    <mergeCell ref="BO36:BP36"/>
    <mergeCell ref="BO37:BP37"/>
    <mergeCell ref="BO38:BP38"/>
    <mergeCell ref="BO39:BP39"/>
    <mergeCell ref="BO40:BP40"/>
    <mergeCell ref="BO41:BP41"/>
    <mergeCell ref="BO27:BP27"/>
    <mergeCell ref="BC23:BD23"/>
    <mergeCell ref="BC25:BD25"/>
    <mergeCell ref="BC26:BD26"/>
    <mergeCell ref="BC27:BD27"/>
    <mergeCell ref="BC28:BD28"/>
    <mergeCell ref="BC29:BD29"/>
    <mergeCell ref="BC30:BD30"/>
    <mergeCell ref="BI27:BJ27"/>
    <mergeCell ref="BI28:BJ28"/>
    <mergeCell ref="BI29:BJ29"/>
    <mergeCell ref="BI30:BJ30"/>
    <mergeCell ref="BO28:BP28"/>
    <mergeCell ref="BO29:BP29"/>
    <mergeCell ref="BO30:BP30"/>
    <mergeCell ref="BO21:BP21"/>
    <mergeCell ref="BC22:BD22"/>
    <mergeCell ref="BO22:BP22"/>
    <mergeCell ref="BO23:BP23"/>
    <mergeCell ref="BI22:BJ22"/>
    <mergeCell ref="BI23:BJ23"/>
    <mergeCell ref="BI25:BJ25"/>
    <mergeCell ref="BO25:BP25"/>
    <mergeCell ref="BI26:BJ26"/>
    <mergeCell ref="BO26:BP26"/>
    <mergeCell ref="BI57:BJ57"/>
    <mergeCell ref="BI48:BJ48"/>
    <mergeCell ref="BI49:BJ49"/>
    <mergeCell ref="BI50:BJ50"/>
    <mergeCell ref="BI51:BJ51"/>
    <mergeCell ref="BI52:BJ52"/>
    <mergeCell ref="BI53:BJ53"/>
    <mergeCell ref="BI54:BJ54"/>
    <mergeCell ref="BC20:BD20"/>
    <mergeCell ref="BI21:BJ21"/>
    <mergeCell ref="BI31:BJ31"/>
    <mergeCell ref="BI32:BJ32"/>
    <mergeCell ref="BI33:BJ33"/>
    <mergeCell ref="BI34:BJ34"/>
    <mergeCell ref="BI35:BJ35"/>
    <mergeCell ref="BI36:BJ36"/>
    <mergeCell ref="BI37:BJ37"/>
    <mergeCell ref="BI38:BJ38"/>
    <mergeCell ref="BI39:BJ39"/>
    <mergeCell ref="BI40:BJ40"/>
    <mergeCell ref="BI41:BJ41"/>
    <mergeCell ref="BI42:BJ42"/>
    <mergeCell ref="BI43:BJ43"/>
    <mergeCell ref="BI44:BJ44"/>
    <mergeCell ref="BI45:BJ45"/>
    <mergeCell ref="BI46:BJ46"/>
    <mergeCell ref="BI47:BJ47"/>
    <mergeCell ref="BI55:BJ55"/>
    <mergeCell ref="BI56:BJ56"/>
    <mergeCell ref="BC56:BD56"/>
    <mergeCell ref="BC57:BD57"/>
    <mergeCell ref="BC45:BD45"/>
    <mergeCell ref="BC46:BD46"/>
    <mergeCell ref="BC47:BD47"/>
    <mergeCell ref="BC48:BD48"/>
    <mergeCell ref="BC49:BD49"/>
    <mergeCell ref="BC50:BD50"/>
    <mergeCell ref="BC51:BD51"/>
    <mergeCell ref="BC40:BD40"/>
    <mergeCell ref="BC41:BD41"/>
    <mergeCell ref="BC42:BD42"/>
    <mergeCell ref="BC43:BD43"/>
    <mergeCell ref="BC44:BD44"/>
    <mergeCell ref="BC52:BD52"/>
    <mergeCell ref="BC53:BD53"/>
    <mergeCell ref="BC54:BD54"/>
    <mergeCell ref="BC55:BD55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A16:A18"/>
    <mergeCell ref="B16:B24"/>
    <mergeCell ref="S18:T18"/>
    <mergeCell ref="S19:T19"/>
    <mergeCell ref="S20:T20"/>
    <mergeCell ref="M22:N22"/>
    <mergeCell ref="M24:N24"/>
    <mergeCell ref="S24:T24"/>
    <mergeCell ref="M25:N25"/>
    <mergeCell ref="S25:T25"/>
    <mergeCell ref="S45:T45"/>
    <mergeCell ref="S46:T46"/>
    <mergeCell ref="S47:T47"/>
    <mergeCell ref="S48:T48"/>
    <mergeCell ref="S56:T56"/>
    <mergeCell ref="S57:T57"/>
    <mergeCell ref="S49:T49"/>
    <mergeCell ref="S50:T50"/>
    <mergeCell ref="S51:T51"/>
    <mergeCell ref="S52:T52"/>
    <mergeCell ref="S53:T53"/>
    <mergeCell ref="S54:T54"/>
    <mergeCell ref="S55:T55"/>
    <mergeCell ref="A19:A21"/>
    <mergeCell ref="A22:A24"/>
    <mergeCell ref="A25:A27"/>
    <mergeCell ref="B25:B33"/>
    <mergeCell ref="A28:A30"/>
    <mergeCell ref="A31:A33"/>
    <mergeCell ref="B34:B44"/>
    <mergeCell ref="S42:T42"/>
    <mergeCell ref="S43:T43"/>
    <mergeCell ref="S44:T44"/>
    <mergeCell ref="M21:N21"/>
    <mergeCell ref="M36:N36"/>
    <mergeCell ref="S21:T21"/>
    <mergeCell ref="S22:T22"/>
    <mergeCell ref="M23:N23"/>
    <mergeCell ref="S23:T23"/>
    <mergeCell ref="M26:N26"/>
    <mergeCell ref="S26:T26"/>
    <mergeCell ref="S27:T27"/>
    <mergeCell ref="S28:T28"/>
    <mergeCell ref="S29:T29"/>
    <mergeCell ref="S30:T30"/>
    <mergeCell ref="S31:T31"/>
    <mergeCell ref="S32:T32"/>
    <mergeCell ref="A34:A36"/>
    <mergeCell ref="A37:A39"/>
    <mergeCell ref="A40:A42"/>
    <mergeCell ref="A43:A44"/>
    <mergeCell ref="A45:A47"/>
    <mergeCell ref="B45:B56"/>
    <mergeCell ref="A48:A50"/>
    <mergeCell ref="A51:A53"/>
    <mergeCell ref="A54:A56"/>
    <mergeCell ref="M46:N46"/>
    <mergeCell ref="M47:N47"/>
    <mergeCell ref="M48:N48"/>
    <mergeCell ref="M56:N56"/>
    <mergeCell ref="M57:N57"/>
    <mergeCell ref="M49:N49"/>
    <mergeCell ref="M50:N50"/>
    <mergeCell ref="M51:N51"/>
    <mergeCell ref="M52:N52"/>
    <mergeCell ref="M53:N53"/>
    <mergeCell ref="M54:N54"/>
    <mergeCell ref="M55:N55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BI19:BJ19"/>
    <mergeCell ref="BI20:BJ20"/>
    <mergeCell ref="BI16:BJ16"/>
    <mergeCell ref="BO16:BP16"/>
    <mergeCell ref="BI17:BJ17"/>
    <mergeCell ref="BO17:BP17"/>
    <mergeCell ref="BI18:BJ18"/>
    <mergeCell ref="BO18:BP18"/>
    <mergeCell ref="BO19:BP19"/>
    <mergeCell ref="BO20:BP20"/>
    <mergeCell ref="AK18:AL18"/>
    <mergeCell ref="AK19:AL19"/>
    <mergeCell ref="AK15:AL15"/>
    <mergeCell ref="AK17:AL17"/>
    <mergeCell ref="Y18:Z18"/>
    <mergeCell ref="AE18:AF18"/>
    <mergeCell ref="AQ18:AR18"/>
    <mergeCell ref="Y19:Z19"/>
    <mergeCell ref="AE19:AF19"/>
    <mergeCell ref="AQ19:AR19"/>
    <mergeCell ref="AE15:AF15"/>
    <mergeCell ref="AQ15:AR15"/>
    <mergeCell ref="AE17:AF17"/>
    <mergeCell ref="AQ17:AR17"/>
    <mergeCell ref="Y15:Z15"/>
    <mergeCell ref="Y16:Z16"/>
    <mergeCell ref="AE16:AF16"/>
    <mergeCell ref="AK16:AL16"/>
    <mergeCell ref="AQ16:AR16"/>
    <mergeCell ref="BR9:BT13"/>
    <mergeCell ref="BU9:BU12"/>
    <mergeCell ref="BV9:BV12"/>
    <mergeCell ref="BN10:BP10"/>
    <mergeCell ref="S17:T17"/>
    <mergeCell ref="Y17:Z17"/>
    <mergeCell ref="S12:T12"/>
    <mergeCell ref="S13:T13"/>
    <mergeCell ref="M14:N14"/>
    <mergeCell ref="S14:T14"/>
    <mergeCell ref="Y14:Z14"/>
    <mergeCell ref="S15:T15"/>
    <mergeCell ref="S16:T16"/>
    <mergeCell ref="M16:N16"/>
    <mergeCell ref="M15:N15"/>
    <mergeCell ref="AE12:AF12"/>
    <mergeCell ref="AE13:AF13"/>
    <mergeCell ref="AE14:AF14"/>
    <mergeCell ref="AK14:AL14"/>
    <mergeCell ref="AW16:AX16"/>
    <mergeCell ref="AW17:AX17"/>
    <mergeCell ref="AQ12:AR12"/>
    <mergeCell ref="AQ13:AR13"/>
    <mergeCell ref="AQ14:AR14"/>
    <mergeCell ref="BC12:BD12"/>
    <mergeCell ref="BI12:BJ12"/>
    <mergeCell ref="BC13:BD13"/>
    <mergeCell ref="BI13:BJ13"/>
    <mergeCell ref="BO12:BP12"/>
    <mergeCell ref="BO13:BP13"/>
    <mergeCell ref="BM9:BN9"/>
    <mergeCell ref="BO9:BP9"/>
    <mergeCell ref="BQ9:BQ13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F2:H2"/>
    <mergeCell ref="A3:C3"/>
    <mergeCell ref="A4:C4"/>
    <mergeCell ref="A5:C5"/>
    <mergeCell ref="A6:C6"/>
    <mergeCell ref="F9:H10"/>
    <mergeCell ref="F11:H11"/>
    <mergeCell ref="W9:X9"/>
    <mergeCell ref="X10:Z10"/>
    <mergeCell ref="AA10:AC10"/>
    <mergeCell ref="AD10:AF10"/>
    <mergeCell ref="AY11:BD11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I9:J9"/>
    <mergeCell ref="K9:L9"/>
    <mergeCell ref="M9:N9"/>
    <mergeCell ref="O9:P9"/>
    <mergeCell ref="Q9:R9"/>
    <mergeCell ref="S9:T9"/>
    <mergeCell ref="U9:V9"/>
    <mergeCell ref="I10:N10"/>
    <mergeCell ref="O10:Q10"/>
    <mergeCell ref="R10:T10"/>
    <mergeCell ref="U10:W10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</mergeCells>
  <dataValidations count="1">
    <dataValidation type="decimal" operator="lessThanOrEqual" allowBlank="1" showDropDown="1" showInputMessage="1" showErrorMessage="1" prompt="Nilai Maksimal 100" sqref="BQ16:BT57" xr:uid="{00000000-0002-0000-0300-000000000000}">
      <formula1>100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V57"/>
  <sheetViews>
    <sheetView workbookViewId="0">
      <pane xSplit="5" topLeftCell="F1" activePane="topRight" state="frozen"/>
      <selection pane="topRight" activeCell="G2" sqref="G2"/>
    </sheetView>
  </sheetViews>
  <sheetFormatPr defaultColWidth="14.42578125" defaultRowHeight="15" customHeight="1" outlineLevelCol="1"/>
  <cols>
    <col min="1" max="3" width="14.42578125" outlineLevel="1"/>
    <col min="4" max="4" width="33.7109375" customWidth="1" outlineLevel="1"/>
    <col min="5" max="5" width="14.42578125" outlineLevel="1"/>
    <col min="6" max="6" width="19.42578125" customWidth="1"/>
    <col min="7" max="7" width="21.28515625" customWidth="1"/>
    <col min="8" max="8" width="25.7109375" customWidth="1"/>
    <col min="69" max="69" width="17.140625" customWidth="1"/>
  </cols>
  <sheetData>
    <row r="1" spans="1:74">
      <c r="A1" s="32"/>
      <c r="F1" s="148"/>
      <c r="G1" s="148"/>
    </row>
    <row r="2" spans="1:74" ht="15.75">
      <c r="A2" s="502" t="s">
        <v>72</v>
      </c>
      <c r="B2" s="490"/>
      <c r="C2" s="490"/>
      <c r="D2" s="30" t="s">
        <v>73</v>
      </c>
      <c r="F2" s="503" t="s">
        <v>16</v>
      </c>
      <c r="G2" s="478"/>
      <c r="H2" s="479"/>
    </row>
    <row r="3" spans="1:74" ht="15.75">
      <c r="A3" s="502" t="s">
        <v>74</v>
      </c>
      <c r="B3" s="490"/>
      <c r="C3" s="490"/>
      <c r="D3" s="30" t="s">
        <v>257</v>
      </c>
      <c r="F3" s="149" t="s">
        <v>76</v>
      </c>
      <c r="G3" s="150" t="s">
        <v>77</v>
      </c>
      <c r="H3" s="142" t="s">
        <v>78</v>
      </c>
    </row>
    <row r="4" spans="1:74" ht="15.75">
      <c r="A4" s="502" t="s">
        <v>80</v>
      </c>
      <c r="B4" s="490"/>
      <c r="C4" s="490"/>
      <c r="D4" s="30" t="s">
        <v>81</v>
      </c>
      <c r="F4" s="151">
        <v>2000018415</v>
      </c>
      <c r="G4" s="152" t="s">
        <v>258</v>
      </c>
      <c r="H4" s="108" t="s">
        <v>259</v>
      </c>
    </row>
    <row r="5" spans="1:74" ht="15.75">
      <c r="A5" s="502" t="s">
        <v>84</v>
      </c>
      <c r="B5" s="490"/>
      <c r="C5" s="490"/>
      <c r="D5" s="30" t="s">
        <v>17</v>
      </c>
      <c r="F5" s="153">
        <v>2100018442</v>
      </c>
      <c r="G5" s="154" t="s">
        <v>260</v>
      </c>
      <c r="H5" s="39" t="s">
        <v>170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 ht="15.75">
      <c r="A6" s="504" t="s">
        <v>87</v>
      </c>
      <c r="B6" s="490"/>
      <c r="C6" s="490"/>
      <c r="D6" s="30">
        <v>13</v>
      </c>
      <c r="F6" s="155">
        <v>2000018418</v>
      </c>
      <c r="G6" s="156" t="s">
        <v>37</v>
      </c>
      <c r="H6" s="39"/>
    </row>
    <row r="7" spans="1:74">
      <c r="F7" s="157">
        <v>2000018436</v>
      </c>
      <c r="G7" s="158" t="s">
        <v>261</v>
      </c>
      <c r="H7" s="159"/>
    </row>
    <row r="9" spans="1:74" ht="15.75">
      <c r="A9" s="160"/>
      <c r="B9" s="160"/>
      <c r="C9" s="160"/>
      <c r="D9" s="161" t="s">
        <v>91</v>
      </c>
      <c r="E9" s="160"/>
      <c r="F9" s="523"/>
      <c r="G9" s="524"/>
      <c r="H9" s="525"/>
      <c r="I9" s="544" t="s">
        <v>92</v>
      </c>
      <c r="J9" s="524"/>
      <c r="K9" s="544" t="s">
        <v>93</v>
      </c>
      <c r="L9" s="524"/>
      <c r="M9" s="544" t="s">
        <v>94</v>
      </c>
      <c r="N9" s="525"/>
      <c r="O9" s="544" t="s">
        <v>92</v>
      </c>
      <c r="P9" s="524"/>
      <c r="Q9" s="544" t="s">
        <v>93</v>
      </c>
      <c r="R9" s="524"/>
      <c r="S9" s="544" t="s">
        <v>94</v>
      </c>
      <c r="T9" s="525"/>
      <c r="U9" s="544" t="s">
        <v>92</v>
      </c>
      <c r="V9" s="524"/>
      <c r="W9" s="544" t="s">
        <v>93</v>
      </c>
      <c r="X9" s="524"/>
      <c r="Y9" s="544" t="s">
        <v>94</v>
      </c>
      <c r="Z9" s="525"/>
      <c r="AA9" s="544" t="s">
        <v>92</v>
      </c>
      <c r="AB9" s="524"/>
      <c r="AC9" s="544" t="s">
        <v>93</v>
      </c>
      <c r="AD9" s="524"/>
      <c r="AE9" s="544" t="s">
        <v>94</v>
      </c>
      <c r="AF9" s="525"/>
      <c r="AG9" s="544" t="s">
        <v>92</v>
      </c>
      <c r="AH9" s="524"/>
      <c r="AI9" s="544" t="s">
        <v>93</v>
      </c>
      <c r="AJ9" s="524"/>
      <c r="AK9" s="544" t="s">
        <v>94</v>
      </c>
      <c r="AL9" s="525"/>
      <c r="AM9" s="544" t="s">
        <v>92</v>
      </c>
      <c r="AN9" s="524"/>
      <c r="AO9" s="544" t="s">
        <v>93</v>
      </c>
      <c r="AP9" s="524"/>
      <c r="AQ9" s="544" t="s">
        <v>94</v>
      </c>
      <c r="AR9" s="525"/>
      <c r="AS9" s="544" t="s">
        <v>92</v>
      </c>
      <c r="AT9" s="524"/>
      <c r="AU9" s="544" t="s">
        <v>93</v>
      </c>
      <c r="AV9" s="524"/>
      <c r="AW9" s="544" t="s">
        <v>94</v>
      </c>
      <c r="AX9" s="525"/>
      <c r="AY9" s="544" t="s">
        <v>92</v>
      </c>
      <c r="AZ9" s="524"/>
      <c r="BA9" s="544" t="s">
        <v>93</v>
      </c>
      <c r="BB9" s="524"/>
      <c r="BC9" s="544" t="s">
        <v>94</v>
      </c>
      <c r="BD9" s="525"/>
      <c r="BE9" s="544" t="s">
        <v>92</v>
      </c>
      <c r="BF9" s="524"/>
      <c r="BG9" s="544" t="s">
        <v>93</v>
      </c>
      <c r="BH9" s="524"/>
      <c r="BI9" s="544" t="s">
        <v>94</v>
      </c>
      <c r="BJ9" s="525"/>
      <c r="BK9" s="546" t="s">
        <v>92</v>
      </c>
      <c r="BL9" s="524"/>
      <c r="BM9" s="544" t="s">
        <v>93</v>
      </c>
      <c r="BN9" s="524"/>
      <c r="BO9" s="544" t="s">
        <v>94</v>
      </c>
      <c r="BP9" s="525"/>
      <c r="BQ9" s="547" t="s">
        <v>95</v>
      </c>
      <c r="BR9" s="548" t="s">
        <v>96</v>
      </c>
      <c r="BS9" s="524"/>
      <c r="BT9" s="524"/>
      <c r="BU9" s="549" t="s">
        <v>97</v>
      </c>
      <c r="BV9" s="550" t="s">
        <v>98</v>
      </c>
    </row>
    <row r="10" spans="1:74" ht="15.75">
      <c r="A10" s="160"/>
      <c r="B10" s="160"/>
      <c r="C10" s="160"/>
      <c r="D10" s="161" t="s">
        <v>99</v>
      </c>
      <c r="E10" s="160"/>
      <c r="F10" s="542"/>
      <c r="G10" s="490"/>
      <c r="H10" s="535"/>
      <c r="I10" s="537" t="s">
        <v>100</v>
      </c>
      <c r="J10" s="490"/>
      <c r="K10" s="490"/>
      <c r="L10" s="490"/>
      <c r="M10" s="490"/>
      <c r="N10" s="535"/>
      <c r="O10" s="537" t="s">
        <v>100</v>
      </c>
      <c r="P10" s="490"/>
      <c r="Q10" s="490"/>
      <c r="R10" s="538" t="s">
        <v>101</v>
      </c>
      <c r="S10" s="490"/>
      <c r="T10" s="535"/>
      <c r="U10" s="537" t="s">
        <v>100</v>
      </c>
      <c r="V10" s="490"/>
      <c r="W10" s="490"/>
      <c r="X10" s="538" t="s">
        <v>101</v>
      </c>
      <c r="Y10" s="490"/>
      <c r="Z10" s="535"/>
      <c r="AA10" s="537" t="s">
        <v>100</v>
      </c>
      <c r="AB10" s="490"/>
      <c r="AC10" s="490"/>
      <c r="AD10" s="538" t="s">
        <v>101</v>
      </c>
      <c r="AE10" s="490"/>
      <c r="AF10" s="535"/>
      <c r="AG10" s="537" t="s">
        <v>100</v>
      </c>
      <c r="AH10" s="490"/>
      <c r="AI10" s="490"/>
      <c r="AJ10" s="538" t="s">
        <v>101</v>
      </c>
      <c r="AK10" s="490"/>
      <c r="AL10" s="535"/>
      <c r="AM10" s="537" t="s">
        <v>100</v>
      </c>
      <c r="AN10" s="490"/>
      <c r="AO10" s="539" t="s">
        <v>102</v>
      </c>
      <c r="AP10" s="490"/>
      <c r="AQ10" s="540" t="s">
        <v>103</v>
      </c>
      <c r="AR10" s="535"/>
      <c r="AS10" s="537" t="s">
        <v>100</v>
      </c>
      <c r="AT10" s="490"/>
      <c r="AU10" s="539" t="s">
        <v>102</v>
      </c>
      <c r="AV10" s="490"/>
      <c r="AW10" s="536" t="s">
        <v>104</v>
      </c>
      <c r="AX10" s="535"/>
      <c r="AY10" s="537" t="s">
        <v>100</v>
      </c>
      <c r="AZ10" s="490"/>
      <c r="BA10" s="490"/>
      <c r="BB10" s="539" t="s">
        <v>102</v>
      </c>
      <c r="BC10" s="490"/>
      <c r="BD10" s="535"/>
      <c r="BE10" s="537" t="s">
        <v>100</v>
      </c>
      <c r="BF10" s="490"/>
      <c r="BG10" s="490"/>
      <c r="BH10" s="539" t="s">
        <v>102</v>
      </c>
      <c r="BI10" s="490"/>
      <c r="BJ10" s="535"/>
      <c r="BK10" s="545" t="s">
        <v>100</v>
      </c>
      <c r="BL10" s="490"/>
      <c r="BM10" s="490"/>
      <c r="BN10" s="539" t="s">
        <v>102</v>
      </c>
      <c r="BO10" s="490"/>
      <c r="BP10" s="535"/>
      <c r="BQ10" s="490"/>
      <c r="BR10" s="490"/>
      <c r="BS10" s="490"/>
      <c r="BT10" s="490"/>
      <c r="BU10" s="490"/>
      <c r="BV10" s="535"/>
    </row>
    <row r="11" spans="1:74" ht="15.75">
      <c r="A11" s="160"/>
      <c r="B11" s="160"/>
      <c r="C11" s="160"/>
      <c r="D11" s="162" t="s">
        <v>105</v>
      </c>
      <c r="E11" s="160"/>
      <c r="F11" s="543">
        <v>0</v>
      </c>
      <c r="G11" s="490"/>
      <c r="H11" s="535"/>
      <c r="I11" s="534">
        <v>1</v>
      </c>
      <c r="J11" s="490"/>
      <c r="K11" s="490"/>
      <c r="L11" s="490"/>
      <c r="M11" s="490"/>
      <c r="N11" s="535"/>
      <c r="O11" s="534">
        <v>2</v>
      </c>
      <c r="P11" s="490"/>
      <c r="Q11" s="490"/>
      <c r="R11" s="490"/>
      <c r="S11" s="490"/>
      <c r="T11" s="535"/>
      <c r="U11" s="534">
        <v>3</v>
      </c>
      <c r="V11" s="490"/>
      <c r="W11" s="490"/>
      <c r="X11" s="490"/>
      <c r="Y11" s="490"/>
      <c r="Z11" s="535"/>
      <c r="AA11" s="534">
        <v>4</v>
      </c>
      <c r="AB11" s="490"/>
      <c r="AC11" s="490"/>
      <c r="AD11" s="490"/>
      <c r="AE11" s="490"/>
      <c r="AF11" s="535"/>
      <c r="AG11" s="534">
        <v>5</v>
      </c>
      <c r="AH11" s="490"/>
      <c r="AI11" s="490"/>
      <c r="AJ11" s="490"/>
      <c r="AK11" s="490"/>
      <c r="AL11" s="535"/>
      <c r="AM11" s="534">
        <v>6</v>
      </c>
      <c r="AN11" s="490"/>
      <c r="AO11" s="490"/>
      <c r="AP11" s="490"/>
      <c r="AQ11" s="490"/>
      <c r="AR11" s="535"/>
      <c r="AS11" s="534">
        <v>7</v>
      </c>
      <c r="AT11" s="490"/>
      <c r="AU11" s="490"/>
      <c r="AV11" s="490"/>
      <c r="AW11" s="490"/>
      <c r="AX11" s="535"/>
      <c r="AY11" s="534">
        <v>8</v>
      </c>
      <c r="AZ11" s="490"/>
      <c r="BA11" s="490"/>
      <c r="BB11" s="490"/>
      <c r="BC11" s="490"/>
      <c r="BD11" s="535"/>
      <c r="BE11" s="534">
        <v>9</v>
      </c>
      <c r="BF11" s="490"/>
      <c r="BG11" s="490"/>
      <c r="BH11" s="490"/>
      <c r="BI11" s="490"/>
      <c r="BJ11" s="535"/>
      <c r="BK11" s="541">
        <v>10</v>
      </c>
      <c r="BL11" s="490"/>
      <c r="BM11" s="490"/>
      <c r="BN11" s="490"/>
      <c r="BO11" s="490"/>
      <c r="BP11" s="535"/>
      <c r="BQ11" s="490"/>
      <c r="BR11" s="490"/>
      <c r="BS11" s="490"/>
      <c r="BT11" s="490"/>
      <c r="BU11" s="490"/>
      <c r="BV11" s="535"/>
    </row>
    <row r="12" spans="1:74" ht="15.75">
      <c r="A12" s="160"/>
      <c r="B12" s="160"/>
      <c r="C12" s="160"/>
      <c r="D12" s="164" t="s">
        <v>106</v>
      </c>
      <c r="E12" s="160"/>
      <c r="F12" s="165" t="s">
        <v>107</v>
      </c>
      <c r="G12" s="49" t="s">
        <v>108</v>
      </c>
      <c r="H12" s="166" t="s">
        <v>109</v>
      </c>
      <c r="I12" s="167" t="s">
        <v>110</v>
      </c>
      <c r="J12" s="167" t="s">
        <v>111</v>
      </c>
      <c r="K12" s="167" t="s">
        <v>108</v>
      </c>
      <c r="L12" s="167" t="s">
        <v>112</v>
      </c>
      <c r="M12" s="534" t="s">
        <v>109</v>
      </c>
      <c r="N12" s="535"/>
      <c r="O12" s="167" t="s">
        <v>110</v>
      </c>
      <c r="P12" s="167" t="s">
        <v>111</v>
      </c>
      <c r="Q12" s="167" t="s">
        <v>108</v>
      </c>
      <c r="R12" s="167" t="s">
        <v>112</v>
      </c>
      <c r="S12" s="534" t="s">
        <v>109</v>
      </c>
      <c r="T12" s="535"/>
      <c r="U12" s="167" t="s">
        <v>110</v>
      </c>
      <c r="V12" s="167" t="s">
        <v>111</v>
      </c>
      <c r="W12" s="167" t="s">
        <v>108</v>
      </c>
      <c r="X12" s="167" t="s">
        <v>112</v>
      </c>
      <c r="Y12" s="534" t="s">
        <v>109</v>
      </c>
      <c r="Z12" s="535"/>
      <c r="AA12" s="167" t="s">
        <v>110</v>
      </c>
      <c r="AB12" s="167" t="s">
        <v>111</v>
      </c>
      <c r="AC12" s="167" t="s">
        <v>108</v>
      </c>
      <c r="AD12" s="167" t="s">
        <v>112</v>
      </c>
      <c r="AE12" s="534" t="s">
        <v>109</v>
      </c>
      <c r="AF12" s="535"/>
      <c r="AG12" s="167" t="s">
        <v>110</v>
      </c>
      <c r="AH12" s="167" t="s">
        <v>111</v>
      </c>
      <c r="AI12" s="167" t="s">
        <v>108</v>
      </c>
      <c r="AJ12" s="167" t="s">
        <v>112</v>
      </c>
      <c r="AK12" s="534" t="s">
        <v>109</v>
      </c>
      <c r="AL12" s="535"/>
      <c r="AM12" s="167" t="s">
        <v>110</v>
      </c>
      <c r="AN12" s="167" t="s">
        <v>111</v>
      </c>
      <c r="AO12" s="167" t="s">
        <v>108</v>
      </c>
      <c r="AP12" s="167" t="s">
        <v>112</v>
      </c>
      <c r="AQ12" s="534" t="s">
        <v>109</v>
      </c>
      <c r="AR12" s="535"/>
      <c r="AS12" s="167" t="s">
        <v>110</v>
      </c>
      <c r="AT12" s="167" t="s">
        <v>111</v>
      </c>
      <c r="AU12" s="167" t="s">
        <v>108</v>
      </c>
      <c r="AV12" s="167" t="s">
        <v>112</v>
      </c>
      <c r="AW12" s="534" t="s">
        <v>109</v>
      </c>
      <c r="AX12" s="535"/>
      <c r="AY12" s="167" t="s">
        <v>110</v>
      </c>
      <c r="AZ12" s="167" t="s">
        <v>111</v>
      </c>
      <c r="BA12" s="167" t="s">
        <v>108</v>
      </c>
      <c r="BB12" s="167" t="s">
        <v>112</v>
      </c>
      <c r="BC12" s="534" t="s">
        <v>109</v>
      </c>
      <c r="BD12" s="535"/>
      <c r="BE12" s="167" t="s">
        <v>110</v>
      </c>
      <c r="BF12" s="167" t="s">
        <v>111</v>
      </c>
      <c r="BG12" s="167" t="s">
        <v>108</v>
      </c>
      <c r="BH12" s="167" t="s">
        <v>112</v>
      </c>
      <c r="BI12" s="534" t="s">
        <v>109</v>
      </c>
      <c r="BJ12" s="535"/>
      <c r="BK12" s="168" t="s">
        <v>110</v>
      </c>
      <c r="BL12" s="167" t="s">
        <v>111</v>
      </c>
      <c r="BM12" s="167" t="s">
        <v>108</v>
      </c>
      <c r="BN12" s="167" t="s">
        <v>112</v>
      </c>
      <c r="BO12" s="534" t="s">
        <v>109</v>
      </c>
      <c r="BP12" s="535"/>
      <c r="BQ12" s="490"/>
      <c r="BR12" s="490"/>
      <c r="BS12" s="490"/>
      <c r="BT12" s="490"/>
      <c r="BU12" s="490"/>
      <c r="BV12" s="535"/>
    </row>
    <row r="13" spans="1:74" ht="15.75">
      <c r="A13" s="160"/>
      <c r="B13" s="160"/>
      <c r="C13" s="160"/>
      <c r="D13" s="164" t="s">
        <v>113</v>
      </c>
      <c r="E13" s="160"/>
      <c r="F13" s="165">
        <v>50</v>
      </c>
      <c r="G13" s="49">
        <v>50</v>
      </c>
      <c r="H13" s="166">
        <v>100</v>
      </c>
      <c r="I13" s="49">
        <v>15</v>
      </c>
      <c r="J13" s="49">
        <v>15</v>
      </c>
      <c r="K13" s="49">
        <v>50</v>
      </c>
      <c r="L13" s="49">
        <v>20</v>
      </c>
      <c r="M13" s="534">
        <v>100</v>
      </c>
      <c r="N13" s="535"/>
      <c r="O13" s="49">
        <v>15</v>
      </c>
      <c r="P13" s="49">
        <v>15</v>
      </c>
      <c r="Q13" s="49">
        <v>50</v>
      </c>
      <c r="R13" s="49">
        <v>20</v>
      </c>
      <c r="S13" s="534">
        <v>100</v>
      </c>
      <c r="T13" s="535"/>
      <c r="U13" s="49">
        <v>15</v>
      </c>
      <c r="V13" s="49">
        <v>15</v>
      </c>
      <c r="W13" s="49">
        <v>50</v>
      </c>
      <c r="X13" s="49">
        <v>20</v>
      </c>
      <c r="Y13" s="534">
        <v>100</v>
      </c>
      <c r="Z13" s="535"/>
      <c r="AA13" s="49">
        <v>15</v>
      </c>
      <c r="AB13" s="49">
        <v>15</v>
      </c>
      <c r="AC13" s="49">
        <v>50</v>
      </c>
      <c r="AD13" s="49">
        <v>20</v>
      </c>
      <c r="AE13" s="534">
        <v>100</v>
      </c>
      <c r="AF13" s="535"/>
      <c r="AG13" s="49">
        <v>15</v>
      </c>
      <c r="AH13" s="49">
        <v>15</v>
      </c>
      <c r="AI13" s="49">
        <v>50</v>
      </c>
      <c r="AJ13" s="49">
        <v>20</v>
      </c>
      <c r="AK13" s="534">
        <v>100</v>
      </c>
      <c r="AL13" s="535"/>
      <c r="AM13" s="49">
        <v>15</v>
      </c>
      <c r="AN13" s="49">
        <v>15</v>
      </c>
      <c r="AO13" s="49">
        <v>50</v>
      </c>
      <c r="AP13" s="49">
        <v>20</v>
      </c>
      <c r="AQ13" s="534">
        <v>100</v>
      </c>
      <c r="AR13" s="535"/>
      <c r="AS13" s="49">
        <v>15</v>
      </c>
      <c r="AT13" s="49">
        <v>15</v>
      </c>
      <c r="AU13" s="49">
        <v>50</v>
      </c>
      <c r="AV13" s="49">
        <v>20</v>
      </c>
      <c r="AW13" s="534">
        <v>100</v>
      </c>
      <c r="AX13" s="535"/>
      <c r="AY13" s="49">
        <v>15</v>
      </c>
      <c r="AZ13" s="49">
        <v>15</v>
      </c>
      <c r="BA13" s="49">
        <v>50</v>
      </c>
      <c r="BB13" s="49">
        <v>20</v>
      </c>
      <c r="BC13" s="534">
        <v>100</v>
      </c>
      <c r="BD13" s="535"/>
      <c r="BE13" s="49">
        <v>15</v>
      </c>
      <c r="BF13" s="49">
        <v>15</v>
      </c>
      <c r="BG13" s="49">
        <v>50</v>
      </c>
      <c r="BH13" s="49">
        <v>20</v>
      </c>
      <c r="BI13" s="534">
        <v>100</v>
      </c>
      <c r="BJ13" s="535"/>
      <c r="BK13" s="165">
        <v>15</v>
      </c>
      <c r="BL13" s="49">
        <v>15</v>
      </c>
      <c r="BM13" s="49">
        <v>50</v>
      </c>
      <c r="BN13" s="49">
        <v>20</v>
      </c>
      <c r="BO13" s="534">
        <v>100</v>
      </c>
      <c r="BP13" s="535"/>
      <c r="BQ13" s="490"/>
      <c r="BR13" s="490"/>
      <c r="BS13" s="490"/>
      <c r="BT13" s="490"/>
      <c r="BU13" s="169"/>
      <c r="BV13" s="170"/>
    </row>
    <row r="14" spans="1:74" ht="15.75">
      <c r="A14" s="49" t="s">
        <v>114</v>
      </c>
      <c r="B14" s="55"/>
      <c r="C14" s="49" t="s">
        <v>76</v>
      </c>
      <c r="D14" s="49" t="s">
        <v>115</v>
      </c>
      <c r="E14" s="49" t="s">
        <v>116</v>
      </c>
      <c r="F14" s="171"/>
      <c r="G14" s="55"/>
      <c r="H14" s="172"/>
      <c r="I14" s="55"/>
      <c r="J14" s="55"/>
      <c r="K14" s="55"/>
      <c r="L14" s="55"/>
      <c r="M14" s="534"/>
      <c r="N14" s="535"/>
      <c r="O14" s="55"/>
      <c r="P14" s="55"/>
      <c r="Q14" s="55"/>
      <c r="R14" s="55"/>
      <c r="S14" s="534"/>
      <c r="T14" s="535"/>
      <c r="U14" s="55"/>
      <c r="V14" s="55"/>
      <c r="W14" s="55"/>
      <c r="X14" s="55"/>
      <c r="Y14" s="534"/>
      <c r="Z14" s="535"/>
      <c r="AA14" s="55"/>
      <c r="AB14" s="55"/>
      <c r="AC14" s="55"/>
      <c r="AD14" s="55"/>
      <c r="AE14" s="534"/>
      <c r="AF14" s="535"/>
      <c r="AG14" s="55"/>
      <c r="AH14" s="55"/>
      <c r="AI14" s="55"/>
      <c r="AJ14" s="55"/>
      <c r="AK14" s="534"/>
      <c r="AL14" s="535"/>
      <c r="AM14" s="55"/>
      <c r="AN14" s="55"/>
      <c r="AO14" s="55"/>
      <c r="AP14" s="55"/>
      <c r="AQ14" s="534"/>
      <c r="AR14" s="535"/>
      <c r="AS14" s="55"/>
      <c r="AT14" s="55"/>
      <c r="AU14" s="55"/>
      <c r="AV14" s="55"/>
      <c r="AW14" s="534"/>
      <c r="AX14" s="535"/>
      <c r="AY14" s="55"/>
      <c r="AZ14" s="55"/>
      <c r="BA14" s="55"/>
      <c r="BB14" s="55"/>
      <c r="BC14" s="534"/>
      <c r="BD14" s="535"/>
      <c r="BE14" s="55"/>
      <c r="BF14" s="55"/>
      <c r="BG14" s="55"/>
      <c r="BH14" s="55"/>
      <c r="BI14" s="534"/>
      <c r="BJ14" s="535"/>
      <c r="BK14" s="171"/>
      <c r="BL14" s="55"/>
      <c r="BM14" s="55"/>
      <c r="BN14" s="55"/>
      <c r="BO14" s="534"/>
      <c r="BP14" s="535"/>
      <c r="BQ14" s="42"/>
      <c r="BR14" s="49" t="s">
        <v>117</v>
      </c>
      <c r="BS14" s="49" t="s">
        <v>118</v>
      </c>
      <c r="BT14" s="163" t="s">
        <v>109</v>
      </c>
      <c r="BU14" s="173"/>
      <c r="BV14" s="174"/>
    </row>
    <row r="15" spans="1:74" ht="15.75">
      <c r="A15" s="42"/>
      <c r="B15" s="42"/>
      <c r="C15" s="55"/>
      <c r="D15" s="49" t="s">
        <v>119</v>
      </c>
      <c r="E15" s="55"/>
      <c r="F15" s="165">
        <v>100</v>
      </c>
      <c r="G15" s="49">
        <v>100</v>
      </c>
      <c r="H15" s="166">
        <v>100</v>
      </c>
      <c r="I15" s="49">
        <v>100</v>
      </c>
      <c r="J15" s="49">
        <v>100</v>
      </c>
      <c r="K15" s="49">
        <v>100</v>
      </c>
      <c r="L15" s="49">
        <v>100</v>
      </c>
      <c r="M15" s="534">
        <v>100</v>
      </c>
      <c r="N15" s="535"/>
      <c r="O15" s="49">
        <v>100</v>
      </c>
      <c r="P15" s="49">
        <v>100</v>
      </c>
      <c r="Q15" s="49">
        <v>100</v>
      </c>
      <c r="R15" s="49">
        <v>100</v>
      </c>
      <c r="S15" s="534">
        <v>100</v>
      </c>
      <c r="T15" s="535"/>
      <c r="U15" s="49">
        <v>100</v>
      </c>
      <c r="V15" s="49">
        <v>100</v>
      </c>
      <c r="W15" s="49">
        <v>100</v>
      </c>
      <c r="X15" s="49">
        <v>100</v>
      </c>
      <c r="Y15" s="534">
        <v>100</v>
      </c>
      <c r="Z15" s="535"/>
      <c r="AA15" s="49">
        <v>100</v>
      </c>
      <c r="AB15" s="49">
        <v>100</v>
      </c>
      <c r="AC15" s="49">
        <v>100</v>
      </c>
      <c r="AD15" s="49">
        <v>100</v>
      </c>
      <c r="AE15" s="534">
        <v>100</v>
      </c>
      <c r="AF15" s="535"/>
      <c r="AG15" s="49">
        <v>100</v>
      </c>
      <c r="AH15" s="49">
        <v>100</v>
      </c>
      <c r="AI15" s="49">
        <v>100</v>
      </c>
      <c r="AJ15" s="49">
        <v>100</v>
      </c>
      <c r="AK15" s="534">
        <v>100</v>
      </c>
      <c r="AL15" s="535"/>
      <c r="AM15" s="49">
        <v>100</v>
      </c>
      <c r="AN15" s="49">
        <v>100</v>
      </c>
      <c r="AO15" s="49">
        <v>100</v>
      </c>
      <c r="AP15" s="49">
        <v>100</v>
      </c>
      <c r="AQ15" s="534">
        <v>100</v>
      </c>
      <c r="AR15" s="535"/>
      <c r="AS15" s="49">
        <v>100</v>
      </c>
      <c r="AT15" s="49">
        <v>100</v>
      </c>
      <c r="AU15" s="49">
        <v>100</v>
      </c>
      <c r="AV15" s="49">
        <v>100</v>
      </c>
      <c r="AW15" s="534">
        <v>100</v>
      </c>
      <c r="AX15" s="535"/>
      <c r="AY15" s="49">
        <v>100</v>
      </c>
      <c r="AZ15" s="49">
        <v>100</v>
      </c>
      <c r="BA15" s="49">
        <v>100</v>
      </c>
      <c r="BB15" s="49">
        <v>100</v>
      </c>
      <c r="BC15" s="534">
        <v>100</v>
      </c>
      <c r="BD15" s="535"/>
      <c r="BE15" s="49">
        <v>100</v>
      </c>
      <c r="BF15" s="49">
        <v>100</v>
      </c>
      <c r="BG15" s="49">
        <v>100</v>
      </c>
      <c r="BH15" s="49">
        <v>100</v>
      </c>
      <c r="BI15" s="534">
        <v>100</v>
      </c>
      <c r="BJ15" s="535"/>
      <c r="BK15" s="165">
        <v>100</v>
      </c>
      <c r="BL15" s="49">
        <v>100</v>
      </c>
      <c r="BM15" s="49">
        <v>100</v>
      </c>
      <c r="BN15" s="49">
        <v>100</v>
      </c>
      <c r="BO15" s="534">
        <v>100</v>
      </c>
      <c r="BP15" s="535"/>
      <c r="BQ15" s="175">
        <f t="shared" ref="BQ15:BQ56" si="0">((H15+M15+S15+Y15+AE15+AK15+AQ15+AW15+BC15+BI15+BO15)/11) * 60/100</f>
        <v>60</v>
      </c>
      <c r="BR15" s="49">
        <v>100</v>
      </c>
      <c r="BS15" s="49">
        <v>100</v>
      </c>
      <c r="BT15" s="163">
        <f t="shared" ref="BT15:BT56" si="1">((BR15+BS15)/2) * 40/100</f>
        <v>40</v>
      </c>
      <c r="BU15" s="169">
        <f t="shared" ref="BU15:BU56" si="2">BT15+BQ15</f>
        <v>100</v>
      </c>
      <c r="BV15" s="176" t="str">
        <f t="shared" ref="BV15:BV56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 ht="15.75">
      <c r="A16" s="551">
        <v>1</v>
      </c>
      <c r="B16" s="552" t="s">
        <v>262</v>
      </c>
      <c r="C16" s="178">
        <v>2200018141</v>
      </c>
      <c r="D16" s="179" t="s">
        <v>263</v>
      </c>
      <c r="E16" s="75" t="s">
        <v>264</v>
      </c>
      <c r="F16" s="180">
        <v>48</v>
      </c>
      <c r="G16" s="75">
        <v>100</v>
      </c>
      <c r="H16" s="172">
        <f t="shared" ref="H16:H56" si="4">(F$13/100*F16)+(G$13/100*G16)</f>
        <v>74</v>
      </c>
      <c r="I16" s="181">
        <v>90</v>
      </c>
      <c r="J16" s="181">
        <v>90</v>
      </c>
      <c r="K16" s="181">
        <v>100</v>
      </c>
      <c r="L16" s="181">
        <v>90</v>
      </c>
      <c r="M16" s="534">
        <f t="shared" ref="M16:M56" si="5">(I$13/100*I16)+(J$13/100*J16)+(K$13/100*K16)+(L$13/100*L16)</f>
        <v>95</v>
      </c>
      <c r="N16" s="535"/>
      <c r="O16" s="75">
        <v>90</v>
      </c>
      <c r="P16" s="75">
        <v>80</v>
      </c>
      <c r="Q16" s="75">
        <v>90</v>
      </c>
      <c r="R16" s="75">
        <v>90</v>
      </c>
      <c r="S16" s="534">
        <f t="shared" ref="S16:S42" si="6">(O$13/100*O16)+(P$13/100*P16)+(Q$13/100*Q16)+(R$13/100*R16)</f>
        <v>88.5</v>
      </c>
      <c r="T16" s="535"/>
      <c r="U16" s="75">
        <v>85</v>
      </c>
      <c r="V16" s="75">
        <v>90</v>
      </c>
      <c r="W16" s="75">
        <v>90</v>
      </c>
      <c r="X16" s="75">
        <v>100</v>
      </c>
      <c r="Y16" s="534">
        <f t="shared" ref="Y16:Y40" si="7">(U$13/100*U16)+(V$13/100*V16)+(W$13/100*W16)+(X$13/100*X16)</f>
        <v>91.25</v>
      </c>
      <c r="Z16" s="535"/>
      <c r="AA16" s="75">
        <v>85</v>
      </c>
      <c r="AB16" s="75">
        <v>80</v>
      </c>
      <c r="AC16" s="75">
        <v>80</v>
      </c>
      <c r="AD16" s="75">
        <v>100</v>
      </c>
      <c r="AE16" s="534">
        <f t="shared" ref="AE16:AE56" si="8">(AA$13/100*AA16)+(AB$13/100*AB16)+(AC$13/100*AC16)+(AD$13/100*AD16)</f>
        <v>84.75</v>
      </c>
      <c r="AF16" s="535"/>
      <c r="AG16" s="75">
        <v>85</v>
      </c>
      <c r="AH16" s="75">
        <v>80</v>
      </c>
      <c r="AI16" s="75">
        <v>80</v>
      </c>
      <c r="AJ16" s="75">
        <v>100</v>
      </c>
      <c r="AK16" s="534">
        <f t="shared" ref="AK16:AK56" si="9">(AG$13/100*AG16)+(AH$13/100*AH16)+(AI$13/100*AI16)+(AJ$13/100*AJ16)</f>
        <v>84.75</v>
      </c>
      <c r="AL16" s="535"/>
      <c r="AM16" s="75">
        <v>85</v>
      </c>
      <c r="AN16" s="75">
        <v>80</v>
      </c>
      <c r="AO16" s="75">
        <v>80</v>
      </c>
      <c r="AP16" s="75">
        <v>85</v>
      </c>
      <c r="AQ16" s="534">
        <f t="shared" ref="AQ16:AQ19" si="10">(AM$13/100*AM16)+(AN$13/100*AN16)+(AO$13/100*AO16)+(AP$13/100*AP16)</f>
        <v>81.75</v>
      </c>
      <c r="AR16" s="535"/>
      <c r="AS16" s="75">
        <v>85</v>
      </c>
      <c r="AT16" s="75">
        <v>75</v>
      </c>
      <c r="AU16" s="75">
        <v>80</v>
      </c>
      <c r="AV16" s="75">
        <v>75</v>
      </c>
      <c r="AW16" s="534">
        <f t="shared" ref="AW16:AW56" si="11">(AS$13/100*AS16)+(AT$13/100*AT16)+(AU$13/100*AU16)+(AV$13/100*AV16)</f>
        <v>79</v>
      </c>
      <c r="AX16" s="535"/>
      <c r="AY16" s="75">
        <v>85</v>
      </c>
      <c r="AZ16" s="75">
        <v>80</v>
      </c>
      <c r="BA16" s="75">
        <v>80</v>
      </c>
      <c r="BB16" s="75">
        <v>75</v>
      </c>
      <c r="BC16" s="534">
        <f t="shared" ref="BC16:BC56" si="12">(AY$13/100*AY16)+(AZ$13/100*AZ16)+(BA$13/100*BA16)+(BB$13/100*BB16)</f>
        <v>79.75</v>
      </c>
      <c r="BD16" s="535"/>
      <c r="BE16" s="75">
        <v>80</v>
      </c>
      <c r="BF16" s="75">
        <v>95</v>
      </c>
      <c r="BG16" s="75">
        <v>80</v>
      </c>
      <c r="BH16" s="75">
        <v>85</v>
      </c>
      <c r="BI16" s="534">
        <f t="shared" ref="BI16:BI56" si="13">(BE$13/100*BE16)+(BF$13/100*BF16)+(BG$13/100*BG16)+(BH$13/100*BH16)</f>
        <v>83.25</v>
      </c>
      <c r="BJ16" s="535"/>
      <c r="BK16" s="180">
        <v>90</v>
      </c>
      <c r="BL16" s="75">
        <v>80</v>
      </c>
      <c r="BM16" s="75">
        <v>80</v>
      </c>
      <c r="BN16" s="75">
        <v>90</v>
      </c>
      <c r="BO16" s="534">
        <f t="shared" ref="BO16:BO56" si="14">(BK$13/100*BK16)+(BL$13/100*BL16)+(BM$13/100*BM16)+(BN$13/100*BN16)</f>
        <v>83.5</v>
      </c>
      <c r="BP16" s="535"/>
      <c r="BQ16" s="182">
        <f t="shared" si="0"/>
        <v>50.481818181818177</v>
      </c>
      <c r="BR16" s="183">
        <v>75</v>
      </c>
      <c r="BS16" s="183">
        <v>70</v>
      </c>
      <c r="BT16" s="184">
        <f t="shared" si="1"/>
        <v>29</v>
      </c>
      <c r="BU16" s="185">
        <f t="shared" si="2"/>
        <v>79.48181818181817</v>
      </c>
      <c r="BV16" s="176" t="str">
        <f t="shared" si="3"/>
        <v>A-</v>
      </c>
    </row>
    <row r="17" spans="1:74" ht="15.75">
      <c r="A17" s="490"/>
      <c r="B17" s="490"/>
      <c r="C17" s="178">
        <v>2200018147</v>
      </c>
      <c r="D17" s="179" t="s">
        <v>265</v>
      </c>
      <c r="E17" s="75" t="s">
        <v>264</v>
      </c>
      <c r="F17" s="180">
        <v>64</v>
      </c>
      <c r="G17" s="75">
        <v>100</v>
      </c>
      <c r="H17" s="172">
        <f t="shared" si="4"/>
        <v>82</v>
      </c>
      <c r="I17" s="75">
        <v>90</v>
      </c>
      <c r="J17" s="75">
        <v>90</v>
      </c>
      <c r="K17" s="75">
        <v>90</v>
      </c>
      <c r="L17" s="75">
        <v>90</v>
      </c>
      <c r="M17" s="534">
        <f t="shared" si="5"/>
        <v>90</v>
      </c>
      <c r="N17" s="535"/>
      <c r="O17" s="75">
        <v>90</v>
      </c>
      <c r="P17" s="75">
        <v>80</v>
      </c>
      <c r="Q17" s="75">
        <v>90</v>
      </c>
      <c r="R17" s="75">
        <v>90</v>
      </c>
      <c r="S17" s="534">
        <f t="shared" si="6"/>
        <v>88.5</v>
      </c>
      <c r="T17" s="535"/>
      <c r="U17" s="75">
        <v>85</v>
      </c>
      <c r="V17" s="75">
        <v>90</v>
      </c>
      <c r="W17" s="75">
        <v>90</v>
      </c>
      <c r="X17" s="75">
        <v>100</v>
      </c>
      <c r="Y17" s="534">
        <f t="shared" si="7"/>
        <v>91.25</v>
      </c>
      <c r="Z17" s="535"/>
      <c r="AA17" s="186">
        <v>75</v>
      </c>
      <c r="AB17" s="69">
        <v>80</v>
      </c>
      <c r="AC17" s="186">
        <v>80</v>
      </c>
      <c r="AD17" s="186">
        <v>85</v>
      </c>
      <c r="AE17" s="534">
        <f t="shared" si="8"/>
        <v>80.25</v>
      </c>
      <c r="AF17" s="535"/>
      <c r="AG17" s="75">
        <v>85</v>
      </c>
      <c r="AH17" s="75">
        <v>80</v>
      </c>
      <c r="AI17" s="75">
        <v>80</v>
      </c>
      <c r="AJ17" s="75">
        <v>100</v>
      </c>
      <c r="AK17" s="534">
        <f t="shared" si="9"/>
        <v>84.75</v>
      </c>
      <c r="AL17" s="535"/>
      <c r="AM17" s="75">
        <v>85</v>
      </c>
      <c r="AN17" s="75">
        <v>80</v>
      </c>
      <c r="AO17" s="75">
        <v>80</v>
      </c>
      <c r="AP17" s="75">
        <v>85</v>
      </c>
      <c r="AQ17" s="534">
        <f t="shared" si="10"/>
        <v>81.75</v>
      </c>
      <c r="AR17" s="535"/>
      <c r="AS17" s="75">
        <v>85</v>
      </c>
      <c r="AT17" s="75">
        <v>75</v>
      </c>
      <c r="AU17" s="75">
        <v>80</v>
      </c>
      <c r="AV17" s="75">
        <v>75</v>
      </c>
      <c r="AW17" s="534">
        <f t="shared" si="11"/>
        <v>79</v>
      </c>
      <c r="AX17" s="535"/>
      <c r="AY17" s="75">
        <v>85</v>
      </c>
      <c r="AZ17" s="75">
        <v>80</v>
      </c>
      <c r="BA17" s="75">
        <v>80</v>
      </c>
      <c r="BB17" s="75">
        <v>75</v>
      </c>
      <c r="BC17" s="534">
        <f t="shared" si="12"/>
        <v>79.75</v>
      </c>
      <c r="BD17" s="535"/>
      <c r="BE17" s="75">
        <v>80</v>
      </c>
      <c r="BF17" s="75">
        <v>95</v>
      </c>
      <c r="BG17" s="75">
        <v>80</v>
      </c>
      <c r="BH17" s="75">
        <v>85</v>
      </c>
      <c r="BI17" s="534">
        <f t="shared" si="13"/>
        <v>83.25</v>
      </c>
      <c r="BJ17" s="535"/>
      <c r="BK17" s="180">
        <v>75</v>
      </c>
      <c r="BL17" s="75">
        <v>80</v>
      </c>
      <c r="BM17" s="75">
        <v>80</v>
      </c>
      <c r="BN17" s="75">
        <v>90</v>
      </c>
      <c r="BO17" s="534">
        <f t="shared" si="14"/>
        <v>81.25</v>
      </c>
      <c r="BP17" s="535"/>
      <c r="BQ17" s="182">
        <f t="shared" si="0"/>
        <v>50.277272727272731</v>
      </c>
      <c r="BR17" s="183">
        <v>90</v>
      </c>
      <c r="BS17" s="183">
        <v>70</v>
      </c>
      <c r="BT17" s="184">
        <f t="shared" si="1"/>
        <v>32</v>
      </c>
      <c r="BU17" s="185">
        <f t="shared" si="2"/>
        <v>82.277272727272731</v>
      </c>
      <c r="BV17" s="176" t="str">
        <f t="shared" si="3"/>
        <v>A</v>
      </c>
    </row>
    <row r="18" spans="1:74" ht="15.75">
      <c r="A18" s="490"/>
      <c r="B18" s="490"/>
      <c r="C18" s="187">
        <v>2200018149</v>
      </c>
      <c r="D18" s="188" t="s">
        <v>266</v>
      </c>
      <c r="E18" s="75" t="s">
        <v>264</v>
      </c>
      <c r="F18" s="180">
        <v>68</v>
      </c>
      <c r="G18" s="75">
        <v>100</v>
      </c>
      <c r="H18" s="172">
        <f t="shared" si="4"/>
        <v>84</v>
      </c>
      <c r="I18" s="75">
        <v>90</v>
      </c>
      <c r="J18" s="75">
        <v>90</v>
      </c>
      <c r="K18" s="75">
        <v>90</v>
      </c>
      <c r="L18" s="75">
        <v>95</v>
      </c>
      <c r="M18" s="534">
        <f t="shared" si="5"/>
        <v>91</v>
      </c>
      <c r="N18" s="535"/>
      <c r="O18" s="75">
        <v>90</v>
      </c>
      <c r="P18" s="75">
        <v>80</v>
      </c>
      <c r="Q18" s="75">
        <v>90</v>
      </c>
      <c r="R18" s="75">
        <v>90</v>
      </c>
      <c r="S18" s="534">
        <f t="shared" si="6"/>
        <v>88.5</v>
      </c>
      <c r="T18" s="535"/>
      <c r="U18" s="186">
        <v>70</v>
      </c>
      <c r="V18" s="186">
        <v>100</v>
      </c>
      <c r="W18" s="186">
        <v>100</v>
      </c>
      <c r="X18" s="186">
        <v>100</v>
      </c>
      <c r="Y18" s="534">
        <f t="shared" si="7"/>
        <v>95.5</v>
      </c>
      <c r="Z18" s="535"/>
      <c r="AA18" s="75">
        <v>85</v>
      </c>
      <c r="AB18" s="69">
        <v>80</v>
      </c>
      <c r="AC18" s="75">
        <v>80</v>
      </c>
      <c r="AD18" s="75">
        <v>100</v>
      </c>
      <c r="AE18" s="534">
        <f t="shared" si="8"/>
        <v>84.75</v>
      </c>
      <c r="AF18" s="535"/>
      <c r="AG18" s="75">
        <v>85</v>
      </c>
      <c r="AH18" s="75">
        <v>80</v>
      </c>
      <c r="AI18" s="75">
        <v>80</v>
      </c>
      <c r="AJ18" s="75">
        <v>100</v>
      </c>
      <c r="AK18" s="534">
        <f t="shared" si="9"/>
        <v>84.75</v>
      </c>
      <c r="AL18" s="535"/>
      <c r="AM18" s="75">
        <v>85</v>
      </c>
      <c r="AN18" s="75">
        <v>80</v>
      </c>
      <c r="AO18" s="75">
        <v>80</v>
      </c>
      <c r="AP18" s="75">
        <v>85</v>
      </c>
      <c r="AQ18" s="534">
        <f t="shared" si="10"/>
        <v>81.75</v>
      </c>
      <c r="AR18" s="535"/>
      <c r="AS18" s="75">
        <v>90</v>
      </c>
      <c r="AT18" s="75">
        <v>75</v>
      </c>
      <c r="AU18" s="75">
        <v>80</v>
      </c>
      <c r="AV18" s="75">
        <v>75</v>
      </c>
      <c r="AW18" s="534">
        <f t="shared" si="11"/>
        <v>79.75</v>
      </c>
      <c r="AX18" s="535"/>
      <c r="AY18" s="75">
        <v>85</v>
      </c>
      <c r="AZ18" s="75">
        <v>80</v>
      </c>
      <c r="BA18" s="75">
        <v>80</v>
      </c>
      <c r="BB18" s="75">
        <v>75</v>
      </c>
      <c r="BC18" s="534">
        <f t="shared" si="12"/>
        <v>79.75</v>
      </c>
      <c r="BD18" s="535"/>
      <c r="BE18" s="75">
        <v>85</v>
      </c>
      <c r="BF18" s="75">
        <v>95</v>
      </c>
      <c r="BG18" s="75">
        <v>80</v>
      </c>
      <c r="BH18" s="75">
        <v>85</v>
      </c>
      <c r="BI18" s="534">
        <f t="shared" si="13"/>
        <v>84</v>
      </c>
      <c r="BJ18" s="535"/>
      <c r="BK18" s="180">
        <v>90</v>
      </c>
      <c r="BL18" s="75">
        <v>80</v>
      </c>
      <c r="BM18" s="75">
        <v>80</v>
      </c>
      <c r="BN18" s="75">
        <v>90</v>
      </c>
      <c r="BO18" s="534">
        <f t="shared" si="14"/>
        <v>83.5</v>
      </c>
      <c r="BP18" s="535"/>
      <c r="BQ18" s="182">
        <f t="shared" si="0"/>
        <v>51.122727272727268</v>
      </c>
      <c r="BR18" s="183">
        <v>85</v>
      </c>
      <c r="BS18" s="183">
        <v>70</v>
      </c>
      <c r="BT18" s="184">
        <f t="shared" si="1"/>
        <v>31</v>
      </c>
      <c r="BU18" s="185">
        <f t="shared" si="2"/>
        <v>82.122727272727275</v>
      </c>
      <c r="BV18" s="176" t="str">
        <f t="shared" si="3"/>
        <v>A</v>
      </c>
    </row>
    <row r="19" spans="1:74" ht="15.75">
      <c r="A19" s="551">
        <v>2</v>
      </c>
      <c r="B19" s="490"/>
      <c r="C19" s="187">
        <v>2200018133</v>
      </c>
      <c r="D19" s="188" t="s">
        <v>267</v>
      </c>
      <c r="E19" s="75" t="s">
        <v>264</v>
      </c>
      <c r="F19" s="180">
        <v>49</v>
      </c>
      <c r="G19" s="75">
        <v>100</v>
      </c>
      <c r="H19" s="172">
        <f t="shared" si="4"/>
        <v>74.5</v>
      </c>
      <c r="I19" s="75">
        <v>90</v>
      </c>
      <c r="J19" s="75">
        <v>100</v>
      </c>
      <c r="K19" s="75">
        <v>95</v>
      </c>
      <c r="L19" s="75">
        <v>90</v>
      </c>
      <c r="M19" s="534">
        <f t="shared" si="5"/>
        <v>94</v>
      </c>
      <c r="N19" s="535"/>
      <c r="O19" s="75">
        <v>90</v>
      </c>
      <c r="P19" s="75">
        <v>90</v>
      </c>
      <c r="Q19" s="75">
        <v>100</v>
      </c>
      <c r="R19" s="75">
        <v>100</v>
      </c>
      <c r="S19" s="534">
        <f t="shared" si="6"/>
        <v>97</v>
      </c>
      <c r="T19" s="535"/>
      <c r="U19" s="75">
        <v>85</v>
      </c>
      <c r="V19" s="75">
        <v>100</v>
      </c>
      <c r="W19" s="75">
        <v>100</v>
      </c>
      <c r="X19" s="75">
        <v>100</v>
      </c>
      <c r="Y19" s="534">
        <f t="shared" si="7"/>
        <v>97.75</v>
      </c>
      <c r="Z19" s="535"/>
      <c r="AA19" s="75">
        <v>90</v>
      </c>
      <c r="AB19" s="69">
        <v>80</v>
      </c>
      <c r="AC19" s="75">
        <v>100</v>
      </c>
      <c r="AD19" s="75">
        <v>100</v>
      </c>
      <c r="AE19" s="534">
        <f t="shared" si="8"/>
        <v>95.5</v>
      </c>
      <c r="AF19" s="535"/>
      <c r="AG19" s="75">
        <v>85</v>
      </c>
      <c r="AH19" s="75">
        <v>100</v>
      </c>
      <c r="AI19" s="75">
        <v>100</v>
      </c>
      <c r="AJ19" s="75">
        <v>100</v>
      </c>
      <c r="AK19" s="534">
        <f t="shared" si="9"/>
        <v>97.75</v>
      </c>
      <c r="AL19" s="535"/>
      <c r="AM19" s="75">
        <v>85</v>
      </c>
      <c r="AN19" s="75">
        <v>80</v>
      </c>
      <c r="AO19" s="75">
        <v>95</v>
      </c>
      <c r="AP19" s="75">
        <v>85</v>
      </c>
      <c r="AQ19" s="534">
        <f t="shared" si="10"/>
        <v>89.25</v>
      </c>
      <c r="AR19" s="535"/>
      <c r="AS19" s="75">
        <v>90</v>
      </c>
      <c r="AT19" s="75">
        <v>100</v>
      </c>
      <c r="AU19" s="75">
        <v>100</v>
      </c>
      <c r="AV19" s="75">
        <v>90</v>
      </c>
      <c r="AW19" s="534">
        <f t="shared" si="11"/>
        <v>96.5</v>
      </c>
      <c r="AX19" s="535"/>
      <c r="AY19" s="75">
        <v>90</v>
      </c>
      <c r="AZ19" s="75">
        <v>100</v>
      </c>
      <c r="BA19" s="75">
        <v>100</v>
      </c>
      <c r="BB19" s="75">
        <v>100</v>
      </c>
      <c r="BC19" s="534">
        <f t="shared" si="12"/>
        <v>98.5</v>
      </c>
      <c r="BD19" s="535"/>
      <c r="BE19" s="75">
        <v>85</v>
      </c>
      <c r="BF19" s="75">
        <v>95</v>
      </c>
      <c r="BG19" s="75">
        <v>100</v>
      </c>
      <c r="BH19" s="75">
        <v>85</v>
      </c>
      <c r="BI19" s="534">
        <f t="shared" si="13"/>
        <v>94</v>
      </c>
      <c r="BJ19" s="535"/>
      <c r="BK19" s="180">
        <v>85</v>
      </c>
      <c r="BL19" s="75">
        <v>100</v>
      </c>
      <c r="BM19" s="75">
        <v>100</v>
      </c>
      <c r="BN19" s="75">
        <v>90</v>
      </c>
      <c r="BO19" s="534">
        <f t="shared" si="14"/>
        <v>95.75</v>
      </c>
      <c r="BP19" s="535"/>
      <c r="BQ19" s="182">
        <f t="shared" si="0"/>
        <v>56.209090909090911</v>
      </c>
      <c r="BR19" s="183">
        <v>90</v>
      </c>
      <c r="BS19" s="183">
        <v>100</v>
      </c>
      <c r="BT19" s="184">
        <f t="shared" si="1"/>
        <v>38</v>
      </c>
      <c r="BU19" s="185">
        <f t="shared" si="2"/>
        <v>94.209090909090918</v>
      </c>
      <c r="BV19" s="176" t="str">
        <f t="shared" si="3"/>
        <v>A</v>
      </c>
    </row>
    <row r="20" spans="1:74" ht="15.75">
      <c r="A20" s="490"/>
      <c r="B20" s="490"/>
      <c r="C20" s="187">
        <v>2200018138</v>
      </c>
      <c r="D20" s="188" t="s">
        <v>268</v>
      </c>
      <c r="E20" s="75" t="s">
        <v>264</v>
      </c>
      <c r="F20" s="180">
        <v>54</v>
      </c>
      <c r="G20" s="75">
        <v>100</v>
      </c>
      <c r="H20" s="172">
        <f t="shared" si="4"/>
        <v>77</v>
      </c>
      <c r="I20" s="75">
        <v>90</v>
      </c>
      <c r="J20" s="75">
        <v>100</v>
      </c>
      <c r="K20" s="75">
        <v>95</v>
      </c>
      <c r="L20" s="69">
        <v>100</v>
      </c>
      <c r="M20" s="534">
        <f t="shared" si="5"/>
        <v>96</v>
      </c>
      <c r="N20" s="535"/>
      <c r="O20" s="75">
        <v>95</v>
      </c>
      <c r="P20" s="75">
        <v>100</v>
      </c>
      <c r="Q20" s="75">
        <v>100</v>
      </c>
      <c r="R20" s="75">
        <v>100</v>
      </c>
      <c r="S20" s="534">
        <f t="shared" si="6"/>
        <v>99.25</v>
      </c>
      <c r="T20" s="535"/>
      <c r="U20" s="75">
        <v>85</v>
      </c>
      <c r="V20" s="75">
        <v>100</v>
      </c>
      <c r="W20" s="75">
        <v>100</v>
      </c>
      <c r="X20" s="75">
        <v>100</v>
      </c>
      <c r="Y20" s="534">
        <f t="shared" si="7"/>
        <v>97.75</v>
      </c>
      <c r="Z20" s="535"/>
      <c r="AA20" s="75">
        <v>90</v>
      </c>
      <c r="AB20" s="75">
        <v>100</v>
      </c>
      <c r="AC20" s="75">
        <v>100</v>
      </c>
      <c r="AD20" s="75">
        <v>100</v>
      </c>
      <c r="AE20" s="534">
        <f t="shared" si="8"/>
        <v>98.5</v>
      </c>
      <c r="AF20" s="535"/>
      <c r="AG20" s="75">
        <v>90</v>
      </c>
      <c r="AH20" s="75">
        <v>100</v>
      </c>
      <c r="AI20" s="75">
        <v>100</v>
      </c>
      <c r="AJ20" s="75">
        <v>100</v>
      </c>
      <c r="AK20" s="534">
        <f t="shared" si="9"/>
        <v>98.5</v>
      </c>
      <c r="AL20" s="535"/>
      <c r="AM20" s="75">
        <v>85</v>
      </c>
      <c r="AN20" s="75">
        <v>80</v>
      </c>
      <c r="AO20" s="75">
        <v>100</v>
      </c>
      <c r="AP20" s="75">
        <v>100</v>
      </c>
      <c r="AQ20" s="534">
        <f>(AM$13/100*BE20)+(AN$13/100*AN20)+(AO$13/100*AO20)+(AP$13/100*AP20)</f>
        <v>96.25</v>
      </c>
      <c r="AR20" s="535"/>
      <c r="AS20" s="75">
        <v>90</v>
      </c>
      <c r="AT20" s="75">
        <v>100</v>
      </c>
      <c r="AU20" s="75">
        <v>100</v>
      </c>
      <c r="AV20" s="75">
        <v>100</v>
      </c>
      <c r="AW20" s="534">
        <f t="shared" si="11"/>
        <v>98.5</v>
      </c>
      <c r="AX20" s="535"/>
      <c r="AY20" s="75">
        <v>90</v>
      </c>
      <c r="AZ20" s="75">
        <v>100</v>
      </c>
      <c r="BA20" s="75">
        <v>100</v>
      </c>
      <c r="BB20" s="75">
        <v>100</v>
      </c>
      <c r="BC20" s="534">
        <f t="shared" si="12"/>
        <v>98.5</v>
      </c>
      <c r="BD20" s="535"/>
      <c r="BE20" s="75">
        <v>95</v>
      </c>
      <c r="BF20" s="75">
        <v>100</v>
      </c>
      <c r="BG20" s="75">
        <v>100</v>
      </c>
      <c r="BH20" s="75">
        <v>100</v>
      </c>
      <c r="BI20" s="534">
        <f t="shared" si="13"/>
        <v>99.25</v>
      </c>
      <c r="BJ20" s="535"/>
      <c r="BK20" s="180">
        <v>90</v>
      </c>
      <c r="BL20" s="75">
        <v>100</v>
      </c>
      <c r="BM20" s="75">
        <v>100</v>
      </c>
      <c r="BN20" s="75">
        <v>100</v>
      </c>
      <c r="BO20" s="534">
        <f t="shared" si="14"/>
        <v>98.5</v>
      </c>
      <c r="BP20" s="535"/>
      <c r="BQ20" s="182">
        <f t="shared" si="0"/>
        <v>57.709090909090911</v>
      </c>
      <c r="BR20" s="183">
        <v>90</v>
      </c>
      <c r="BS20" s="183">
        <v>100</v>
      </c>
      <c r="BT20" s="184">
        <f t="shared" si="1"/>
        <v>38</v>
      </c>
      <c r="BU20" s="185">
        <f t="shared" si="2"/>
        <v>95.709090909090918</v>
      </c>
      <c r="BV20" s="176" t="str">
        <f t="shared" si="3"/>
        <v>A</v>
      </c>
    </row>
    <row r="21" spans="1:74" ht="15.75">
      <c r="A21" s="490"/>
      <c r="B21" s="490"/>
      <c r="C21" s="187">
        <v>2200018144</v>
      </c>
      <c r="D21" s="189" t="s">
        <v>269</v>
      </c>
      <c r="E21" s="75" t="s">
        <v>264</v>
      </c>
      <c r="F21" s="180">
        <v>40</v>
      </c>
      <c r="G21" s="75">
        <v>100</v>
      </c>
      <c r="H21" s="172">
        <f t="shared" si="4"/>
        <v>70</v>
      </c>
      <c r="I21" s="75">
        <v>90</v>
      </c>
      <c r="J21" s="75">
        <v>100</v>
      </c>
      <c r="K21" s="75">
        <v>95</v>
      </c>
      <c r="L21" s="75">
        <v>95</v>
      </c>
      <c r="M21" s="534">
        <f t="shared" si="5"/>
        <v>95</v>
      </c>
      <c r="N21" s="535"/>
      <c r="O21" s="75">
        <v>90</v>
      </c>
      <c r="P21" s="75">
        <v>90</v>
      </c>
      <c r="Q21" s="75">
        <v>100</v>
      </c>
      <c r="R21" s="75">
        <v>90</v>
      </c>
      <c r="S21" s="534">
        <f t="shared" si="6"/>
        <v>95</v>
      </c>
      <c r="T21" s="535"/>
      <c r="U21" s="75">
        <v>85</v>
      </c>
      <c r="V21" s="75">
        <v>90</v>
      </c>
      <c r="W21" s="75">
        <v>100</v>
      </c>
      <c r="X21" s="75">
        <v>90</v>
      </c>
      <c r="Y21" s="534">
        <f t="shared" si="7"/>
        <v>94.25</v>
      </c>
      <c r="Z21" s="535"/>
      <c r="AA21" s="75">
        <v>90</v>
      </c>
      <c r="AB21" s="69">
        <v>80</v>
      </c>
      <c r="AC21" s="75">
        <v>100</v>
      </c>
      <c r="AD21" s="75">
        <v>100</v>
      </c>
      <c r="AE21" s="534">
        <f t="shared" si="8"/>
        <v>95.5</v>
      </c>
      <c r="AF21" s="535"/>
      <c r="AG21" s="75">
        <v>80</v>
      </c>
      <c r="AH21" s="75">
        <v>100</v>
      </c>
      <c r="AI21" s="75">
        <v>100</v>
      </c>
      <c r="AJ21" s="75">
        <v>100</v>
      </c>
      <c r="AK21" s="534">
        <f t="shared" si="9"/>
        <v>97</v>
      </c>
      <c r="AL21" s="535"/>
      <c r="AM21" s="75">
        <v>85</v>
      </c>
      <c r="AN21" s="75">
        <v>80</v>
      </c>
      <c r="AO21" s="75">
        <v>95</v>
      </c>
      <c r="AP21" s="75">
        <v>85</v>
      </c>
      <c r="AQ21" s="534">
        <f t="shared" ref="AQ21:AQ56" si="15">(AM$13/100*AM21)+(AN$13/100*AN21)+(AO$13/100*AO21)+(AP$13/100*AP21)</f>
        <v>89.25</v>
      </c>
      <c r="AR21" s="535"/>
      <c r="AS21" s="75">
        <v>85</v>
      </c>
      <c r="AT21" s="75">
        <v>100</v>
      </c>
      <c r="AU21" s="75">
        <v>100</v>
      </c>
      <c r="AV21" s="75">
        <v>90</v>
      </c>
      <c r="AW21" s="534">
        <f t="shared" si="11"/>
        <v>95.75</v>
      </c>
      <c r="AX21" s="535"/>
      <c r="AY21" s="75">
        <v>90</v>
      </c>
      <c r="AZ21" s="75">
        <v>100</v>
      </c>
      <c r="BA21" s="75">
        <v>100</v>
      </c>
      <c r="BB21" s="75">
        <v>75</v>
      </c>
      <c r="BC21" s="534">
        <f t="shared" si="12"/>
        <v>93.5</v>
      </c>
      <c r="BD21" s="535"/>
      <c r="BE21" s="75">
        <v>85</v>
      </c>
      <c r="BF21" s="75">
        <v>95</v>
      </c>
      <c r="BG21" s="75">
        <v>100</v>
      </c>
      <c r="BH21" s="75">
        <v>85</v>
      </c>
      <c r="BI21" s="534">
        <f t="shared" si="13"/>
        <v>94</v>
      </c>
      <c r="BJ21" s="535"/>
      <c r="BK21" s="180">
        <v>80</v>
      </c>
      <c r="BL21" s="75">
        <v>100</v>
      </c>
      <c r="BM21" s="75">
        <v>100</v>
      </c>
      <c r="BN21" s="75">
        <v>90</v>
      </c>
      <c r="BO21" s="534">
        <f t="shared" si="14"/>
        <v>95</v>
      </c>
      <c r="BP21" s="535"/>
      <c r="BQ21" s="182">
        <f t="shared" si="0"/>
        <v>55.322727272727271</v>
      </c>
      <c r="BR21" s="183">
        <v>85</v>
      </c>
      <c r="BS21" s="183">
        <v>100</v>
      </c>
      <c r="BT21" s="184">
        <f t="shared" si="1"/>
        <v>37</v>
      </c>
      <c r="BU21" s="185">
        <f t="shared" si="2"/>
        <v>92.322727272727263</v>
      </c>
      <c r="BV21" s="176" t="str">
        <f t="shared" si="3"/>
        <v>A</v>
      </c>
    </row>
    <row r="22" spans="1:74" ht="15.75">
      <c r="A22" s="551">
        <v>3</v>
      </c>
      <c r="B22" s="490"/>
      <c r="C22" s="187">
        <v>2200018126</v>
      </c>
      <c r="D22" s="188" t="s">
        <v>270</v>
      </c>
      <c r="E22" s="75" t="s">
        <v>264</v>
      </c>
      <c r="F22" s="180">
        <v>51</v>
      </c>
      <c r="G22" s="75">
        <v>100</v>
      </c>
      <c r="H22" s="172">
        <f t="shared" si="4"/>
        <v>75.5</v>
      </c>
      <c r="I22" s="75">
        <v>85</v>
      </c>
      <c r="J22" s="75">
        <v>90</v>
      </c>
      <c r="K22" s="75">
        <v>90</v>
      </c>
      <c r="L22" s="75">
        <v>95</v>
      </c>
      <c r="M22" s="534">
        <f t="shared" si="5"/>
        <v>90.25</v>
      </c>
      <c r="N22" s="535"/>
      <c r="O22" s="75">
        <v>90</v>
      </c>
      <c r="P22" s="75">
        <v>100</v>
      </c>
      <c r="Q22" s="75">
        <v>100</v>
      </c>
      <c r="R22" s="75">
        <v>90</v>
      </c>
      <c r="S22" s="534">
        <f t="shared" si="6"/>
        <v>96.5</v>
      </c>
      <c r="T22" s="535"/>
      <c r="U22" s="75">
        <v>85</v>
      </c>
      <c r="V22" s="75">
        <v>90</v>
      </c>
      <c r="W22" s="75">
        <v>100</v>
      </c>
      <c r="X22" s="75">
        <v>100</v>
      </c>
      <c r="Y22" s="534">
        <f t="shared" si="7"/>
        <v>96.25</v>
      </c>
      <c r="Z22" s="535"/>
      <c r="AA22" s="75">
        <v>85</v>
      </c>
      <c r="AB22" s="69">
        <v>80</v>
      </c>
      <c r="AC22" s="75">
        <v>80</v>
      </c>
      <c r="AD22" s="75">
        <v>90</v>
      </c>
      <c r="AE22" s="534">
        <f t="shared" si="8"/>
        <v>82.75</v>
      </c>
      <c r="AF22" s="535"/>
      <c r="AG22" s="75">
        <v>90</v>
      </c>
      <c r="AH22" s="75">
        <v>80</v>
      </c>
      <c r="AI22" s="75">
        <v>80</v>
      </c>
      <c r="AJ22" s="75">
        <v>80</v>
      </c>
      <c r="AK22" s="534">
        <f t="shared" si="9"/>
        <v>81.5</v>
      </c>
      <c r="AL22" s="535"/>
      <c r="AM22" s="75">
        <v>85</v>
      </c>
      <c r="AN22" s="75">
        <v>80</v>
      </c>
      <c r="AO22" s="75">
        <v>80</v>
      </c>
      <c r="AP22" s="75">
        <v>85</v>
      </c>
      <c r="AQ22" s="534">
        <f t="shared" si="15"/>
        <v>81.75</v>
      </c>
      <c r="AR22" s="535"/>
      <c r="AS22" s="75">
        <v>90</v>
      </c>
      <c r="AT22" s="75">
        <v>75</v>
      </c>
      <c r="AU22" s="75">
        <v>80</v>
      </c>
      <c r="AV22" s="75">
        <v>75</v>
      </c>
      <c r="AW22" s="534">
        <f t="shared" si="11"/>
        <v>79.75</v>
      </c>
      <c r="AX22" s="535"/>
      <c r="AY22" s="75">
        <v>85</v>
      </c>
      <c r="AZ22" s="75">
        <v>80</v>
      </c>
      <c r="BA22" s="75">
        <v>80</v>
      </c>
      <c r="BB22" s="75">
        <v>75</v>
      </c>
      <c r="BC22" s="534">
        <f t="shared" si="12"/>
        <v>79.75</v>
      </c>
      <c r="BD22" s="535"/>
      <c r="BE22" s="75">
        <v>80</v>
      </c>
      <c r="BF22" s="75">
        <v>95</v>
      </c>
      <c r="BG22" s="75">
        <v>80</v>
      </c>
      <c r="BH22" s="75">
        <v>85</v>
      </c>
      <c r="BI22" s="534">
        <f t="shared" si="13"/>
        <v>83.25</v>
      </c>
      <c r="BJ22" s="535"/>
      <c r="BK22" s="180">
        <v>90</v>
      </c>
      <c r="BL22" s="75">
        <v>90</v>
      </c>
      <c r="BM22" s="75">
        <v>80</v>
      </c>
      <c r="BN22" s="75">
        <v>85</v>
      </c>
      <c r="BO22" s="534">
        <f t="shared" si="14"/>
        <v>84</v>
      </c>
      <c r="BP22" s="535"/>
      <c r="BQ22" s="182">
        <f t="shared" si="0"/>
        <v>50.79545454545454</v>
      </c>
      <c r="BR22" s="183">
        <v>80</v>
      </c>
      <c r="BS22" s="183">
        <v>90</v>
      </c>
      <c r="BT22" s="184">
        <f t="shared" si="1"/>
        <v>34</v>
      </c>
      <c r="BU22" s="185">
        <f t="shared" si="2"/>
        <v>84.795454545454533</v>
      </c>
      <c r="BV22" s="176" t="str">
        <f t="shared" si="3"/>
        <v>A</v>
      </c>
    </row>
    <row r="23" spans="1:74" ht="15.75">
      <c r="A23" s="490"/>
      <c r="B23" s="490"/>
      <c r="C23" s="187">
        <v>2200018136</v>
      </c>
      <c r="D23" s="188" t="s">
        <v>271</v>
      </c>
      <c r="E23" s="75" t="s">
        <v>264</v>
      </c>
      <c r="F23" s="180">
        <v>44</v>
      </c>
      <c r="G23" s="75">
        <v>100</v>
      </c>
      <c r="H23" s="172">
        <f t="shared" si="4"/>
        <v>72</v>
      </c>
      <c r="I23" s="75">
        <v>90</v>
      </c>
      <c r="J23" s="75">
        <v>90</v>
      </c>
      <c r="K23" s="75">
        <v>90</v>
      </c>
      <c r="L23" s="75">
        <v>95</v>
      </c>
      <c r="M23" s="534">
        <f t="shared" si="5"/>
        <v>91</v>
      </c>
      <c r="N23" s="535"/>
      <c r="O23" s="75">
        <v>80</v>
      </c>
      <c r="P23" s="75">
        <v>100</v>
      </c>
      <c r="Q23" s="75">
        <v>100</v>
      </c>
      <c r="R23" s="75">
        <v>100</v>
      </c>
      <c r="S23" s="534">
        <f t="shared" si="6"/>
        <v>97</v>
      </c>
      <c r="T23" s="535"/>
      <c r="U23" s="75">
        <v>85</v>
      </c>
      <c r="V23" s="75">
        <v>90</v>
      </c>
      <c r="W23" s="75">
        <v>100</v>
      </c>
      <c r="X23" s="75">
        <v>100</v>
      </c>
      <c r="Y23" s="534">
        <f t="shared" si="7"/>
        <v>96.25</v>
      </c>
      <c r="Z23" s="535"/>
      <c r="AA23" s="75">
        <v>90</v>
      </c>
      <c r="AB23" s="69">
        <v>80</v>
      </c>
      <c r="AC23" s="75">
        <v>80</v>
      </c>
      <c r="AD23" s="75">
        <v>100</v>
      </c>
      <c r="AE23" s="534">
        <f t="shared" si="8"/>
        <v>85.5</v>
      </c>
      <c r="AF23" s="535"/>
      <c r="AG23" s="75">
        <v>85</v>
      </c>
      <c r="AH23" s="75">
        <v>80</v>
      </c>
      <c r="AI23" s="75">
        <v>80</v>
      </c>
      <c r="AJ23" s="75">
        <v>80</v>
      </c>
      <c r="AK23" s="534">
        <f t="shared" si="9"/>
        <v>80.75</v>
      </c>
      <c r="AL23" s="535"/>
      <c r="AM23" s="75">
        <v>85</v>
      </c>
      <c r="AN23" s="75">
        <v>80</v>
      </c>
      <c r="AO23" s="75">
        <v>80</v>
      </c>
      <c r="AP23" s="75">
        <v>85</v>
      </c>
      <c r="AQ23" s="534">
        <f t="shared" si="15"/>
        <v>81.75</v>
      </c>
      <c r="AR23" s="535"/>
      <c r="AS23" s="75">
        <v>85</v>
      </c>
      <c r="AT23" s="75">
        <v>75</v>
      </c>
      <c r="AU23" s="75">
        <v>80</v>
      </c>
      <c r="AV23" s="75">
        <v>75</v>
      </c>
      <c r="AW23" s="534">
        <f t="shared" si="11"/>
        <v>79</v>
      </c>
      <c r="AX23" s="535"/>
      <c r="AY23" s="75">
        <v>85</v>
      </c>
      <c r="AZ23" s="75">
        <v>80</v>
      </c>
      <c r="BA23" s="75">
        <v>80</v>
      </c>
      <c r="BB23" s="75">
        <v>75</v>
      </c>
      <c r="BC23" s="534">
        <f t="shared" si="12"/>
        <v>79.75</v>
      </c>
      <c r="BD23" s="535"/>
      <c r="BE23" s="75">
        <v>80</v>
      </c>
      <c r="BF23" s="75">
        <v>95</v>
      </c>
      <c r="BG23" s="75">
        <v>80</v>
      </c>
      <c r="BH23" s="75">
        <v>85</v>
      </c>
      <c r="BI23" s="534">
        <f t="shared" si="13"/>
        <v>83.25</v>
      </c>
      <c r="BJ23" s="535"/>
      <c r="BK23" s="180">
        <v>90</v>
      </c>
      <c r="BL23" s="75">
        <v>90</v>
      </c>
      <c r="BM23" s="75">
        <v>80</v>
      </c>
      <c r="BN23" s="75">
        <v>85</v>
      </c>
      <c r="BO23" s="534">
        <f t="shared" si="14"/>
        <v>84</v>
      </c>
      <c r="BP23" s="535"/>
      <c r="BQ23" s="182">
        <f t="shared" si="0"/>
        <v>50.740909090909092</v>
      </c>
      <c r="BR23" s="183">
        <v>90</v>
      </c>
      <c r="BS23" s="183">
        <v>90</v>
      </c>
      <c r="BT23" s="184">
        <f t="shared" si="1"/>
        <v>36</v>
      </c>
      <c r="BU23" s="185">
        <f t="shared" si="2"/>
        <v>86.740909090909099</v>
      </c>
      <c r="BV23" s="176" t="str">
        <f t="shared" si="3"/>
        <v>A</v>
      </c>
    </row>
    <row r="24" spans="1:74" ht="15.75">
      <c r="A24" s="490"/>
      <c r="B24" s="490"/>
      <c r="C24" s="187">
        <v>2200018139</v>
      </c>
      <c r="D24" s="179" t="s">
        <v>272</v>
      </c>
      <c r="E24" s="75" t="s">
        <v>264</v>
      </c>
      <c r="F24" s="180">
        <v>63</v>
      </c>
      <c r="G24" s="75">
        <v>100</v>
      </c>
      <c r="H24" s="172">
        <f t="shared" si="4"/>
        <v>81.5</v>
      </c>
      <c r="I24" s="75">
        <v>85</v>
      </c>
      <c r="J24" s="75">
        <v>90</v>
      </c>
      <c r="K24" s="75">
        <v>90</v>
      </c>
      <c r="L24" s="75">
        <v>95</v>
      </c>
      <c r="M24" s="534">
        <f t="shared" si="5"/>
        <v>90.25</v>
      </c>
      <c r="N24" s="535"/>
      <c r="O24" s="75">
        <v>80</v>
      </c>
      <c r="P24" s="75">
        <v>90</v>
      </c>
      <c r="Q24" s="75">
        <v>100</v>
      </c>
      <c r="R24" s="75">
        <v>90</v>
      </c>
      <c r="S24" s="534">
        <f t="shared" si="6"/>
        <v>93.5</v>
      </c>
      <c r="T24" s="535"/>
      <c r="U24" s="75">
        <v>85</v>
      </c>
      <c r="V24" s="75">
        <v>90</v>
      </c>
      <c r="W24" s="75">
        <v>100</v>
      </c>
      <c r="X24" s="75">
        <v>100</v>
      </c>
      <c r="Y24" s="534">
        <f t="shared" si="7"/>
        <v>96.25</v>
      </c>
      <c r="Z24" s="535"/>
      <c r="AA24" s="75">
        <v>80</v>
      </c>
      <c r="AB24" s="69">
        <v>80</v>
      </c>
      <c r="AC24" s="75">
        <v>80</v>
      </c>
      <c r="AD24" s="75">
        <v>100</v>
      </c>
      <c r="AE24" s="534">
        <f t="shared" si="8"/>
        <v>84</v>
      </c>
      <c r="AF24" s="535"/>
      <c r="AG24" s="75">
        <v>90</v>
      </c>
      <c r="AH24" s="75">
        <v>100</v>
      </c>
      <c r="AI24" s="75">
        <v>80</v>
      </c>
      <c r="AJ24" s="75">
        <v>80</v>
      </c>
      <c r="AK24" s="534">
        <f t="shared" si="9"/>
        <v>84.5</v>
      </c>
      <c r="AL24" s="535"/>
      <c r="AM24" s="75">
        <v>85</v>
      </c>
      <c r="AN24" s="75">
        <v>80</v>
      </c>
      <c r="AO24" s="75">
        <v>80</v>
      </c>
      <c r="AP24" s="75">
        <v>85</v>
      </c>
      <c r="AQ24" s="534">
        <f t="shared" si="15"/>
        <v>81.75</v>
      </c>
      <c r="AR24" s="535"/>
      <c r="AS24" s="75">
        <v>90</v>
      </c>
      <c r="AT24" s="75">
        <v>75</v>
      </c>
      <c r="AU24" s="75">
        <v>80</v>
      </c>
      <c r="AV24" s="75">
        <v>75</v>
      </c>
      <c r="AW24" s="534">
        <f t="shared" si="11"/>
        <v>79.75</v>
      </c>
      <c r="AX24" s="535"/>
      <c r="AY24" s="75">
        <v>90</v>
      </c>
      <c r="AZ24" s="75">
        <v>85</v>
      </c>
      <c r="BA24" s="75">
        <v>80</v>
      </c>
      <c r="BB24" s="75">
        <v>75</v>
      </c>
      <c r="BC24" s="534">
        <f t="shared" si="12"/>
        <v>81.25</v>
      </c>
      <c r="BD24" s="535"/>
      <c r="BE24" s="75">
        <v>80</v>
      </c>
      <c r="BF24" s="75">
        <v>95</v>
      </c>
      <c r="BG24" s="75">
        <v>80</v>
      </c>
      <c r="BH24" s="75">
        <v>85</v>
      </c>
      <c r="BI24" s="534">
        <f t="shared" si="13"/>
        <v>83.25</v>
      </c>
      <c r="BJ24" s="535"/>
      <c r="BK24" s="180">
        <v>90</v>
      </c>
      <c r="BL24" s="75">
        <v>90</v>
      </c>
      <c r="BM24" s="75">
        <v>80</v>
      </c>
      <c r="BN24" s="75">
        <v>90</v>
      </c>
      <c r="BO24" s="534">
        <f t="shared" si="14"/>
        <v>85</v>
      </c>
      <c r="BP24" s="535"/>
      <c r="BQ24" s="182">
        <f t="shared" si="0"/>
        <v>51.327272727272728</v>
      </c>
      <c r="BR24" s="183">
        <v>65</v>
      </c>
      <c r="BS24" s="183">
        <v>90</v>
      </c>
      <c r="BT24" s="184">
        <f t="shared" si="1"/>
        <v>31</v>
      </c>
      <c r="BU24" s="185">
        <f t="shared" si="2"/>
        <v>82.327272727272728</v>
      </c>
      <c r="BV24" s="176" t="str">
        <f t="shared" si="3"/>
        <v>A</v>
      </c>
    </row>
    <row r="25" spans="1:74" ht="15.75">
      <c r="A25" s="551">
        <v>4</v>
      </c>
      <c r="B25" s="490"/>
      <c r="C25" s="190">
        <v>2200018152</v>
      </c>
      <c r="D25" s="191" t="s">
        <v>273</v>
      </c>
      <c r="E25" s="75" t="s">
        <v>264</v>
      </c>
      <c r="F25" s="192">
        <v>57</v>
      </c>
      <c r="G25" s="181">
        <v>100</v>
      </c>
      <c r="H25" s="172">
        <f t="shared" si="4"/>
        <v>78.5</v>
      </c>
      <c r="I25" s="75">
        <v>90</v>
      </c>
      <c r="J25" s="75">
        <v>90</v>
      </c>
      <c r="K25" s="75">
        <v>90</v>
      </c>
      <c r="L25" s="75">
        <v>90</v>
      </c>
      <c r="M25" s="534">
        <f t="shared" si="5"/>
        <v>90</v>
      </c>
      <c r="N25" s="535"/>
      <c r="O25" s="75">
        <v>90</v>
      </c>
      <c r="P25" s="75">
        <v>100</v>
      </c>
      <c r="Q25" s="75">
        <v>95</v>
      </c>
      <c r="R25" s="75">
        <v>90</v>
      </c>
      <c r="S25" s="534">
        <f t="shared" si="6"/>
        <v>94</v>
      </c>
      <c r="T25" s="535"/>
      <c r="U25" s="75">
        <v>85</v>
      </c>
      <c r="V25" s="75">
        <v>100</v>
      </c>
      <c r="W25" s="75">
        <v>95</v>
      </c>
      <c r="X25" s="75">
        <v>90</v>
      </c>
      <c r="Y25" s="534">
        <f t="shared" si="7"/>
        <v>93.25</v>
      </c>
      <c r="Z25" s="535"/>
      <c r="AA25" s="181">
        <v>95</v>
      </c>
      <c r="AB25" s="181">
        <v>100</v>
      </c>
      <c r="AC25" s="181">
        <v>100</v>
      </c>
      <c r="AD25" s="181">
        <v>95</v>
      </c>
      <c r="AE25" s="534">
        <f t="shared" si="8"/>
        <v>98.25</v>
      </c>
      <c r="AF25" s="535"/>
      <c r="AG25" s="75">
        <v>85</v>
      </c>
      <c r="AH25" s="75">
        <v>100</v>
      </c>
      <c r="AI25" s="75">
        <v>80</v>
      </c>
      <c r="AJ25" s="75">
        <v>80</v>
      </c>
      <c r="AK25" s="534">
        <f t="shared" si="9"/>
        <v>83.75</v>
      </c>
      <c r="AL25" s="535"/>
      <c r="AM25" s="75">
        <v>85</v>
      </c>
      <c r="AN25" s="75">
        <v>80</v>
      </c>
      <c r="AO25" s="75">
        <v>80</v>
      </c>
      <c r="AP25" s="75">
        <v>85</v>
      </c>
      <c r="AQ25" s="534">
        <f t="shared" si="15"/>
        <v>81.75</v>
      </c>
      <c r="AR25" s="535"/>
      <c r="AS25" s="75">
        <v>90</v>
      </c>
      <c r="AT25" s="75">
        <v>75</v>
      </c>
      <c r="AU25" s="75">
        <v>80</v>
      </c>
      <c r="AV25" s="75">
        <v>75</v>
      </c>
      <c r="AW25" s="534">
        <f t="shared" si="11"/>
        <v>79.75</v>
      </c>
      <c r="AX25" s="535"/>
      <c r="AY25" s="75">
        <v>90</v>
      </c>
      <c r="AZ25" s="75">
        <v>85</v>
      </c>
      <c r="BA25" s="75">
        <v>80</v>
      </c>
      <c r="BB25" s="75">
        <v>75</v>
      </c>
      <c r="BC25" s="534">
        <f t="shared" si="12"/>
        <v>81.25</v>
      </c>
      <c r="BD25" s="535"/>
      <c r="BE25" s="75">
        <v>80</v>
      </c>
      <c r="BF25" s="75">
        <v>95</v>
      </c>
      <c r="BG25" s="75">
        <v>80</v>
      </c>
      <c r="BH25" s="75">
        <v>85</v>
      </c>
      <c r="BI25" s="534">
        <f t="shared" si="13"/>
        <v>83.25</v>
      </c>
      <c r="BJ25" s="535"/>
      <c r="BK25" s="180">
        <v>80</v>
      </c>
      <c r="BL25" s="75">
        <v>90</v>
      </c>
      <c r="BM25" s="75">
        <v>80</v>
      </c>
      <c r="BN25" s="75">
        <v>85</v>
      </c>
      <c r="BO25" s="534">
        <f t="shared" si="14"/>
        <v>82.5</v>
      </c>
      <c r="BP25" s="535"/>
      <c r="BQ25" s="182">
        <f t="shared" si="0"/>
        <v>51.61363636363636</v>
      </c>
      <c r="BR25" s="183">
        <v>85</v>
      </c>
      <c r="BS25" s="183">
        <v>86</v>
      </c>
      <c r="BT25" s="184">
        <f t="shared" si="1"/>
        <v>34.200000000000003</v>
      </c>
      <c r="BU25" s="185">
        <f t="shared" si="2"/>
        <v>85.813636363636363</v>
      </c>
      <c r="BV25" s="176" t="str">
        <f t="shared" si="3"/>
        <v>A</v>
      </c>
    </row>
    <row r="26" spans="1:74" ht="15.75">
      <c r="A26" s="490"/>
      <c r="B26" s="490"/>
      <c r="C26" s="187">
        <v>2200018168</v>
      </c>
      <c r="D26" s="188" t="s">
        <v>274</v>
      </c>
      <c r="E26" s="75" t="s">
        <v>264</v>
      </c>
      <c r="F26" s="180">
        <v>58</v>
      </c>
      <c r="G26" s="75">
        <v>100</v>
      </c>
      <c r="H26" s="172">
        <f t="shared" si="4"/>
        <v>79</v>
      </c>
      <c r="I26" s="75">
        <v>85</v>
      </c>
      <c r="J26" s="75">
        <v>100</v>
      </c>
      <c r="K26" s="75">
        <v>90</v>
      </c>
      <c r="L26" s="75">
        <v>90</v>
      </c>
      <c r="M26" s="534">
        <f t="shared" si="5"/>
        <v>90.75</v>
      </c>
      <c r="N26" s="535"/>
      <c r="O26" s="193">
        <v>100</v>
      </c>
      <c r="P26" s="194">
        <v>80</v>
      </c>
      <c r="Q26" s="195">
        <v>80</v>
      </c>
      <c r="R26" s="181">
        <v>80</v>
      </c>
      <c r="S26" s="534">
        <f t="shared" si="6"/>
        <v>83</v>
      </c>
      <c r="T26" s="535"/>
      <c r="U26" s="75">
        <v>85</v>
      </c>
      <c r="V26" s="75">
        <v>100</v>
      </c>
      <c r="W26" s="75">
        <v>95</v>
      </c>
      <c r="X26" s="75">
        <v>90</v>
      </c>
      <c r="Y26" s="534">
        <f t="shared" si="7"/>
        <v>93.25</v>
      </c>
      <c r="Z26" s="535"/>
      <c r="AA26" s="75">
        <v>75</v>
      </c>
      <c r="AB26" s="69">
        <v>80</v>
      </c>
      <c r="AC26" s="75">
        <v>80</v>
      </c>
      <c r="AD26" s="75">
        <v>85</v>
      </c>
      <c r="AE26" s="534">
        <f t="shared" si="8"/>
        <v>80.25</v>
      </c>
      <c r="AF26" s="535"/>
      <c r="AG26" s="75">
        <v>90</v>
      </c>
      <c r="AH26" s="75">
        <v>90</v>
      </c>
      <c r="AI26" s="75">
        <v>80</v>
      </c>
      <c r="AJ26" s="75">
        <v>80</v>
      </c>
      <c r="AK26" s="534">
        <f t="shared" si="9"/>
        <v>83</v>
      </c>
      <c r="AL26" s="535"/>
      <c r="AM26" s="75">
        <v>85</v>
      </c>
      <c r="AN26" s="75">
        <v>80</v>
      </c>
      <c r="AO26" s="75">
        <v>80</v>
      </c>
      <c r="AP26" s="75">
        <v>85</v>
      </c>
      <c r="AQ26" s="534">
        <f t="shared" si="15"/>
        <v>81.75</v>
      </c>
      <c r="AR26" s="535"/>
      <c r="AS26" s="75">
        <v>90</v>
      </c>
      <c r="AT26" s="75">
        <v>75</v>
      </c>
      <c r="AU26" s="75">
        <v>80</v>
      </c>
      <c r="AV26" s="75">
        <v>75</v>
      </c>
      <c r="AW26" s="534">
        <f t="shared" si="11"/>
        <v>79.75</v>
      </c>
      <c r="AX26" s="535"/>
      <c r="AY26" s="75">
        <v>85</v>
      </c>
      <c r="AZ26" s="75">
        <v>80</v>
      </c>
      <c r="BA26" s="75">
        <v>80</v>
      </c>
      <c r="BB26" s="75">
        <v>75</v>
      </c>
      <c r="BC26" s="534">
        <f t="shared" si="12"/>
        <v>79.75</v>
      </c>
      <c r="BD26" s="535"/>
      <c r="BE26" s="75">
        <v>80</v>
      </c>
      <c r="BF26" s="75">
        <v>95</v>
      </c>
      <c r="BG26" s="75">
        <v>80</v>
      </c>
      <c r="BH26" s="75">
        <v>85</v>
      </c>
      <c r="BI26" s="534">
        <f t="shared" si="13"/>
        <v>83.25</v>
      </c>
      <c r="BJ26" s="535"/>
      <c r="BK26" s="180">
        <v>90</v>
      </c>
      <c r="BL26" s="75">
        <v>100</v>
      </c>
      <c r="BM26" s="75">
        <v>80</v>
      </c>
      <c r="BN26" s="75">
        <v>85</v>
      </c>
      <c r="BO26" s="534">
        <f t="shared" si="14"/>
        <v>85.5</v>
      </c>
      <c r="BP26" s="535"/>
      <c r="BQ26" s="182">
        <f t="shared" si="0"/>
        <v>50.140909090909091</v>
      </c>
      <c r="BR26" s="183">
        <v>80</v>
      </c>
      <c r="BS26" s="183">
        <v>86</v>
      </c>
      <c r="BT26" s="184">
        <f t="shared" si="1"/>
        <v>33.200000000000003</v>
      </c>
      <c r="BU26" s="185">
        <f t="shared" si="2"/>
        <v>83.340909090909093</v>
      </c>
      <c r="BV26" s="176" t="str">
        <f t="shared" si="3"/>
        <v>A</v>
      </c>
    </row>
    <row r="27" spans="1:74" ht="15.75">
      <c r="A27" s="490"/>
      <c r="B27" s="490"/>
      <c r="C27" s="196">
        <v>2200018171</v>
      </c>
      <c r="D27" s="188" t="s">
        <v>275</v>
      </c>
      <c r="E27" s="75" t="s">
        <v>264</v>
      </c>
      <c r="F27" s="180">
        <v>67</v>
      </c>
      <c r="G27" s="75">
        <v>100</v>
      </c>
      <c r="H27" s="172">
        <f t="shared" si="4"/>
        <v>83.5</v>
      </c>
      <c r="I27" s="75">
        <v>90</v>
      </c>
      <c r="J27" s="75">
        <v>100</v>
      </c>
      <c r="K27" s="75">
        <v>90</v>
      </c>
      <c r="L27" s="75">
        <v>90</v>
      </c>
      <c r="M27" s="534">
        <f t="shared" si="5"/>
        <v>91.5</v>
      </c>
      <c r="N27" s="535"/>
      <c r="O27" s="75">
        <v>90</v>
      </c>
      <c r="P27" s="75">
        <v>100</v>
      </c>
      <c r="Q27" s="75">
        <v>95</v>
      </c>
      <c r="R27" s="75">
        <v>90</v>
      </c>
      <c r="S27" s="534">
        <f t="shared" si="6"/>
        <v>94</v>
      </c>
      <c r="T27" s="535"/>
      <c r="U27" s="75">
        <v>85</v>
      </c>
      <c r="V27" s="75">
        <v>100</v>
      </c>
      <c r="W27" s="75">
        <v>95</v>
      </c>
      <c r="X27" s="75">
        <v>90</v>
      </c>
      <c r="Y27" s="534">
        <f t="shared" si="7"/>
        <v>93.25</v>
      </c>
      <c r="Z27" s="535"/>
      <c r="AA27" s="75">
        <v>90</v>
      </c>
      <c r="AB27" s="69">
        <v>80</v>
      </c>
      <c r="AC27" s="75">
        <v>80</v>
      </c>
      <c r="AD27" s="75">
        <v>85</v>
      </c>
      <c r="AE27" s="534">
        <f t="shared" si="8"/>
        <v>82.5</v>
      </c>
      <c r="AF27" s="535"/>
      <c r="AG27" s="75">
        <v>90</v>
      </c>
      <c r="AH27" s="75">
        <v>90</v>
      </c>
      <c r="AI27" s="75">
        <v>80</v>
      </c>
      <c r="AJ27" s="75">
        <v>80</v>
      </c>
      <c r="AK27" s="534">
        <f t="shared" si="9"/>
        <v>83</v>
      </c>
      <c r="AL27" s="535"/>
      <c r="AM27" s="75">
        <v>85</v>
      </c>
      <c r="AN27" s="75">
        <v>80</v>
      </c>
      <c r="AO27" s="75">
        <v>80</v>
      </c>
      <c r="AP27" s="75">
        <v>85</v>
      </c>
      <c r="AQ27" s="534">
        <f t="shared" si="15"/>
        <v>81.75</v>
      </c>
      <c r="AR27" s="535"/>
      <c r="AS27" s="75">
        <v>90</v>
      </c>
      <c r="AT27" s="75">
        <v>75</v>
      </c>
      <c r="AU27" s="75">
        <v>80</v>
      </c>
      <c r="AV27" s="75">
        <v>75</v>
      </c>
      <c r="AW27" s="534">
        <f t="shared" si="11"/>
        <v>79.75</v>
      </c>
      <c r="AX27" s="535"/>
      <c r="AY27" s="75">
        <v>85</v>
      </c>
      <c r="AZ27" s="75">
        <v>90</v>
      </c>
      <c r="BA27" s="75">
        <v>80</v>
      </c>
      <c r="BB27" s="75">
        <v>75</v>
      </c>
      <c r="BC27" s="534">
        <f t="shared" si="12"/>
        <v>81.25</v>
      </c>
      <c r="BD27" s="535"/>
      <c r="BE27" s="75">
        <v>85</v>
      </c>
      <c r="BF27" s="75">
        <v>95</v>
      </c>
      <c r="BG27" s="75">
        <v>80</v>
      </c>
      <c r="BH27" s="75">
        <v>85</v>
      </c>
      <c r="BI27" s="534">
        <f t="shared" si="13"/>
        <v>84</v>
      </c>
      <c r="BJ27" s="535"/>
      <c r="BK27" s="180">
        <v>90</v>
      </c>
      <c r="BL27" s="75">
        <v>90</v>
      </c>
      <c r="BM27" s="75">
        <v>80</v>
      </c>
      <c r="BN27" s="75">
        <v>85</v>
      </c>
      <c r="BO27" s="534">
        <f t="shared" si="14"/>
        <v>84</v>
      </c>
      <c r="BP27" s="535"/>
      <c r="BQ27" s="182">
        <f t="shared" si="0"/>
        <v>51.190909090909088</v>
      </c>
      <c r="BR27" s="183">
        <v>87</v>
      </c>
      <c r="BS27" s="183">
        <v>86</v>
      </c>
      <c r="BT27" s="184">
        <f t="shared" si="1"/>
        <v>34.6</v>
      </c>
      <c r="BU27" s="185">
        <f t="shared" si="2"/>
        <v>85.790909090909082</v>
      </c>
      <c r="BV27" s="176" t="str">
        <f t="shared" si="3"/>
        <v>A</v>
      </c>
    </row>
    <row r="28" spans="1:74" ht="15.75">
      <c r="A28" s="551">
        <v>5</v>
      </c>
      <c r="B28" s="551" t="s">
        <v>49</v>
      </c>
      <c r="C28" s="197">
        <v>2200018129</v>
      </c>
      <c r="D28" s="198" t="s">
        <v>276</v>
      </c>
      <c r="E28" s="75" t="s">
        <v>264</v>
      </c>
      <c r="F28" s="180">
        <v>43</v>
      </c>
      <c r="G28" s="75">
        <v>100</v>
      </c>
      <c r="H28" s="172">
        <f t="shared" si="4"/>
        <v>71.5</v>
      </c>
      <c r="I28" s="75">
        <v>90</v>
      </c>
      <c r="J28" s="75">
        <v>90</v>
      </c>
      <c r="K28" s="75">
        <v>80</v>
      </c>
      <c r="L28" s="75">
        <v>90</v>
      </c>
      <c r="M28" s="534">
        <f t="shared" si="5"/>
        <v>85</v>
      </c>
      <c r="N28" s="535"/>
      <c r="O28" s="75">
        <v>85</v>
      </c>
      <c r="P28" s="75">
        <v>80</v>
      </c>
      <c r="Q28" s="75">
        <v>90</v>
      </c>
      <c r="R28" s="75">
        <v>80</v>
      </c>
      <c r="S28" s="534">
        <f t="shared" si="6"/>
        <v>85.75</v>
      </c>
      <c r="T28" s="535"/>
      <c r="U28" s="75">
        <v>95</v>
      </c>
      <c r="V28" s="75">
        <v>90</v>
      </c>
      <c r="W28" s="75">
        <v>85</v>
      </c>
      <c r="X28" s="75">
        <v>80</v>
      </c>
      <c r="Y28" s="534">
        <f t="shared" si="7"/>
        <v>86.25</v>
      </c>
      <c r="Z28" s="535"/>
      <c r="AA28" s="75">
        <v>80</v>
      </c>
      <c r="AB28" s="69">
        <v>80</v>
      </c>
      <c r="AC28" s="75">
        <v>90</v>
      </c>
      <c r="AD28" s="75">
        <v>85</v>
      </c>
      <c r="AE28" s="534">
        <f t="shared" si="8"/>
        <v>86</v>
      </c>
      <c r="AF28" s="535"/>
      <c r="AG28" s="75">
        <v>80</v>
      </c>
      <c r="AH28" s="75">
        <v>80</v>
      </c>
      <c r="AI28" s="75">
        <v>80</v>
      </c>
      <c r="AJ28" s="75">
        <v>80</v>
      </c>
      <c r="AK28" s="534">
        <f t="shared" si="9"/>
        <v>80</v>
      </c>
      <c r="AL28" s="535"/>
      <c r="AM28" s="75">
        <v>85</v>
      </c>
      <c r="AN28" s="75">
        <v>90</v>
      </c>
      <c r="AO28" s="75">
        <v>75</v>
      </c>
      <c r="AP28" s="75">
        <v>75</v>
      </c>
      <c r="AQ28" s="534">
        <f t="shared" si="15"/>
        <v>78.75</v>
      </c>
      <c r="AR28" s="535"/>
      <c r="AS28" s="75">
        <v>85</v>
      </c>
      <c r="AT28" s="75">
        <v>75</v>
      </c>
      <c r="AU28" s="75">
        <v>80</v>
      </c>
      <c r="AV28" s="75">
        <v>75</v>
      </c>
      <c r="AW28" s="534">
        <f t="shared" si="11"/>
        <v>79</v>
      </c>
      <c r="AX28" s="535"/>
      <c r="AY28" s="75">
        <v>85</v>
      </c>
      <c r="AZ28" s="75">
        <v>85</v>
      </c>
      <c r="BA28" s="75">
        <v>85</v>
      </c>
      <c r="BB28" s="75">
        <v>75</v>
      </c>
      <c r="BC28" s="534">
        <f t="shared" si="12"/>
        <v>83</v>
      </c>
      <c r="BD28" s="535"/>
      <c r="BE28" s="75">
        <v>90</v>
      </c>
      <c r="BF28" s="75">
        <v>75</v>
      </c>
      <c r="BG28" s="75">
        <v>80</v>
      </c>
      <c r="BH28" s="75">
        <v>75</v>
      </c>
      <c r="BI28" s="534">
        <f t="shared" si="13"/>
        <v>79.75</v>
      </c>
      <c r="BJ28" s="535"/>
      <c r="BK28" s="180">
        <v>90</v>
      </c>
      <c r="BL28" s="75">
        <v>80</v>
      </c>
      <c r="BM28" s="75">
        <v>90</v>
      </c>
      <c r="BN28" s="75">
        <v>85</v>
      </c>
      <c r="BO28" s="534">
        <f t="shared" si="14"/>
        <v>87.5</v>
      </c>
      <c r="BP28" s="535"/>
      <c r="BQ28" s="182">
        <f t="shared" si="0"/>
        <v>49.227272727272727</v>
      </c>
      <c r="BR28" s="183">
        <v>60</v>
      </c>
      <c r="BS28" s="183">
        <v>84</v>
      </c>
      <c r="BT28" s="184">
        <f t="shared" si="1"/>
        <v>28.8</v>
      </c>
      <c r="BU28" s="185">
        <f t="shared" si="2"/>
        <v>78.027272727272731</v>
      </c>
      <c r="BV28" s="176" t="str">
        <f t="shared" si="3"/>
        <v>A-</v>
      </c>
    </row>
    <row r="29" spans="1:74" ht="15.75">
      <c r="A29" s="490"/>
      <c r="B29" s="490"/>
      <c r="C29" s="197">
        <v>2200018131</v>
      </c>
      <c r="D29" s="198" t="s">
        <v>277</v>
      </c>
      <c r="E29" s="75" t="s">
        <v>264</v>
      </c>
      <c r="F29" s="180">
        <v>42</v>
      </c>
      <c r="G29" s="75">
        <v>100</v>
      </c>
      <c r="H29" s="172">
        <f t="shared" si="4"/>
        <v>71</v>
      </c>
      <c r="I29" s="75">
        <v>90</v>
      </c>
      <c r="J29" s="75">
        <v>90</v>
      </c>
      <c r="K29" s="75">
        <v>80</v>
      </c>
      <c r="L29" s="75">
        <v>90</v>
      </c>
      <c r="M29" s="534">
        <f t="shared" si="5"/>
        <v>85</v>
      </c>
      <c r="N29" s="535"/>
      <c r="O29" s="75">
        <v>85</v>
      </c>
      <c r="P29" s="75">
        <v>80</v>
      </c>
      <c r="Q29" s="75">
        <v>90</v>
      </c>
      <c r="R29" s="75">
        <v>80</v>
      </c>
      <c r="S29" s="534">
        <f t="shared" si="6"/>
        <v>85.75</v>
      </c>
      <c r="T29" s="535"/>
      <c r="U29" s="75">
        <v>100</v>
      </c>
      <c r="V29" s="75">
        <v>85</v>
      </c>
      <c r="W29" s="75">
        <v>85</v>
      </c>
      <c r="X29" s="75">
        <v>80</v>
      </c>
      <c r="Y29" s="534">
        <f t="shared" si="7"/>
        <v>86.25</v>
      </c>
      <c r="Z29" s="535"/>
      <c r="AA29" s="181">
        <v>80</v>
      </c>
      <c r="AB29" s="181">
        <v>100</v>
      </c>
      <c r="AC29" s="181">
        <v>98</v>
      </c>
      <c r="AD29" s="181">
        <v>80</v>
      </c>
      <c r="AE29" s="534">
        <f t="shared" si="8"/>
        <v>92</v>
      </c>
      <c r="AF29" s="535"/>
      <c r="AG29" s="69">
        <v>50</v>
      </c>
      <c r="AH29" s="75">
        <v>50</v>
      </c>
      <c r="AI29" s="75">
        <v>0</v>
      </c>
      <c r="AJ29" s="75">
        <v>50</v>
      </c>
      <c r="AK29" s="534">
        <f t="shared" si="9"/>
        <v>25</v>
      </c>
      <c r="AL29" s="535"/>
      <c r="AM29" s="75">
        <v>50</v>
      </c>
      <c r="AN29" s="75">
        <v>50</v>
      </c>
      <c r="AO29" s="75">
        <v>0</v>
      </c>
      <c r="AP29" s="75">
        <v>50</v>
      </c>
      <c r="AQ29" s="534">
        <f t="shared" si="15"/>
        <v>25</v>
      </c>
      <c r="AR29" s="535"/>
      <c r="AS29" s="75">
        <v>50</v>
      </c>
      <c r="AT29" s="75">
        <v>50</v>
      </c>
      <c r="AU29" s="75">
        <v>0</v>
      </c>
      <c r="AV29" s="75">
        <v>50</v>
      </c>
      <c r="AW29" s="534">
        <f t="shared" si="11"/>
        <v>25</v>
      </c>
      <c r="AX29" s="535"/>
      <c r="AY29" s="75">
        <v>50</v>
      </c>
      <c r="AZ29" s="75">
        <v>50</v>
      </c>
      <c r="BA29" s="75">
        <v>0</v>
      </c>
      <c r="BB29" s="75">
        <v>50</v>
      </c>
      <c r="BC29" s="534">
        <f t="shared" si="12"/>
        <v>25</v>
      </c>
      <c r="BD29" s="535"/>
      <c r="BE29" s="75">
        <v>50</v>
      </c>
      <c r="BF29" s="75">
        <v>50</v>
      </c>
      <c r="BG29" s="75">
        <v>0</v>
      </c>
      <c r="BH29" s="75">
        <v>50</v>
      </c>
      <c r="BI29" s="534">
        <f t="shared" si="13"/>
        <v>25</v>
      </c>
      <c r="BJ29" s="535"/>
      <c r="BK29" s="180">
        <v>50</v>
      </c>
      <c r="BL29" s="75">
        <v>50</v>
      </c>
      <c r="BM29" s="75">
        <v>0</v>
      </c>
      <c r="BN29" s="75">
        <v>50</v>
      </c>
      <c r="BO29" s="534">
        <f t="shared" si="14"/>
        <v>25</v>
      </c>
      <c r="BP29" s="535"/>
      <c r="BQ29" s="182">
        <f t="shared" si="0"/>
        <v>31.09090909090909</v>
      </c>
      <c r="BR29" s="183">
        <v>0</v>
      </c>
      <c r="BS29" s="183">
        <v>84</v>
      </c>
      <c r="BT29" s="184">
        <f t="shared" si="1"/>
        <v>16.8</v>
      </c>
      <c r="BU29" s="185">
        <f t="shared" si="2"/>
        <v>47.890909090909091</v>
      </c>
      <c r="BV29" s="176" t="str">
        <f t="shared" si="3"/>
        <v>D+</v>
      </c>
    </row>
    <row r="30" spans="1:74" ht="15.75">
      <c r="A30" s="490"/>
      <c r="B30" s="490"/>
      <c r="C30" s="197">
        <v>2200018164</v>
      </c>
      <c r="D30" s="198" t="s">
        <v>278</v>
      </c>
      <c r="E30" s="75" t="s">
        <v>264</v>
      </c>
      <c r="F30" s="180">
        <v>52</v>
      </c>
      <c r="G30" s="75">
        <v>100</v>
      </c>
      <c r="H30" s="172">
        <f t="shared" si="4"/>
        <v>76</v>
      </c>
      <c r="I30" s="75">
        <v>90</v>
      </c>
      <c r="J30" s="75">
        <v>90</v>
      </c>
      <c r="K30" s="75">
        <v>80</v>
      </c>
      <c r="L30" s="75">
        <v>90</v>
      </c>
      <c r="M30" s="534">
        <f t="shared" si="5"/>
        <v>85</v>
      </c>
      <c r="N30" s="535"/>
      <c r="O30" s="75">
        <v>85</v>
      </c>
      <c r="P30" s="75">
        <v>80</v>
      </c>
      <c r="Q30" s="75">
        <v>90</v>
      </c>
      <c r="R30" s="75">
        <v>90</v>
      </c>
      <c r="S30" s="534">
        <f t="shared" si="6"/>
        <v>87.75</v>
      </c>
      <c r="T30" s="535"/>
      <c r="U30" s="75">
        <v>85</v>
      </c>
      <c r="V30" s="75">
        <v>90</v>
      </c>
      <c r="W30" s="75">
        <v>85</v>
      </c>
      <c r="X30" s="75">
        <v>90</v>
      </c>
      <c r="Y30" s="534">
        <f t="shared" si="7"/>
        <v>86.75</v>
      </c>
      <c r="Z30" s="535"/>
      <c r="AA30" s="181">
        <v>100</v>
      </c>
      <c r="AB30" s="181">
        <v>100</v>
      </c>
      <c r="AC30" s="181">
        <v>100</v>
      </c>
      <c r="AD30" s="181">
        <v>80</v>
      </c>
      <c r="AE30" s="534">
        <f t="shared" si="8"/>
        <v>96</v>
      </c>
      <c r="AF30" s="535"/>
      <c r="AG30" s="75">
        <v>85</v>
      </c>
      <c r="AH30" s="75">
        <v>80</v>
      </c>
      <c r="AI30" s="75">
        <v>80</v>
      </c>
      <c r="AJ30" s="75">
        <v>80</v>
      </c>
      <c r="AK30" s="534">
        <f t="shared" si="9"/>
        <v>80.75</v>
      </c>
      <c r="AL30" s="535"/>
      <c r="AM30" s="75">
        <v>80</v>
      </c>
      <c r="AN30" s="75">
        <v>90</v>
      </c>
      <c r="AO30" s="75">
        <v>75</v>
      </c>
      <c r="AP30" s="75">
        <v>75</v>
      </c>
      <c r="AQ30" s="534">
        <f t="shared" si="15"/>
        <v>78</v>
      </c>
      <c r="AR30" s="535"/>
      <c r="AS30" s="75">
        <v>85</v>
      </c>
      <c r="AT30" s="75">
        <v>75</v>
      </c>
      <c r="AU30" s="75">
        <v>80</v>
      </c>
      <c r="AV30" s="75">
        <v>75</v>
      </c>
      <c r="AW30" s="534">
        <f t="shared" si="11"/>
        <v>79</v>
      </c>
      <c r="AX30" s="535"/>
      <c r="AY30" s="75">
        <v>90</v>
      </c>
      <c r="AZ30" s="75">
        <v>80</v>
      </c>
      <c r="BA30" s="75">
        <v>85</v>
      </c>
      <c r="BB30" s="75">
        <v>75</v>
      </c>
      <c r="BC30" s="534">
        <f t="shared" si="12"/>
        <v>83</v>
      </c>
      <c r="BD30" s="535"/>
      <c r="BE30" s="75">
        <v>85</v>
      </c>
      <c r="BF30" s="75">
        <v>75</v>
      </c>
      <c r="BG30" s="75">
        <v>80</v>
      </c>
      <c r="BH30" s="75">
        <v>75</v>
      </c>
      <c r="BI30" s="534">
        <f t="shared" si="13"/>
        <v>79</v>
      </c>
      <c r="BJ30" s="535"/>
      <c r="BK30" s="180">
        <v>90</v>
      </c>
      <c r="BL30" s="75">
        <v>80</v>
      </c>
      <c r="BM30" s="75">
        <v>90</v>
      </c>
      <c r="BN30" s="75">
        <v>85</v>
      </c>
      <c r="BO30" s="534">
        <f t="shared" si="14"/>
        <v>87.5</v>
      </c>
      <c r="BP30" s="535"/>
      <c r="BQ30" s="182">
        <f t="shared" si="0"/>
        <v>50.11363636363636</v>
      </c>
      <c r="BR30" s="183">
        <v>90</v>
      </c>
      <c r="BS30" s="183">
        <v>84</v>
      </c>
      <c r="BT30" s="184">
        <f t="shared" si="1"/>
        <v>34.799999999999997</v>
      </c>
      <c r="BU30" s="185">
        <f t="shared" si="2"/>
        <v>84.913636363636357</v>
      </c>
      <c r="BV30" s="176" t="str">
        <f t="shared" si="3"/>
        <v>A</v>
      </c>
    </row>
    <row r="31" spans="1:74" ht="15.75">
      <c r="A31" s="551">
        <v>6</v>
      </c>
      <c r="B31" s="490"/>
      <c r="C31" s="199">
        <v>2200018175</v>
      </c>
      <c r="D31" s="200" t="s">
        <v>279</v>
      </c>
      <c r="E31" s="75" t="s">
        <v>264</v>
      </c>
      <c r="F31" s="201">
        <v>28</v>
      </c>
      <c r="G31" s="186">
        <v>100</v>
      </c>
      <c r="H31" s="172">
        <f t="shared" si="4"/>
        <v>64</v>
      </c>
      <c r="I31" s="69">
        <v>90</v>
      </c>
      <c r="J31" s="75">
        <v>90</v>
      </c>
      <c r="K31" s="75">
        <v>85</v>
      </c>
      <c r="L31" s="75">
        <v>90</v>
      </c>
      <c r="M31" s="534">
        <f t="shared" si="5"/>
        <v>87.5</v>
      </c>
      <c r="N31" s="535"/>
      <c r="O31" s="75">
        <v>85</v>
      </c>
      <c r="P31" s="75">
        <v>85</v>
      </c>
      <c r="Q31" s="75">
        <v>90</v>
      </c>
      <c r="R31" s="75">
        <v>80</v>
      </c>
      <c r="S31" s="534">
        <f t="shared" si="6"/>
        <v>86.5</v>
      </c>
      <c r="T31" s="535"/>
      <c r="U31" s="75">
        <v>90</v>
      </c>
      <c r="V31" s="75">
        <v>80</v>
      </c>
      <c r="W31" s="75">
        <v>85</v>
      </c>
      <c r="X31" s="75">
        <v>85</v>
      </c>
      <c r="Y31" s="534">
        <f t="shared" si="7"/>
        <v>85</v>
      </c>
      <c r="Z31" s="535"/>
      <c r="AA31" s="75">
        <v>80</v>
      </c>
      <c r="AB31" s="69">
        <v>80</v>
      </c>
      <c r="AC31" s="75">
        <v>80</v>
      </c>
      <c r="AD31" s="75">
        <v>80</v>
      </c>
      <c r="AE31" s="534">
        <f t="shared" si="8"/>
        <v>80</v>
      </c>
      <c r="AF31" s="535"/>
      <c r="AG31" s="75">
        <v>90</v>
      </c>
      <c r="AH31" s="75">
        <v>80</v>
      </c>
      <c r="AI31" s="75">
        <v>80</v>
      </c>
      <c r="AJ31" s="75">
        <v>80</v>
      </c>
      <c r="AK31" s="534">
        <f t="shared" si="9"/>
        <v>81.5</v>
      </c>
      <c r="AL31" s="535"/>
      <c r="AM31" s="75">
        <v>85</v>
      </c>
      <c r="AN31" s="75">
        <v>80</v>
      </c>
      <c r="AO31" s="75">
        <v>85</v>
      </c>
      <c r="AP31" s="75">
        <v>75</v>
      </c>
      <c r="AQ31" s="534">
        <f t="shared" si="15"/>
        <v>82.25</v>
      </c>
      <c r="AR31" s="535"/>
      <c r="AS31" s="75">
        <v>85</v>
      </c>
      <c r="AT31" s="75">
        <v>75</v>
      </c>
      <c r="AU31" s="75">
        <v>85</v>
      </c>
      <c r="AV31" s="75">
        <v>75</v>
      </c>
      <c r="AW31" s="534">
        <f t="shared" si="11"/>
        <v>81.5</v>
      </c>
      <c r="AX31" s="535"/>
      <c r="AY31" s="75">
        <v>85</v>
      </c>
      <c r="AZ31" s="75">
        <v>80</v>
      </c>
      <c r="BA31" s="75">
        <v>85</v>
      </c>
      <c r="BB31" s="75">
        <v>75</v>
      </c>
      <c r="BC31" s="534">
        <f t="shared" si="12"/>
        <v>82.25</v>
      </c>
      <c r="BD31" s="535"/>
      <c r="BE31" s="181">
        <v>80</v>
      </c>
      <c r="BF31" s="181">
        <v>80</v>
      </c>
      <c r="BG31" s="181">
        <v>75</v>
      </c>
      <c r="BH31" s="181">
        <v>80</v>
      </c>
      <c r="BI31" s="534">
        <f t="shared" si="13"/>
        <v>77.5</v>
      </c>
      <c r="BJ31" s="535"/>
      <c r="BK31" s="180">
        <v>90</v>
      </c>
      <c r="BL31" s="75">
        <v>80</v>
      </c>
      <c r="BM31" s="75">
        <v>90</v>
      </c>
      <c r="BN31" s="75">
        <v>85</v>
      </c>
      <c r="BO31" s="534">
        <f t="shared" si="14"/>
        <v>87.5</v>
      </c>
      <c r="BP31" s="535"/>
      <c r="BQ31" s="182">
        <f t="shared" si="0"/>
        <v>48.845454545454544</v>
      </c>
      <c r="BR31" s="183">
        <v>80</v>
      </c>
      <c r="BS31" s="183">
        <v>92</v>
      </c>
      <c r="BT31" s="184">
        <f t="shared" si="1"/>
        <v>34.4</v>
      </c>
      <c r="BU31" s="185">
        <f t="shared" si="2"/>
        <v>83.24545454545455</v>
      </c>
      <c r="BV31" s="176" t="str">
        <f t="shared" si="3"/>
        <v>A</v>
      </c>
    </row>
    <row r="32" spans="1:74" ht="15.75">
      <c r="A32" s="490"/>
      <c r="B32" s="490"/>
      <c r="C32" s="202">
        <v>2200018163</v>
      </c>
      <c r="D32" s="203" t="s">
        <v>280</v>
      </c>
      <c r="E32" s="75" t="s">
        <v>264</v>
      </c>
      <c r="F32" s="201">
        <v>22</v>
      </c>
      <c r="G32" s="186">
        <v>100</v>
      </c>
      <c r="H32" s="172">
        <f t="shared" si="4"/>
        <v>61</v>
      </c>
      <c r="I32" s="69">
        <v>85</v>
      </c>
      <c r="J32" s="75">
        <v>90</v>
      </c>
      <c r="K32" s="75">
        <v>85</v>
      </c>
      <c r="L32" s="75">
        <v>90</v>
      </c>
      <c r="M32" s="534">
        <f t="shared" si="5"/>
        <v>86.75</v>
      </c>
      <c r="N32" s="535"/>
      <c r="O32" s="75">
        <v>80</v>
      </c>
      <c r="P32" s="75">
        <v>85</v>
      </c>
      <c r="Q32" s="75">
        <v>90</v>
      </c>
      <c r="R32" s="75">
        <v>80</v>
      </c>
      <c r="S32" s="534">
        <f t="shared" si="6"/>
        <v>85.75</v>
      </c>
      <c r="T32" s="535"/>
      <c r="U32" s="75">
        <v>80</v>
      </c>
      <c r="V32" s="75">
        <v>80</v>
      </c>
      <c r="W32" s="75">
        <v>85</v>
      </c>
      <c r="X32" s="75">
        <v>85</v>
      </c>
      <c r="Y32" s="534">
        <f t="shared" si="7"/>
        <v>83.5</v>
      </c>
      <c r="Z32" s="535"/>
      <c r="AA32" s="75">
        <v>85</v>
      </c>
      <c r="AB32" s="69">
        <v>80</v>
      </c>
      <c r="AC32" s="75">
        <v>80</v>
      </c>
      <c r="AD32" s="69">
        <v>80</v>
      </c>
      <c r="AE32" s="534">
        <f t="shared" si="8"/>
        <v>80.75</v>
      </c>
      <c r="AF32" s="535"/>
      <c r="AG32" s="75">
        <v>90</v>
      </c>
      <c r="AH32" s="75">
        <v>80</v>
      </c>
      <c r="AI32" s="75">
        <v>80</v>
      </c>
      <c r="AJ32" s="75">
        <v>80</v>
      </c>
      <c r="AK32" s="534">
        <f t="shared" si="9"/>
        <v>81.5</v>
      </c>
      <c r="AL32" s="535"/>
      <c r="AM32" s="75">
        <v>90</v>
      </c>
      <c r="AN32" s="75">
        <v>90</v>
      </c>
      <c r="AO32" s="75">
        <v>85</v>
      </c>
      <c r="AP32" s="75">
        <v>75</v>
      </c>
      <c r="AQ32" s="534">
        <f t="shared" si="15"/>
        <v>84.5</v>
      </c>
      <c r="AR32" s="535"/>
      <c r="AS32" s="75">
        <v>100</v>
      </c>
      <c r="AT32" s="75">
        <v>75</v>
      </c>
      <c r="AU32" s="75">
        <v>85</v>
      </c>
      <c r="AV32" s="75">
        <v>90</v>
      </c>
      <c r="AW32" s="534">
        <f t="shared" si="11"/>
        <v>86.75</v>
      </c>
      <c r="AX32" s="535"/>
      <c r="AY32" s="75">
        <v>80</v>
      </c>
      <c r="AZ32" s="75">
        <v>90</v>
      </c>
      <c r="BA32" s="75">
        <v>85</v>
      </c>
      <c r="BB32" s="75">
        <v>75</v>
      </c>
      <c r="BC32" s="534">
        <f t="shared" si="12"/>
        <v>83</v>
      </c>
      <c r="BD32" s="535"/>
      <c r="BE32" s="75">
        <v>80</v>
      </c>
      <c r="BF32" s="75">
        <v>75</v>
      </c>
      <c r="BG32" s="75">
        <v>80</v>
      </c>
      <c r="BH32" s="75">
        <v>75</v>
      </c>
      <c r="BI32" s="534">
        <f t="shared" si="13"/>
        <v>78.25</v>
      </c>
      <c r="BJ32" s="535"/>
      <c r="BK32" s="180">
        <v>80</v>
      </c>
      <c r="BL32" s="75">
        <v>80</v>
      </c>
      <c r="BM32" s="75">
        <v>90</v>
      </c>
      <c r="BN32" s="75">
        <v>90</v>
      </c>
      <c r="BO32" s="534">
        <f t="shared" si="14"/>
        <v>87</v>
      </c>
      <c r="BP32" s="535"/>
      <c r="BQ32" s="182">
        <f t="shared" si="0"/>
        <v>49.022727272727273</v>
      </c>
      <c r="BR32" s="183">
        <v>60</v>
      </c>
      <c r="BS32" s="183">
        <v>92</v>
      </c>
      <c r="BT32" s="184">
        <f t="shared" si="1"/>
        <v>30.4</v>
      </c>
      <c r="BU32" s="185">
        <f t="shared" si="2"/>
        <v>79.422727272727272</v>
      </c>
      <c r="BV32" s="176" t="str">
        <f t="shared" si="3"/>
        <v>A-</v>
      </c>
    </row>
    <row r="33" spans="1:74" ht="15.75">
      <c r="A33" s="490"/>
      <c r="B33" s="490"/>
      <c r="C33" s="197">
        <v>2200018135</v>
      </c>
      <c r="D33" s="204" t="s">
        <v>281</v>
      </c>
      <c r="E33" s="75" t="s">
        <v>264</v>
      </c>
      <c r="F33" s="180">
        <v>45</v>
      </c>
      <c r="G33" s="75">
        <v>100</v>
      </c>
      <c r="H33" s="172">
        <f t="shared" si="4"/>
        <v>72.5</v>
      </c>
      <c r="I33" s="181">
        <v>100</v>
      </c>
      <c r="J33" s="181">
        <v>90</v>
      </c>
      <c r="K33" s="181">
        <v>100</v>
      </c>
      <c r="L33" s="181">
        <v>95</v>
      </c>
      <c r="M33" s="534">
        <f t="shared" si="5"/>
        <v>97.5</v>
      </c>
      <c r="N33" s="535"/>
      <c r="O33" s="75">
        <v>85</v>
      </c>
      <c r="P33" s="75">
        <v>80</v>
      </c>
      <c r="Q33" s="75">
        <v>90</v>
      </c>
      <c r="R33" s="75">
        <v>80</v>
      </c>
      <c r="S33" s="534">
        <f t="shared" si="6"/>
        <v>85.75</v>
      </c>
      <c r="T33" s="535"/>
      <c r="U33" s="75">
        <v>90</v>
      </c>
      <c r="V33" s="75">
        <v>100</v>
      </c>
      <c r="W33" s="75">
        <v>85</v>
      </c>
      <c r="X33" s="75">
        <v>85</v>
      </c>
      <c r="Y33" s="534">
        <f t="shared" si="7"/>
        <v>88</v>
      </c>
      <c r="Z33" s="535"/>
      <c r="AA33" s="75">
        <v>80</v>
      </c>
      <c r="AB33" s="69">
        <v>80</v>
      </c>
      <c r="AC33" s="75">
        <v>85</v>
      </c>
      <c r="AD33" s="69">
        <v>80</v>
      </c>
      <c r="AE33" s="534">
        <f t="shared" si="8"/>
        <v>82.5</v>
      </c>
      <c r="AF33" s="535"/>
      <c r="AG33" s="75">
        <v>80</v>
      </c>
      <c r="AH33" s="75">
        <v>80</v>
      </c>
      <c r="AI33" s="75">
        <v>80</v>
      </c>
      <c r="AJ33" s="75">
        <v>80</v>
      </c>
      <c r="AK33" s="534">
        <f t="shared" si="9"/>
        <v>80</v>
      </c>
      <c r="AL33" s="535"/>
      <c r="AM33" s="75">
        <v>90</v>
      </c>
      <c r="AN33" s="75">
        <v>90</v>
      </c>
      <c r="AO33" s="75">
        <v>85</v>
      </c>
      <c r="AP33" s="75">
        <v>75</v>
      </c>
      <c r="AQ33" s="534">
        <f t="shared" si="15"/>
        <v>84.5</v>
      </c>
      <c r="AR33" s="535"/>
      <c r="AS33" s="75">
        <v>90</v>
      </c>
      <c r="AT33" s="75">
        <v>75</v>
      </c>
      <c r="AU33" s="75">
        <v>85</v>
      </c>
      <c r="AV33" s="75">
        <v>90</v>
      </c>
      <c r="AW33" s="534">
        <f t="shared" si="11"/>
        <v>85.25</v>
      </c>
      <c r="AX33" s="535"/>
      <c r="AY33" s="75">
        <v>90</v>
      </c>
      <c r="AZ33" s="75">
        <v>80</v>
      </c>
      <c r="BA33" s="75">
        <v>85</v>
      </c>
      <c r="BB33" s="75">
        <v>75</v>
      </c>
      <c r="BC33" s="534">
        <f t="shared" si="12"/>
        <v>83</v>
      </c>
      <c r="BD33" s="535"/>
      <c r="BE33" s="75">
        <v>90</v>
      </c>
      <c r="BF33" s="75">
        <v>80</v>
      </c>
      <c r="BG33" s="75">
        <v>80</v>
      </c>
      <c r="BH33" s="75">
        <v>75</v>
      </c>
      <c r="BI33" s="534">
        <f t="shared" si="13"/>
        <v>80.5</v>
      </c>
      <c r="BJ33" s="535"/>
      <c r="BK33" s="180">
        <v>85</v>
      </c>
      <c r="BL33" s="75">
        <v>100</v>
      </c>
      <c r="BM33" s="75">
        <v>90</v>
      </c>
      <c r="BN33" s="75">
        <v>80</v>
      </c>
      <c r="BO33" s="534">
        <f t="shared" si="14"/>
        <v>88.75</v>
      </c>
      <c r="BP33" s="535"/>
      <c r="BQ33" s="182">
        <f t="shared" si="0"/>
        <v>50.631818181818183</v>
      </c>
      <c r="BR33" s="183">
        <v>80</v>
      </c>
      <c r="BS33" s="183">
        <v>92</v>
      </c>
      <c r="BT33" s="184">
        <f t="shared" si="1"/>
        <v>34.4</v>
      </c>
      <c r="BU33" s="185">
        <f t="shared" si="2"/>
        <v>85.031818181818181</v>
      </c>
      <c r="BV33" s="176" t="str">
        <f t="shared" si="3"/>
        <v>A</v>
      </c>
    </row>
    <row r="34" spans="1:74" ht="15.75">
      <c r="A34" s="551">
        <v>7</v>
      </c>
      <c r="B34" s="490"/>
      <c r="C34" s="197">
        <v>2200018142</v>
      </c>
      <c r="D34" s="198" t="s">
        <v>282</v>
      </c>
      <c r="E34" s="75" t="s">
        <v>264</v>
      </c>
      <c r="F34" s="180">
        <v>48</v>
      </c>
      <c r="G34" s="75">
        <v>100</v>
      </c>
      <c r="H34" s="172">
        <f t="shared" si="4"/>
        <v>74</v>
      </c>
      <c r="I34" s="75">
        <v>90</v>
      </c>
      <c r="J34" s="75">
        <v>90</v>
      </c>
      <c r="K34" s="75">
        <v>80</v>
      </c>
      <c r="L34" s="75">
        <v>90</v>
      </c>
      <c r="M34" s="534">
        <f t="shared" si="5"/>
        <v>85</v>
      </c>
      <c r="N34" s="535"/>
      <c r="O34" s="75">
        <v>80</v>
      </c>
      <c r="P34" s="75">
        <v>80</v>
      </c>
      <c r="Q34" s="75">
        <v>90</v>
      </c>
      <c r="R34" s="75">
        <v>80</v>
      </c>
      <c r="S34" s="534">
        <f t="shared" si="6"/>
        <v>85</v>
      </c>
      <c r="T34" s="535"/>
      <c r="U34" s="75">
        <v>90</v>
      </c>
      <c r="V34" s="75">
        <v>85</v>
      </c>
      <c r="W34" s="75">
        <v>85</v>
      </c>
      <c r="X34" s="75">
        <v>80</v>
      </c>
      <c r="Y34" s="534">
        <f t="shared" si="7"/>
        <v>84.75</v>
      </c>
      <c r="Z34" s="535"/>
      <c r="AA34" s="75">
        <v>80</v>
      </c>
      <c r="AB34" s="69">
        <v>80</v>
      </c>
      <c r="AC34" s="75">
        <v>90</v>
      </c>
      <c r="AD34" s="69">
        <v>80</v>
      </c>
      <c r="AE34" s="534">
        <f t="shared" si="8"/>
        <v>85</v>
      </c>
      <c r="AF34" s="535"/>
      <c r="AG34" s="75">
        <v>80</v>
      </c>
      <c r="AH34" s="75">
        <v>80</v>
      </c>
      <c r="AI34" s="75">
        <v>80</v>
      </c>
      <c r="AJ34" s="75">
        <v>80</v>
      </c>
      <c r="AK34" s="534">
        <f t="shared" si="9"/>
        <v>80</v>
      </c>
      <c r="AL34" s="535"/>
      <c r="AM34" s="75">
        <v>90</v>
      </c>
      <c r="AN34" s="75">
        <v>80</v>
      </c>
      <c r="AO34" s="75">
        <v>75</v>
      </c>
      <c r="AP34" s="75">
        <v>75</v>
      </c>
      <c r="AQ34" s="534">
        <f t="shared" si="15"/>
        <v>78</v>
      </c>
      <c r="AR34" s="535"/>
      <c r="AS34" s="75">
        <v>90</v>
      </c>
      <c r="AT34" s="75">
        <v>100</v>
      </c>
      <c r="AU34" s="75">
        <v>70</v>
      </c>
      <c r="AV34" s="75">
        <v>90</v>
      </c>
      <c r="AW34" s="534">
        <f t="shared" si="11"/>
        <v>81.5</v>
      </c>
      <c r="AX34" s="535"/>
      <c r="AY34" s="75">
        <v>80</v>
      </c>
      <c r="AZ34" s="75">
        <v>100</v>
      </c>
      <c r="BA34" s="75">
        <v>80</v>
      </c>
      <c r="BB34" s="75">
        <v>75</v>
      </c>
      <c r="BC34" s="534">
        <f t="shared" si="12"/>
        <v>82</v>
      </c>
      <c r="BD34" s="535"/>
      <c r="BE34" s="75">
        <v>80</v>
      </c>
      <c r="BF34" s="75">
        <v>75</v>
      </c>
      <c r="BG34" s="75">
        <v>80</v>
      </c>
      <c r="BH34" s="75">
        <v>75</v>
      </c>
      <c r="BI34" s="534">
        <f t="shared" si="13"/>
        <v>78.25</v>
      </c>
      <c r="BJ34" s="535"/>
      <c r="BK34" s="180">
        <v>90</v>
      </c>
      <c r="BL34" s="75">
        <v>100</v>
      </c>
      <c r="BM34" s="75">
        <v>90</v>
      </c>
      <c r="BN34" s="75">
        <v>80</v>
      </c>
      <c r="BO34" s="534">
        <f t="shared" si="14"/>
        <v>89.5</v>
      </c>
      <c r="BP34" s="535"/>
      <c r="BQ34" s="182">
        <f t="shared" si="0"/>
        <v>49.254545454545458</v>
      </c>
      <c r="BR34" s="183">
        <v>60</v>
      </c>
      <c r="BS34" s="183">
        <v>84</v>
      </c>
      <c r="BT34" s="184">
        <f t="shared" si="1"/>
        <v>28.8</v>
      </c>
      <c r="BU34" s="185">
        <f t="shared" si="2"/>
        <v>78.054545454545462</v>
      </c>
      <c r="BV34" s="176" t="str">
        <f t="shared" si="3"/>
        <v>A-</v>
      </c>
    </row>
    <row r="35" spans="1:74" ht="15.75">
      <c r="A35" s="490"/>
      <c r="B35" s="490"/>
      <c r="C35" s="197">
        <v>2200018145</v>
      </c>
      <c r="D35" s="198" t="s">
        <v>283</v>
      </c>
      <c r="E35" s="75" t="s">
        <v>264</v>
      </c>
      <c r="F35" s="180">
        <v>59</v>
      </c>
      <c r="G35" s="75">
        <v>100</v>
      </c>
      <c r="H35" s="172">
        <f t="shared" si="4"/>
        <v>79.5</v>
      </c>
      <c r="I35" s="75">
        <v>90</v>
      </c>
      <c r="J35" s="75">
        <v>90</v>
      </c>
      <c r="K35" s="75">
        <v>80</v>
      </c>
      <c r="L35" s="75">
        <v>90</v>
      </c>
      <c r="M35" s="534">
        <f t="shared" si="5"/>
        <v>85</v>
      </c>
      <c r="N35" s="535"/>
      <c r="O35" s="75">
        <v>85</v>
      </c>
      <c r="P35" s="75">
        <v>80</v>
      </c>
      <c r="Q35" s="75">
        <v>90</v>
      </c>
      <c r="R35" s="75">
        <v>90</v>
      </c>
      <c r="S35" s="534">
        <f t="shared" si="6"/>
        <v>87.75</v>
      </c>
      <c r="T35" s="535"/>
      <c r="U35" s="75">
        <v>85</v>
      </c>
      <c r="V35" s="75">
        <v>85</v>
      </c>
      <c r="W35" s="75">
        <v>85</v>
      </c>
      <c r="X35" s="75">
        <v>100</v>
      </c>
      <c r="Y35" s="534">
        <f t="shared" si="7"/>
        <v>88</v>
      </c>
      <c r="Z35" s="535"/>
      <c r="AA35" s="75">
        <v>85</v>
      </c>
      <c r="AB35" s="69">
        <v>80</v>
      </c>
      <c r="AC35" s="75">
        <v>90</v>
      </c>
      <c r="AD35" s="69">
        <v>80</v>
      </c>
      <c r="AE35" s="534">
        <f t="shared" si="8"/>
        <v>85.75</v>
      </c>
      <c r="AF35" s="535"/>
      <c r="AG35" s="75">
        <v>90</v>
      </c>
      <c r="AH35" s="75">
        <v>80</v>
      </c>
      <c r="AI35" s="75">
        <v>80</v>
      </c>
      <c r="AJ35" s="75">
        <v>80</v>
      </c>
      <c r="AK35" s="534">
        <f t="shared" si="9"/>
        <v>81.5</v>
      </c>
      <c r="AL35" s="535"/>
      <c r="AM35" s="75">
        <v>85</v>
      </c>
      <c r="AN35" s="75">
        <v>80</v>
      </c>
      <c r="AO35" s="75">
        <v>75</v>
      </c>
      <c r="AP35" s="75">
        <v>75</v>
      </c>
      <c r="AQ35" s="534">
        <f t="shared" si="15"/>
        <v>77.25</v>
      </c>
      <c r="AR35" s="535"/>
      <c r="AS35" s="75">
        <v>85</v>
      </c>
      <c r="AT35" s="75">
        <v>100</v>
      </c>
      <c r="AU35" s="75">
        <v>70</v>
      </c>
      <c r="AV35" s="75">
        <v>90</v>
      </c>
      <c r="AW35" s="534">
        <f t="shared" si="11"/>
        <v>80.75</v>
      </c>
      <c r="AX35" s="535"/>
      <c r="AY35" s="75">
        <v>80</v>
      </c>
      <c r="AZ35" s="75">
        <v>100</v>
      </c>
      <c r="BA35" s="75">
        <v>80</v>
      </c>
      <c r="BB35" s="75">
        <v>75</v>
      </c>
      <c r="BC35" s="534">
        <f t="shared" si="12"/>
        <v>82</v>
      </c>
      <c r="BD35" s="535"/>
      <c r="BE35" s="75">
        <v>70</v>
      </c>
      <c r="BF35" s="75">
        <v>75</v>
      </c>
      <c r="BG35" s="75">
        <v>80</v>
      </c>
      <c r="BH35" s="75">
        <v>75</v>
      </c>
      <c r="BI35" s="534">
        <f t="shared" si="13"/>
        <v>76.75</v>
      </c>
      <c r="BJ35" s="535"/>
      <c r="BK35" s="180">
        <v>80</v>
      </c>
      <c r="BL35" s="75">
        <v>100</v>
      </c>
      <c r="BM35" s="75">
        <v>90</v>
      </c>
      <c r="BN35" s="75">
        <v>90</v>
      </c>
      <c r="BO35" s="534">
        <f t="shared" si="14"/>
        <v>90</v>
      </c>
      <c r="BP35" s="535"/>
      <c r="BQ35" s="182">
        <f t="shared" si="0"/>
        <v>49.868181818181817</v>
      </c>
      <c r="BR35" s="183">
        <v>60</v>
      </c>
      <c r="BS35" s="183">
        <v>84</v>
      </c>
      <c r="BT35" s="184">
        <f t="shared" si="1"/>
        <v>28.8</v>
      </c>
      <c r="BU35" s="185">
        <f t="shared" si="2"/>
        <v>78.668181818181822</v>
      </c>
      <c r="BV35" s="176" t="str">
        <f t="shared" si="3"/>
        <v>A-</v>
      </c>
    </row>
    <row r="36" spans="1:74" ht="15.75">
      <c r="A36" s="490"/>
      <c r="B36" s="490"/>
      <c r="C36" s="197">
        <v>2200018146</v>
      </c>
      <c r="D36" s="198" t="s">
        <v>284</v>
      </c>
      <c r="E36" s="75" t="s">
        <v>264</v>
      </c>
      <c r="F36" s="180">
        <v>57</v>
      </c>
      <c r="G36" s="75">
        <v>100</v>
      </c>
      <c r="H36" s="172">
        <f t="shared" si="4"/>
        <v>78.5</v>
      </c>
      <c r="I36" s="75">
        <v>90</v>
      </c>
      <c r="J36" s="75">
        <v>90</v>
      </c>
      <c r="K36" s="75">
        <v>80</v>
      </c>
      <c r="L36" s="75">
        <v>90</v>
      </c>
      <c r="M36" s="534">
        <f t="shared" si="5"/>
        <v>85</v>
      </c>
      <c r="N36" s="535"/>
      <c r="O36" s="75">
        <v>80</v>
      </c>
      <c r="P36" s="75">
        <v>80</v>
      </c>
      <c r="Q36" s="75">
        <v>90</v>
      </c>
      <c r="R36" s="75">
        <v>90</v>
      </c>
      <c r="S36" s="534">
        <f t="shared" si="6"/>
        <v>87</v>
      </c>
      <c r="T36" s="535"/>
      <c r="U36" s="75">
        <v>90</v>
      </c>
      <c r="V36" s="75">
        <v>85</v>
      </c>
      <c r="W36" s="75">
        <v>85</v>
      </c>
      <c r="X36" s="75">
        <v>80</v>
      </c>
      <c r="Y36" s="534">
        <f t="shared" si="7"/>
        <v>84.75</v>
      </c>
      <c r="Z36" s="535"/>
      <c r="AA36" s="75">
        <v>80</v>
      </c>
      <c r="AB36" s="69">
        <v>80</v>
      </c>
      <c r="AC36" s="75">
        <v>90</v>
      </c>
      <c r="AD36" s="69">
        <v>80</v>
      </c>
      <c r="AE36" s="534">
        <f t="shared" si="8"/>
        <v>85</v>
      </c>
      <c r="AF36" s="535"/>
      <c r="AG36" s="75">
        <v>85</v>
      </c>
      <c r="AH36" s="75">
        <v>80</v>
      </c>
      <c r="AI36" s="75">
        <v>80</v>
      </c>
      <c r="AJ36" s="75">
        <v>80</v>
      </c>
      <c r="AK36" s="534">
        <f t="shared" si="9"/>
        <v>80.75</v>
      </c>
      <c r="AL36" s="535"/>
      <c r="AM36" s="75">
        <v>90</v>
      </c>
      <c r="AN36" s="75">
        <v>80</v>
      </c>
      <c r="AO36" s="75">
        <v>75</v>
      </c>
      <c r="AP36" s="75">
        <v>75</v>
      </c>
      <c r="AQ36" s="534">
        <f t="shared" si="15"/>
        <v>78</v>
      </c>
      <c r="AR36" s="535"/>
      <c r="AS36" s="75">
        <v>90</v>
      </c>
      <c r="AT36" s="75">
        <v>100</v>
      </c>
      <c r="AU36" s="75">
        <v>70</v>
      </c>
      <c r="AV36" s="75">
        <v>100</v>
      </c>
      <c r="AW36" s="534">
        <f t="shared" si="11"/>
        <v>83.5</v>
      </c>
      <c r="AX36" s="535"/>
      <c r="AY36" s="75">
        <v>80</v>
      </c>
      <c r="AZ36" s="75">
        <v>100</v>
      </c>
      <c r="BA36" s="75">
        <v>80</v>
      </c>
      <c r="BB36" s="75">
        <v>75</v>
      </c>
      <c r="BC36" s="534">
        <f t="shared" si="12"/>
        <v>82</v>
      </c>
      <c r="BD36" s="535"/>
      <c r="BE36" s="75">
        <v>80</v>
      </c>
      <c r="BF36" s="75">
        <v>75</v>
      </c>
      <c r="BG36" s="75">
        <v>80</v>
      </c>
      <c r="BH36" s="75">
        <v>75</v>
      </c>
      <c r="BI36" s="534">
        <f t="shared" si="13"/>
        <v>78.25</v>
      </c>
      <c r="BJ36" s="535"/>
      <c r="BK36" s="180">
        <v>90</v>
      </c>
      <c r="BL36" s="75">
        <v>100</v>
      </c>
      <c r="BM36" s="75">
        <v>90</v>
      </c>
      <c r="BN36" s="75">
        <v>85</v>
      </c>
      <c r="BO36" s="534">
        <f t="shared" si="14"/>
        <v>90.5</v>
      </c>
      <c r="BP36" s="535"/>
      <c r="BQ36" s="182">
        <f t="shared" si="0"/>
        <v>49.813636363636363</v>
      </c>
      <c r="BR36" s="183">
        <v>60</v>
      </c>
      <c r="BS36" s="183">
        <v>84</v>
      </c>
      <c r="BT36" s="184">
        <f t="shared" si="1"/>
        <v>28.8</v>
      </c>
      <c r="BU36" s="185">
        <f t="shared" si="2"/>
        <v>78.61363636363636</v>
      </c>
      <c r="BV36" s="176" t="str">
        <f t="shared" si="3"/>
        <v>A-</v>
      </c>
    </row>
    <row r="37" spans="1:74" ht="15.75">
      <c r="A37" s="551">
        <v>8</v>
      </c>
      <c r="B37" s="490"/>
      <c r="C37" s="197">
        <v>2200018162</v>
      </c>
      <c r="D37" s="198" t="s">
        <v>285</v>
      </c>
      <c r="E37" s="75" t="s">
        <v>264</v>
      </c>
      <c r="F37" s="180">
        <v>41</v>
      </c>
      <c r="G37" s="75">
        <v>100</v>
      </c>
      <c r="H37" s="172">
        <f t="shared" si="4"/>
        <v>70.5</v>
      </c>
      <c r="I37" s="75">
        <v>90</v>
      </c>
      <c r="J37" s="75">
        <v>90</v>
      </c>
      <c r="K37" s="75">
        <v>85</v>
      </c>
      <c r="L37" s="75">
        <v>95</v>
      </c>
      <c r="M37" s="534">
        <f t="shared" si="5"/>
        <v>88.5</v>
      </c>
      <c r="N37" s="535"/>
      <c r="O37" s="75">
        <v>90</v>
      </c>
      <c r="P37" s="75">
        <v>80</v>
      </c>
      <c r="Q37" s="75">
        <v>90</v>
      </c>
      <c r="R37" s="75">
        <v>80</v>
      </c>
      <c r="S37" s="534">
        <f t="shared" si="6"/>
        <v>86.5</v>
      </c>
      <c r="T37" s="535"/>
      <c r="U37" s="75">
        <v>95</v>
      </c>
      <c r="V37" s="75">
        <v>100</v>
      </c>
      <c r="W37" s="75">
        <v>80</v>
      </c>
      <c r="X37" s="75">
        <v>80</v>
      </c>
      <c r="Y37" s="534">
        <f t="shared" si="7"/>
        <v>85.25</v>
      </c>
      <c r="Z37" s="535"/>
      <c r="AA37" s="75">
        <v>80</v>
      </c>
      <c r="AB37" s="69">
        <v>80</v>
      </c>
      <c r="AC37" s="75">
        <v>80</v>
      </c>
      <c r="AD37" s="69">
        <v>80</v>
      </c>
      <c r="AE37" s="534">
        <f t="shared" si="8"/>
        <v>80</v>
      </c>
      <c r="AF37" s="535"/>
      <c r="AG37" s="75">
        <v>80</v>
      </c>
      <c r="AH37" s="75">
        <v>80</v>
      </c>
      <c r="AI37" s="75">
        <v>80</v>
      </c>
      <c r="AJ37" s="75">
        <v>80</v>
      </c>
      <c r="AK37" s="534">
        <f t="shared" si="9"/>
        <v>80</v>
      </c>
      <c r="AL37" s="535"/>
      <c r="AM37" s="75">
        <v>85</v>
      </c>
      <c r="AN37" s="75">
        <v>80</v>
      </c>
      <c r="AO37" s="75">
        <v>80</v>
      </c>
      <c r="AP37" s="75">
        <v>75</v>
      </c>
      <c r="AQ37" s="534">
        <f t="shared" si="15"/>
        <v>79.75</v>
      </c>
      <c r="AR37" s="535"/>
      <c r="AS37" s="75">
        <v>85</v>
      </c>
      <c r="AT37" s="75">
        <v>75</v>
      </c>
      <c r="AU37" s="75">
        <v>85</v>
      </c>
      <c r="AV37" s="75">
        <v>75</v>
      </c>
      <c r="AW37" s="534">
        <f t="shared" si="11"/>
        <v>81.5</v>
      </c>
      <c r="AX37" s="535"/>
      <c r="AY37" s="75">
        <v>90</v>
      </c>
      <c r="AZ37" s="75">
        <v>80</v>
      </c>
      <c r="BA37" s="75">
        <v>80</v>
      </c>
      <c r="BB37" s="75">
        <v>75</v>
      </c>
      <c r="BC37" s="534">
        <f t="shared" si="12"/>
        <v>80.5</v>
      </c>
      <c r="BD37" s="535"/>
      <c r="BE37" s="75">
        <v>80</v>
      </c>
      <c r="BF37" s="75">
        <v>80</v>
      </c>
      <c r="BG37" s="75">
        <v>80</v>
      </c>
      <c r="BH37" s="75">
        <v>75</v>
      </c>
      <c r="BI37" s="534">
        <f t="shared" si="13"/>
        <v>79</v>
      </c>
      <c r="BJ37" s="535"/>
      <c r="BK37" s="180">
        <v>90</v>
      </c>
      <c r="BL37" s="75">
        <v>80</v>
      </c>
      <c r="BM37" s="75">
        <v>80</v>
      </c>
      <c r="BN37" s="75">
        <v>80</v>
      </c>
      <c r="BO37" s="534">
        <f t="shared" si="14"/>
        <v>81.5</v>
      </c>
      <c r="BP37" s="535"/>
      <c r="BQ37" s="182">
        <f t="shared" si="0"/>
        <v>48.709090909090911</v>
      </c>
      <c r="BR37" s="183">
        <v>85</v>
      </c>
      <c r="BS37" s="183">
        <v>68</v>
      </c>
      <c r="BT37" s="184">
        <f t="shared" si="1"/>
        <v>30.6</v>
      </c>
      <c r="BU37" s="185">
        <f t="shared" si="2"/>
        <v>79.309090909090912</v>
      </c>
      <c r="BV37" s="176" t="str">
        <f t="shared" si="3"/>
        <v>A-</v>
      </c>
    </row>
    <row r="38" spans="1:74" ht="15.75">
      <c r="A38" s="490"/>
      <c r="B38" s="490"/>
      <c r="C38" s="197">
        <v>2200018169</v>
      </c>
      <c r="D38" s="198" t="s">
        <v>286</v>
      </c>
      <c r="E38" s="75" t="s">
        <v>264</v>
      </c>
      <c r="F38" s="180">
        <v>57</v>
      </c>
      <c r="G38" s="75">
        <v>100</v>
      </c>
      <c r="H38" s="172">
        <f t="shared" si="4"/>
        <v>78.5</v>
      </c>
      <c r="I38" s="75">
        <v>90</v>
      </c>
      <c r="J38" s="75">
        <v>90</v>
      </c>
      <c r="K38" s="75">
        <v>85</v>
      </c>
      <c r="L38" s="75">
        <v>90</v>
      </c>
      <c r="M38" s="534">
        <f t="shared" si="5"/>
        <v>87.5</v>
      </c>
      <c r="N38" s="535"/>
      <c r="O38" s="75">
        <v>90</v>
      </c>
      <c r="P38" s="75">
        <v>100</v>
      </c>
      <c r="Q38" s="75">
        <v>90</v>
      </c>
      <c r="R38" s="75">
        <v>80</v>
      </c>
      <c r="S38" s="534">
        <f t="shared" si="6"/>
        <v>89.5</v>
      </c>
      <c r="T38" s="535"/>
      <c r="U38" s="75">
        <v>100</v>
      </c>
      <c r="V38" s="75">
        <v>100</v>
      </c>
      <c r="W38" s="75">
        <v>80</v>
      </c>
      <c r="X38" s="75">
        <v>80</v>
      </c>
      <c r="Y38" s="534">
        <f t="shared" si="7"/>
        <v>86</v>
      </c>
      <c r="Z38" s="535"/>
      <c r="AA38" s="75">
        <v>80</v>
      </c>
      <c r="AB38" s="69">
        <v>80</v>
      </c>
      <c r="AC38" s="75">
        <v>80</v>
      </c>
      <c r="AD38" s="69">
        <v>80</v>
      </c>
      <c r="AE38" s="534">
        <f t="shared" si="8"/>
        <v>80</v>
      </c>
      <c r="AF38" s="535"/>
      <c r="AG38" s="75">
        <v>80</v>
      </c>
      <c r="AH38" s="75">
        <v>80</v>
      </c>
      <c r="AI38" s="75">
        <v>80</v>
      </c>
      <c r="AJ38" s="75">
        <v>80</v>
      </c>
      <c r="AK38" s="534">
        <f t="shared" si="9"/>
        <v>80</v>
      </c>
      <c r="AL38" s="535"/>
      <c r="AM38" s="75">
        <v>85</v>
      </c>
      <c r="AN38" s="75">
        <v>80</v>
      </c>
      <c r="AO38" s="75">
        <v>80</v>
      </c>
      <c r="AP38" s="75">
        <v>75</v>
      </c>
      <c r="AQ38" s="534">
        <f t="shared" si="15"/>
        <v>79.75</v>
      </c>
      <c r="AR38" s="535"/>
      <c r="AS38" s="75">
        <v>85</v>
      </c>
      <c r="AT38" s="75">
        <v>75</v>
      </c>
      <c r="AU38" s="75">
        <v>85</v>
      </c>
      <c r="AV38" s="75">
        <v>75</v>
      </c>
      <c r="AW38" s="534">
        <f t="shared" si="11"/>
        <v>81.5</v>
      </c>
      <c r="AX38" s="535"/>
      <c r="AY38" s="75">
        <v>90</v>
      </c>
      <c r="AZ38" s="75">
        <v>80</v>
      </c>
      <c r="BA38" s="75">
        <v>80</v>
      </c>
      <c r="BB38" s="75">
        <v>75</v>
      </c>
      <c r="BC38" s="534">
        <f t="shared" si="12"/>
        <v>80.5</v>
      </c>
      <c r="BD38" s="535"/>
      <c r="BE38" s="75">
        <v>90</v>
      </c>
      <c r="BF38" s="75">
        <v>80</v>
      </c>
      <c r="BG38" s="75">
        <v>80</v>
      </c>
      <c r="BH38" s="75">
        <v>75</v>
      </c>
      <c r="BI38" s="534">
        <f t="shared" si="13"/>
        <v>80.5</v>
      </c>
      <c r="BJ38" s="535"/>
      <c r="BK38" s="180">
        <v>90</v>
      </c>
      <c r="BL38" s="75">
        <v>80</v>
      </c>
      <c r="BM38" s="75">
        <v>80</v>
      </c>
      <c r="BN38" s="75">
        <v>80</v>
      </c>
      <c r="BO38" s="534">
        <f t="shared" si="14"/>
        <v>81.5</v>
      </c>
      <c r="BP38" s="535"/>
      <c r="BQ38" s="182">
        <f t="shared" si="0"/>
        <v>49.377272727272732</v>
      </c>
      <c r="BR38" s="183">
        <v>85</v>
      </c>
      <c r="BS38" s="183">
        <v>68</v>
      </c>
      <c r="BT38" s="184">
        <f t="shared" si="1"/>
        <v>30.6</v>
      </c>
      <c r="BU38" s="185">
        <f t="shared" si="2"/>
        <v>79.977272727272734</v>
      </c>
      <c r="BV38" s="176" t="str">
        <f t="shared" si="3"/>
        <v>A-</v>
      </c>
    </row>
    <row r="39" spans="1:74" ht="15.75">
      <c r="A39" s="490"/>
      <c r="B39" s="490"/>
      <c r="C39" s="197">
        <v>2200018172</v>
      </c>
      <c r="D39" s="205" t="s">
        <v>287</v>
      </c>
      <c r="E39" s="75" t="s">
        <v>264</v>
      </c>
      <c r="F39" s="180">
        <v>46</v>
      </c>
      <c r="G39" s="75">
        <v>100</v>
      </c>
      <c r="H39" s="172">
        <f t="shared" si="4"/>
        <v>73</v>
      </c>
      <c r="I39" s="75">
        <v>90</v>
      </c>
      <c r="J39" s="75">
        <v>90</v>
      </c>
      <c r="K39" s="75">
        <v>85</v>
      </c>
      <c r="L39" s="75">
        <v>95</v>
      </c>
      <c r="M39" s="534">
        <f t="shared" si="5"/>
        <v>88.5</v>
      </c>
      <c r="N39" s="535"/>
      <c r="O39" s="75">
        <v>90</v>
      </c>
      <c r="P39" s="75">
        <v>100</v>
      </c>
      <c r="Q39" s="75">
        <v>90</v>
      </c>
      <c r="R39" s="75">
        <v>80</v>
      </c>
      <c r="S39" s="534">
        <f t="shared" si="6"/>
        <v>89.5</v>
      </c>
      <c r="T39" s="535"/>
      <c r="U39" s="75">
        <v>100</v>
      </c>
      <c r="V39" s="75">
        <v>100</v>
      </c>
      <c r="W39" s="75">
        <v>80</v>
      </c>
      <c r="X39" s="75">
        <v>90</v>
      </c>
      <c r="Y39" s="534">
        <f t="shared" si="7"/>
        <v>88</v>
      </c>
      <c r="Z39" s="535"/>
      <c r="AA39" s="181">
        <v>100</v>
      </c>
      <c r="AB39" s="181">
        <v>80</v>
      </c>
      <c r="AC39" s="181">
        <v>100</v>
      </c>
      <c r="AD39" s="181">
        <v>80</v>
      </c>
      <c r="AE39" s="534">
        <f t="shared" si="8"/>
        <v>93</v>
      </c>
      <c r="AF39" s="535"/>
      <c r="AG39" s="75">
        <v>85</v>
      </c>
      <c r="AH39" s="75">
        <v>80</v>
      </c>
      <c r="AI39" s="75">
        <v>80</v>
      </c>
      <c r="AJ39" s="75">
        <v>80</v>
      </c>
      <c r="AK39" s="534">
        <f t="shared" si="9"/>
        <v>80.75</v>
      </c>
      <c r="AL39" s="535"/>
      <c r="AM39" s="75">
        <v>85</v>
      </c>
      <c r="AN39" s="75">
        <v>80</v>
      </c>
      <c r="AO39" s="75">
        <v>80</v>
      </c>
      <c r="AP39" s="75">
        <v>75</v>
      </c>
      <c r="AQ39" s="534">
        <f t="shared" si="15"/>
        <v>79.75</v>
      </c>
      <c r="AR39" s="535"/>
      <c r="AS39" s="75">
        <v>85</v>
      </c>
      <c r="AT39" s="75">
        <v>75</v>
      </c>
      <c r="AU39" s="75">
        <v>85</v>
      </c>
      <c r="AV39" s="75">
        <v>75</v>
      </c>
      <c r="AW39" s="534">
        <f t="shared" si="11"/>
        <v>81.5</v>
      </c>
      <c r="AX39" s="535"/>
      <c r="AY39" s="75">
        <v>90</v>
      </c>
      <c r="AZ39" s="75">
        <v>80</v>
      </c>
      <c r="BA39" s="75">
        <v>80</v>
      </c>
      <c r="BB39" s="75">
        <v>75</v>
      </c>
      <c r="BC39" s="534">
        <f t="shared" si="12"/>
        <v>80.5</v>
      </c>
      <c r="BD39" s="535"/>
      <c r="BE39" s="75">
        <v>80</v>
      </c>
      <c r="BF39" s="75">
        <v>80</v>
      </c>
      <c r="BG39" s="75">
        <v>80</v>
      </c>
      <c r="BH39" s="75">
        <v>75</v>
      </c>
      <c r="BI39" s="534">
        <f t="shared" si="13"/>
        <v>79</v>
      </c>
      <c r="BJ39" s="535"/>
      <c r="BK39" s="180">
        <v>90</v>
      </c>
      <c r="BL39" s="75">
        <v>80</v>
      </c>
      <c r="BM39" s="75">
        <v>80</v>
      </c>
      <c r="BN39" s="75">
        <v>80</v>
      </c>
      <c r="BO39" s="534">
        <f t="shared" si="14"/>
        <v>81.5</v>
      </c>
      <c r="BP39" s="535"/>
      <c r="BQ39" s="182">
        <f t="shared" si="0"/>
        <v>49.909090909090907</v>
      </c>
      <c r="BR39" s="183">
        <v>85</v>
      </c>
      <c r="BS39" s="183">
        <v>68</v>
      </c>
      <c r="BT39" s="184">
        <f t="shared" si="1"/>
        <v>30.6</v>
      </c>
      <c r="BU39" s="185">
        <f t="shared" si="2"/>
        <v>80.509090909090901</v>
      </c>
      <c r="BV39" s="176" t="str">
        <f t="shared" si="3"/>
        <v>A</v>
      </c>
    </row>
    <row r="40" spans="1:74" ht="15.75">
      <c r="A40" s="551">
        <v>9</v>
      </c>
      <c r="B40" s="551" t="s">
        <v>51</v>
      </c>
      <c r="C40" s="206">
        <v>2200018157</v>
      </c>
      <c r="D40" s="207" t="s">
        <v>288</v>
      </c>
      <c r="E40" s="75" t="s">
        <v>264</v>
      </c>
      <c r="F40" s="180">
        <v>60</v>
      </c>
      <c r="G40" s="75">
        <v>100</v>
      </c>
      <c r="H40" s="172">
        <f t="shared" si="4"/>
        <v>80</v>
      </c>
      <c r="I40" s="75">
        <v>90</v>
      </c>
      <c r="J40" s="75">
        <v>90</v>
      </c>
      <c r="K40" s="75">
        <v>95</v>
      </c>
      <c r="L40" s="75">
        <v>90</v>
      </c>
      <c r="M40" s="534">
        <f t="shared" si="5"/>
        <v>92.5</v>
      </c>
      <c r="N40" s="535"/>
      <c r="O40" s="75">
        <v>90</v>
      </c>
      <c r="P40" s="75">
        <v>80</v>
      </c>
      <c r="Q40" s="75">
        <v>90</v>
      </c>
      <c r="R40" s="75">
        <v>100</v>
      </c>
      <c r="S40" s="534">
        <f t="shared" si="6"/>
        <v>90.5</v>
      </c>
      <c r="T40" s="535"/>
      <c r="U40" s="75">
        <v>80</v>
      </c>
      <c r="V40" s="75">
        <v>100</v>
      </c>
      <c r="W40" s="75">
        <v>80</v>
      </c>
      <c r="X40" s="75">
        <v>100</v>
      </c>
      <c r="Y40" s="534">
        <f t="shared" si="7"/>
        <v>87</v>
      </c>
      <c r="Z40" s="535"/>
      <c r="AA40" s="75">
        <v>75</v>
      </c>
      <c r="AB40" s="69">
        <v>80</v>
      </c>
      <c r="AC40" s="75">
        <v>80</v>
      </c>
      <c r="AD40" s="69">
        <v>80</v>
      </c>
      <c r="AE40" s="534">
        <f t="shared" si="8"/>
        <v>79.25</v>
      </c>
      <c r="AF40" s="535"/>
      <c r="AG40" s="75">
        <v>90</v>
      </c>
      <c r="AH40" s="75">
        <v>80</v>
      </c>
      <c r="AI40" s="75">
        <v>80</v>
      </c>
      <c r="AJ40" s="75">
        <v>80</v>
      </c>
      <c r="AK40" s="534">
        <f t="shared" si="9"/>
        <v>81.5</v>
      </c>
      <c r="AL40" s="535"/>
      <c r="AM40" s="75">
        <v>90</v>
      </c>
      <c r="AN40" s="75">
        <v>80</v>
      </c>
      <c r="AO40" s="75">
        <v>90</v>
      </c>
      <c r="AP40" s="75">
        <v>75</v>
      </c>
      <c r="AQ40" s="534">
        <f t="shared" si="15"/>
        <v>85.5</v>
      </c>
      <c r="AR40" s="535"/>
      <c r="AS40" s="75">
        <v>80</v>
      </c>
      <c r="AT40" s="75">
        <v>75</v>
      </c>
      <c r="AU40" s="75">
        <v>80</v>
      </c>
      <c r="AV40" s="75">
        <v>75</v>
      </c>
      <c r="AW40" s="534">
        <f t="shared" si="11"/>
        <v>78.25</v>
      </c>
      <c r="AX40" s="535"/>
      <c r="AY40" s="75">
        <v>80</v>
      </c>
      <c r="AZ40" s="75">
        <v>80</v>
      </c>
      <c r="BA40" s="75">
        <v>80</v>
      </c>
      <c r="BB40" s="75">
        <v>75</v>
      </c>
      <c r="BC40" s="534">
        <f t="shared" si="12"/>
        <v>79</v>
      </c>
      <c r="BD40" s="535"/>
      <c r="BE40" s="75">
        <v>80</v>
      </c>
      <c r="BF40" s="75">
        <v>80</v>
      </c>
      <c r="BG40" s="75">
        <v>80</v>
      </c>
      <c r="BH40" s="75">
        <v>80</v>
      </c>
      <c r="BI40" s="534">
        <f t="shared" si="13"/>
        <v>80</v>
      </c>
      <c r="BJ40" s="535"/>
      <c r="BK40" s="180">
        <v>80</v>
      </c>
      <c r="BL40" s="75">
        <v>80</v>
      </c>
      <c r="BM40" s="75">
        <v>80</v>
      </c>
      <c r="BN40" s="75">
        <v>80</v>
      </c>
      <c r="BO40" s="534">
        <f t="shared" si="14"/>
        <v>80</v>
      </c>
      <c r="BP40" s="535"/>
      <c r="BQ40" s="182">
        <f t="shared" si="0"/>
        <v>49.827272727272728</v>
      </c>
      <c r="BR40" s="183">
        <v>65</v>
      </c>
      <c r="BS40" s="183">
        <v>100</v>
      </c>
      <c r="BT40" s="184">
        <f t="shared" si="1"/>
        <v>33</v>
      </c>
      <c r="BU40" s="185">
        <f t="shared" si="2"/>
        <v>82.827272727272728</v>
      </c>
      <c r="BV40" s="176" t="str">
        <f t="shared" si="3"/>
        <v>A</v>
      </c>
    </row>
    <row r="41" spans="1:74" ht="15.75">
      <c r="A41" s="490"/>
      <c r="B41" s="490"/>
      <c r="C41" s="206">
        <v>2200018158</v>
      </c>
      <c r="D41" s="207" t="s">
        <v>289</v>
      </c>
      <c r="E41" s="75" t="s">
        <v>264</v>
      </c>
      <c r="F41" s="180">
        <v>63</v>
      </c>
      <c r="G41" s="75">
        <v>100</v>
      </c>
      <c r="H41" s="172">
        <f t="shared" si="4"/>
        <v>81.5</v>
      </c>
      <c r="I41" s="75">
        <v>90</v>
      </c>
      <c r="J41" s="75">
        <v>90</v>
      </c>
      <c r="K41" s="75">
        <v>95</v>
      </c>
      <c r="L41" s="75">
        <v>90</v>
      </c>
      <c r="M41" s="534">
        <f t="shared" si="5"/>
        <v>92.5</v>
      </c>
      <c r="N41" s="535"/>
      <c r="O41" s="75">
        <v>85</v>
      </c>
      <c r="P41" s="75">
        <v>80</v>
      </c>
      <c r="Q41" s="75">
        <v>90</v>
      </c>
      <c r="R41" s="75">
        <v>90</v>
      </c>
      <c r="S41" s="534">
        <f t="shared" si="6"/>
        <v>87.75</v>
      </c>
      <c r="T41" s="535"/>
      <c r="U41" s="75">
        <v>85</v>
      </c>
      <c r="V41" s="208">
        <v>80</v>
      </c>
      <c r="W41" s="75">
        <v>80</v>
      </c>
      <c r="X41" s="75">
        <v>90</v>
      </c>
      <c r="Y41" s="534">
        <f>(U$13/100*U41)+(V$13/100*V42)+(W$13/100*W41)+(X$13/100*X41)</f>
        <v>82.75</v>
      </c>
      <c r="Z41" s="535"/>
      <c r="AA41" s="75">
        <v>75</v>
      </c>
      <c r="AB41" s="69">
        <v>80</v>
      </c>
      <c r="AC41" s="75">
        <v>80</v>
      </c>
      <c r="AD41" s="69">
        <v>80</v>
      </c>
      <c r="AE41" s="534">
        <f t="shared" si="8"/>
        <v>79.25</v>
      </c>
      <c r="AF41" s="535"/>
      <c r="AG41" s="75">
        <v>85</v>
      </c>
      <c r="AH41" s="75">
        <v>100</v>
      </c>
      <c r="AI41" s="75">
        <v>80</v>
      </c>
      <c r="AJ41" s="75">
        <v>80</v>
      </c>
      <c r="AK41" s="534">
        <f t="shared" si="9"/>
        <v>83.75</v>
      </c>
      <c r="AL41" s="535"/>
      <c r="AM41" s="75">
        <v>90</v>
      </c>
      <c r="AN41" s="75">
        <v>80</v>
      </c>
      <c r="AO41" s="75">
        <v>90</v>
      </c>
      <c r="AP41" s="75">
        <v>75</v>
      </c>
      <c r="AQ41" s="534">
        <f t="shared" si="15"/>
        <v>85.5</v>
      </c>
      <c r="AR41" s="535"/>
      <c r="AS41" s="75">
        <v>90</v>
      </c>
      <c r="AT41" s="75">
        <v>75</v>
      </c>
      <c r="AU41" s="75">
        <v>80</v>
      </c>
      <c r="AV41" s="75">
        <v>75</v>
      </c>
      <c r="AW41" s="534">
        <f t="shared" si="11"/>
        <v>79.75</v>
      </c>
      <c r="AX41" s="535"/>
      <c r="AY41" s="75">
        <v>90</v>
      </c>
      <c r="AZ41" s="75">
        <v>80</v>
      </c>
      <c r="BA41" s="75">
        <v>80</v>
      </c>
      <c r="BB41" s="75">
        <v>75</v>
      </c>
      <c r="BC41" s="534">
        <f t="shared" si="12"/>
        <v>80.5</v>
      </c>
      <c r="BD41" s="535"/>
      <c r="BE41" s="75">
        <v>80</v>
      </c>
      <c r="BF41" s="75">
        <v>80</v>
      </c>
      <c r="BG41" s="75">
        <v>80</v>
      </c>
      <c r="BH41" s="75">
        <v>80</v>
      </c>
      <c r="BI41" s="534">
        <f t="shared" si="13"/>
        <v>80</v>
      </c>
      <c r="BJ41" s="535"/>
      <c r="BK41" s="192">
        <v>80</v>
      </c>
      <c r="BL41" s="181">
        <v>80</v>
      </c>
      <c r="BM41" s="181">
        <v>100</v>
      </c>
      <c r="BN41" s="181">
        <v>80</v>
      </c>
      <c r="BO41" s="534">
        <f t="shared" si="14"/>
        <v>90</v>
      </c>
      <c r="BP41" s="535"/>
      <c r="BQ41" s="182">
        <f t="shared" si="0"/>
        <v>50.359090909090909</v>
      </c>
      <c r="BR41" s="183">
        <v>85</v>
      </c>
      <c r="BS41" s="183">
        <v>100</v>
      </c>
      <c r="BT41" s="184">
        <f t="shared" si="1"/>
        <v>37</v>
      </c>
      <c r="BU41" s="185">
        <f t="shared" si="2"/>
        <v>87.359090909090909</v>
      </c>
      <c r="BV41" s="176" t="str">
        <f t="shared" si="3"/>
        <v>A</v>
      </c>
    </row>
    <row r="42" spans="1:74" ht="15.75">
      <c r="A42" s="490"/>
      <c r="B42" s="490"/>
      <c r="C42" s="206">
        <v>2200018178</v>
      </c>
      <c r="D42" s="207" t="s">
        <v>290</v>
      </c>
      <c r="E42" s="75" t="s">
        <v>264</v>
      </c>
      <c r="F42" s="180">
        <v>53</v>
      </c>
      <c r="G42" s="75">
        <v>100</v>
      </c>
      <c r="H42" s="172">
        <f t="shared" si="4"/>
        <v>76.5</v>
      </c>
      <c r="I42" s="75">
        <v>90</v>
      </c>
      <c r="J42" s="75">
        <v>90</v>
      </c>
      <c r="K42" s="75">
        <v>95</v>
      </c>
      <c r="L42" s="75">
        <v>90</v>
      </c>
      <c r="M42" s="534">
        <f t="shared" si="5"/>
        <v>92.5</v>
      </c>
      <c r="N42" s="535"/>
      <c r="O42" s="186">
        <v>100</v>
      </c>
      <c r="P42" s="186">
        <v>80</v>
      </c>
      <c r="Q42" s="186">
        <v>90</v>
      </c>
      <c r="R42" s="186">
        <v>90</v>
      </c>
      <c r="S42" s="534">
        <f t="shared" si="6"/>
        <v>90</v>
      </c>
      <c r="T42" s="535"/>
      <c r="U42" s="75">
        <v>85</v>
      </c>
      <c r="V42" s="75">
        <v>80</v>
      </c>
      <c r="W42" s="75">
        <v>80</v>
      </c>
      <c r="X42" s="75">
        <v>90</v>
      </c>
      <c r="Y42" s="534">
        <f t="shared" ref="Y42:Y56" si="16">(U$13/100*U42)+(V$13/100*V42)+(W$13/100*W42)+(X$13/100*X42)</f>
        <v>82.75</v>
      </c>
      <c r="Z42" s="535"/>
      <c r="AA42" s="75">
        <v>80</v>
      </c>
      <c r="AB42" s="69">
        <v>80</v>
      </c>
      <c r="AC42" s="75">
        <v>80</v>
      </c>
      <c r="AD42" s="69">
        <v>80</v>
      </c>
      <c r="AE42" s="534">
        <f t="shared" si="8"/>
        <v>80</v>
      </c>
      <c r="AF42" s="535"/>
      <c r="AG42" s="75">
        <v>85</v>
      </c>
      <c r="AH42" s="75">
        <v>80</v>
      </c>
      <c r="AI42" s="75">
        <v>80</v>
      </c>
      <c r="AJ42" s="75">
        <v>80</v>
      </c>
      <c r="AK42" s="534">
        <f t="shared" si="9"/>
        <v>80.75</v>
      </c>
      <c r="AL42" s="535"/>
      <c r="AM42" s="75">
        <v>90</v>
      </c>
      <c r="AN42" s="75">
        <v>80</v>
      </c>
      <c r="AO42" s="75">
        <v>90</v>
      </c>
      <c r="AP42" s="75">
        <v>75</v>
      </c>
      <c r="AQ42" s="534">
        <f t="shared" si="15"/>
        <v>85.5</v>
      </c>
      <c r="AR42" s="535"/>
      <c r="AS42" s="75">
        <v>90</v>
      </c>
      <c r="AT42" s="75">
        <v>75</v>
      </c>
      <c r="AU42" s="75">
        <v>80</v>
      </c>
      <c r="AV42" s="75">
        <v>75</v>
      </c>
      <c r="AW42" s="534">
        <f t="shared" si="11"/>
        <v>79.75</v>
      </c>
      <c r="AX42" s="535"/>
      <c r="AY42" s="75">
        <v>85</v>
      </c>
      <c r="AZ42" s="75">
        <v>80</v>
      </c>
      <c r="BA42" s="75">
        <v>80</v>
      </c>
      <c r="BB42" s="75">
        <v>75</v>
      </c>
      <c r="BC42" s="534">
        <f t="shared" si="12"/>
        <v>79.75</v>
      </c>
      <c r="BD42" s="535"/>
      <c r="BE42" s="75">
        <v>90</v>
      </c>
      <c r="BF42" s="75">
        <v>80</v>
      </c>
      <c r="BG42" s="75">
        <v>80</v>
      </c>
      <c r="BH42" s="75">
        <v>80</v>
      </c>
      <c r="BI42" s="534">
        <f t="shared" si="13"/>
        <v>81.5</v>
      </c>
      <c r="BJ42" s="535"/>
      <c r="BK42" s="180">
        <v>85</v>
      </c>
      <c r="BL42" s="75">
        <v>80</v>
      </c>
      <c r="BM42" s="75">
        <v>80</v>
      </c>
      <c r="BN42" s="75">
        <v>80</v>
      </c>
      <c r="BO42" s="534">
        <f t="shared" si="14"/>
        <v>80.75</v>
      </c>
      <c r="BP42" s="535"/>
      <c r="BQ42" s="182">
        <f t="shared" si="0"/>
        <v>49.622727272727268</v>
      </c>
      <c r="BR42" s="183">
        <v>65</v>
      </c>
      <c r="BS42" s="183">
        <v>100</v>
      </c>
      <c r="BT42" s="184">
        <f t="shared" si="1"/>
        <v>33</v>
      </c>
      <c r="BU42" s="185">
        <f t="shared" si="2"/>
        <v>82.622727272727275</v>
      </c>
      <c r="BV42" s="176" t="str">
        <f t="shared" si="3"/>
        <v>A</v>
      </c>
    </row>
    <row r="43" spans="1:74" ht="15.75" customHeight="1">
      <c r="A43" s="551">
        <v>10</v>
      </c>
      <c r="B43" s="490"/>
      <c r="C43" s="206">
        <v>2200018128</v>
      </c>
      <c r="D43" s="207" t="s">
        <v>291</v>
      </c>
      <c r="E43" s="75" t="s">
        <v>264</v>
      </c>
      <c r="F43" s="180">
        <v>57</v>
      </c>
      <c r="G43" s="75">
        <v>100</v>
      </c>
      <c r="H43" s="172">
        <f t="shared" si="4"/>
        <v>78.5</v>
      </c>
      <c r="I43" s="75">
        <v>90</v>
      </c>
      <c r="J43" s="75">
        <v>90</v>
      </c>
      <c r="K43" s="75">
        <v>95</v>
      </c>
      <c r="L43" s="75">
        <v>90</v>
      </c>
      <c r="M43" s="534">
        <f t="shared" si="5"/>
        <v>92.5</v>
      </c>
      <c r="N43" s="535"/>
      <c r="O43" s="75">
        <v>90</v>
      </c>
      <c r="P43" s="75">
        <v>100</v>
      </c>
      <c r="Q43" s="209">
        <v>90</v>
      </c>
      <c r="R43" s="75">
        <v>100</v>
      </c>
      <c r="S43" s="534">
        <f>(O$13/100*O43)+(P$13/100*P43)+(Q$13/100*P43)+(R$13/100*R43)</f>
        <v>98.5</v>
      </c>
      <c r="T43" s="535"/>
      <c r="U43" s="75">
        <v>90</v>
      </c>
      <c r="V43" s="75">
        <v>100</v>
      </c>
      <c r="W43" s="75">
        <v>80</v>
      </c>
      <c r="X43" s="75">
        <v>90</v>
      </c>
      <c r="Y43" s="534">
        <f t="shared" si="16"/>
        <v>86.5</v>
      </c>
      <c r="Z43" s="535"/>
      <c r="AA43" s="75">
        <v>85</v>
      </c>
      <c r="AB43" s="75">
        <v>100</v>
      </c>
      <c r="AC43" s="75">
        <v>80</v>
      </c>
      <c r="AD43" s="75">
        <v>100</v>
      </c>
      <c r="AE43" s="534">
        <f t="shared" si="8"/>
        <v>87.75</v>
      </c>
      <c r="AF43" s="535"/>
      <c r="AG43" s="75">
        <v>90</v>
      </c>
      <c r="AH43" s="75">
        <v>100</v>
      </c>
      <c r="AI43" s="75">
        <v>80</v>
      </c>
      <c r="AJ43" s="75">
        <v>100</v>
      </c>
      <c r="AK43" s="534">
        <f t="shared" si="9"/>
        <v>88.5</v>
      </c>
      <c r="AL43" s="535"/>
      <c r="AM43" s="75">
        <v>90</v>
      </c>
      <c r="AN43" s="75">
        <v>100</v>
      </c>
      <c r="AO43" s="75">
        <v>90</v>
      </c>
      <c r="AP43" s="75">
        <v>75</v>
      </c>
      <c r="AQ43" s="534">
        <f t="shared" si="15"/>
        <v>88.5</v>
      </c>
      <c r="AR43" s="535"/>
      <c r="AS43" s="75">
        <v>90</v>
      </c>
      <c r="AT43" s="75">
        <v>75</v>
      </c>
      <c r="AU43" s="75">
        <v>80</v>
      </c>
      <c r="AV43" s="75">
        <v>90</v>
      </c>
      <c r="AW43" s="534">
        <f t="shared" si="11"/>
        <v>82.75</v>
      </c>
      <c r="AX43" s="535"/>
      <c r="AY43" s="75">
        <v>85</v>
      </c>
      <c r="AZ43" s="75">
        <v>100</v>
      </c>
      <c r="BA43" s="75">
        <v>80</v>
      </c>
      <c r="BB43" s="75">
        <v>100</v>
      </c>
      <c r="BC43" s="534">
        <f t="shared" si="12"/>
        <v>87.75</v>
      </c>
      <c r="BD43" s="535"/>
      <c r="BE43" s="75">
        <v>85</v>
      </c>
      <c r="BF43" s="75">
        <v>90</v>
      </c>
      <c r="BG43" s="75">
        <v>80</v>
      </c>
      <c r="BH43" s="75">
        <v>90</v>
      </c>
      <c r="BI43" s="534">
        <f t="shared" si="13"/>
        <v>84.25</v>
      </c>
      <c r="BJ43" s="535"/>
      <c r="BK43" s="180">
        <v>90</v>
      </c>
      <c r="BL43" s="75">
        <v>90</v>
      </c>
      <c r="BM43" s="75">
        <v>80</v>
      </c>
      <c r="BN43" s="75">
        <v>80</v>
      </c>
      <c r="BO43" s="534">
        <f t="shared" si="14"/>
        <v>83</v>
      </c>
      <c r="BP43" s="535"/>
      <c r="BQ43" s="182">
        <f t="shared" si="0"/>
        <v>52.281818181818181</v>
      </c>
      <c r="BR43" s="183">
        <v>85</v>
      </c>
      <c r="BS43" s="183">
        <v>96</v>
      </c>
      <c r="BT43" s="184">
        <f t="shared" si="1"/>
        <v>36.200000000000003</v>
      </c>
      <c r="BU43" s="185">
        <f t="shared" si="2"/>
        <v>88.481818181818184</v>
      </c>
      <c r="BV43" s="176" t="str">
        <f t="shared" si="3"/>
        <v>A</v>
      </c>
    </row>
    <row r="44" spans="1:74" ht="15.75">
      <c r="A44" s="490"/>
      <c r="B44" s="490"/>
      <c r="C44" s="206">
        <v>2200018132</v>
      </c>
      <c r="D44" s="207" t="s">
        <v>292</v>
      </c>
      <c r="E44" s="75" t="s">
        <v>264</v>
      </c>
      <c r="F44" s="180">
        <v>54</v>
      </c>
      <c r="G44" s="75">
        <v>100</v>
      </c>
      <c r="H44" s="172">
        <f t="shared" si="4"/>
        <v>77</v>
      </c>
      <c r="I44" s="75">
        <v>90</v>
      </c>
      <c r="J44" s="75">
        <v>100</v>
      </c>
      <c r="K44" s="75">
        <v>95</v>
      </c>
      <c r="L44" s="69">
        <v>100</v>
      </c>
      <c r="M44" s="534">
        <f t="shared" si="5"/>
        <v>96</v>
      </c>
      <c r="N44" s="535"/>
      <c r="O44" s="75">
        <v>80</v>
      </c>
      <c r="P44" s="75">
        <v>100</v>
      </c>
      <c r="Q44" s="75">
        <v>90</v>
      </c>
      <c r="R44" s="75">
        <v>100</v>
      </c>
      <c r="S44" s="534">
        <f t="shared" ref="S44:S56" si="17">(O$13/100*O44)+(P$13/100*P44)+(Q$13/100*Q44)+(R$13/100*R44)</f>
        <v>92</v>
      </c>
      <c r="T44" s="535"/>
      <c r="U44" s="75">
        <v>85</v>
      </c>
      <c r="V44" s="75">
        <v>100</v>
      </c>
      <c r="W44" s="75">
        <v>80</v>
      </c>
      <c r="X44" s="75">
        <v>100</v>
      </c>
      <c r="Y44" s="534">
        <f t="shared" si="16"/>
        <v>87.75</v>
      </c>
      <c r="Z44" s="535"/>
      <c r="AA44" s="75">
        <v>80</v>
      </c>
      <c r="AB44" s="69">
        <v>80</v>
      </c>
      <c r="AC44" s="75">
        <v>80</v>
      </c>
      <c r="AD44" s="75">
        <v>90</v>
      </c>
      <c r="AE44" s="534">
        <f t="shared" si="8"/>
        <v>82</v>
      </c>
      <c r="AF44" s="535"/>
      <c r="AG44" s="75">
        <v>90</v>
      </c>
      <c r="AH44" s="75">
        <v>100</v>
      </c>
      <c r="AI44" s="75">
        <v>80</v>
      </c>
      <c r="AJ44" s="75">
        <v>80</v>
      </c>
      <c r="AK44" s="534">
        <f t="shared" si="9"/>
        <v>84.5</v>
      </c>
      <c r="AL44" s="535"/>
      <c r="AM44" s="75">
        <v>85</v>
      </c>
      <c r="AN44" s="75">
        <v>100</v>
      </c>
      <c r="AO44" s="75">
        <v>90</v>
      </c>
      <c r="AP44" s="75">
        <v>75</v>
      </c>
      <c r="AQ44" s="534">
        <f t="shared" si="15"/>
        <v>87.75</v>
      </c>
      <c r="AR44" s="535"/>
      <c r="AS44" s="75">
        <v>85</v>
      </c>
      <c r="AT44" s="75">
        <v>75</v>
      </c>
      <c r="AU44" s="75">
        <v>80</v>
      </c>
      <c r="AV44" s="75">
        <v>90</v>
      </c>
      <c r="AW44" s="534">
        <f t="shared" si="11"/>
        <v>82</v>
      </c>
      <c r="AX44" s="535"/>
      <c r="AY44" s="75">
        <v>85</v>
      </c>
      <c r="AZ44" s="75">
        <v>80</v>
      </c>
      <c r="BA44" s="75">
        <v>80</v>
      </c>
      <c r="BB44" s="75">
        <v>100</v>
      </c>
      <c r="BC44" s="534">
        <f t="shared" si="12"/>
        <v>84.75</v>
      </c>
      <c r="BD44" s="535"/>
      <c r="BE44" s="75">
        <v>80</v>
      </c>
      <c r="BF44" s="75">
        <v>90</v>
      </c>
      <c r="BG44" s="75">
        <v>80</v>
      </c>
      <c r="BH44" s="75">
        <v>90</v>
      </c>
      <c r="BI44" s="534">
        <f t="shared" si="13"/>
        <v>83.5</v>
      </c>
      <c r="BJ44" s="535"/>
      <c r="BK44" s="180">
        <v>90</v>
      </c>
      <c r="BL44" s="75">
        <v>90</v>
      </c>
      <c r="BM44" s="75">
        <v>80</v>
      </c>
      <c r="BN44" s="75">
        <v>80</v>
      </c>
      <c r="BO44" s="534">
        <f t="shared" si="14"/>
        <v>83</v>
      </c>
      <c r="BP44" s="535"/>
      <c r="BQ44" s="182">
        <f t="shared" si="0"/>
        <v>51.286363636363639</v>
      </c>
      <c r="BR44" s="183">
        <v>85</v>
      </c>
      <c r="BS44" s="183">
        <v>96</v>
      </c>
      <c r="BT44" s="184">
        <f t="shared" si="1"/>
        <v>36.200000000000003</v>
      </c>
      <c r="BU44" s="185">
        <f t="shared" si="2"/>
        <v>87.486363636363649</v>
      </c>
      <c r="BV44" s="176" t="str">
        <f t="shared" si="3"/>
        <v>A</v>
      </c>
    </row>
    <row r="45" spans="1:74" ht="15.75">
      <c r="A45" s="490"/>
      <c r="B45" s="490"/>
      <c r="C45" s="206">
        <v>2200018143</v>
      </c>
      <c r="D45" s="210" t="s">
        <v>293</v>
      </c>
      <c r="E45" s="75" t="s">
        <v>264</v>
      </c>
      <c r="F45" s="180">
        <v>45</v>
      </c>
      <c r="G45" s="75">
        <v>100</v>
      </c>
      <c r="H45" s="172">
        <f t="shared" si="4"/>
        <v>72.5</v>
      </c>
      <c r="I45" s="75">
        <v>85</v>
      </c>
      <c r="J45" s="75">
        <v>90</v>
      </c>
      <c r="K45" s="75">
        <v>95</v>
      </c>
      <c r="L45" s="75">
        <v>90</v>
      </c>
      <c r="M45" s="534">
        <f t="shared" si="5"/>
        <v>91.75</v>
      </c>
      <c r="N45" s="535"/>
      <c r="O45" s="75">
        <v>90</v>
      </c>
      <c r="P45" s="75">
        <v>100</v>
      </c>
      <c r="Q45" s="75">
        <v>90</v>
      </c>
      <c r="R45" s="75">
        <v>90</v>
      </c>
      <c r="S45" s="534">
        <f t="shared" si="17"/>
        <v>91.5</v>
      </c>
      <c r="T45" s="535"/>
      <c r="U45" s="75">
        <v>90</v>
      </c>
      <c r="V45" s="75">
        <v>100</v>
      </c>
      <c r="W45" s="75">
        <v>80</v>
      </c>
      <c r="X45" s="75">
        <v>80</v>
      </c>
      <c r="Y45" s="534">
        <f t="shared" si="16"/>
        <v>84.5</v>
      </c>
      <c r="Z45" s="535"/>
      <c r="AA45" s="75">
        <v>90</v>
      </c>
      <c r="AB45" s="69">
        <v>80</v>
      </c>
      <c r="AC45" s="75">
        <v>80</v>
      </c>
      <c r="AD45" s="75">
        <v>90</v>
      </c>
      <c r="AE45" s="534">
        <f t="shared" si="8"/>
        <v>83.5</v>
      </c>
      <c r="AF45" s="535"/>
      <c r="AG45" s="75">
        <v>90</v>
      </c>
      <c r="AH45" s="75">
        <v>80</v>
      </c>
      <c r="AI45" s="75">
        <v>80</v>
      </c>
      <c r="AJ45" s="75">
        <v>100</v>
      </c>
      <c r="AK45" s="534">
        <f t="shared" si="9"/>
        <v>85.5</v>
      </c>
      <c r="AL45" s="535"/>
      <c r="AM45" s="75">
        <v>90</v>
      </c>
      <c r="AN45" s="75">
        <v>100</v>
      </c>
      <c r="AO45" s="75">
        <v>90</v>
      </c>
      <c r="AP45" s="75">
        <v>75</v>
      </c>
      <c r="AQ45" s="534">
        <f t="shared" si="15"/>
        <v>88.5</v>
      </c>
      <c r="AR45" s="535"/>
      <c r="AS45" s="75">
        <v>90</v>
      </c>
      <c r="AT45" s="75">
        <v>75</v>
      </c>
      <c r="AU45" s="75">
        <v>80</v>
      </c>
      <c r="AV45" s="75">
        <v>90</v>
      </c>
      <c r="AW45" s="534">
        <f t="shared" si="11"/>
        <v>82.75</v>
      </c>
      <c r="AX45" s="535"/>
      <c r="AY45" s="75">
        <v>85</v>
      </c>
      <c r="AZ45" s="75">
        <v>80</v>
      </c>
      <c r="BA45" s="75">
        <v>80</v>
      </c>
      <c r="BB45" s="75">
        <v>100</v>
      </c>
      <c r="BC45" s="534">
        <f t="shared" si="12"/>
        <v>84.75</v>
      </c>
      <c r="BD45" s="535"/>
      <c r="BE45" s="75">
        <v>80</v>
      </c>
      <c r="BF45" s="75">
        <v>90</v>
      </c>
      <c r="BG45" s="75">
        <v>80</v>
      </c>
      <c r="BH45" s="75">
        <v>90</v>
      </c>
      <c r="BI45" s="534">
        <f t="shared" si="13"/>
        <v>83.5</v>
      </c>
      <c r="BJ45" s="535"/>
      <c r="BK45" s="180">
        <v>80</v>
      </c>
      <c r="BL45" s="75">
        <v>90</v>
      </c>
      <c r="BM45" s="75">
        <v>80</v>
      </c>
      <c r="BN45" s="75">
        <v>80</v>
      </c>
      <c r="BO45" s="534">
        <f t="shared" si="14"/>
        <v>81.5</v>
      </c>
      <c r="BP45" s="535"/>
      <c r="BQ45" s="182">
        <f t="shared" si="0"/>
        <v>50.740909090909092</v>
      </c>
      <c r="BR45" s="183">
        <v>85</v>
      </c>
      <c r="BS45" s="183">
        <v>96</v>
      </c>
      <c r="BT45" s="184">
        <f t="shared" si="1"/>
        <v>36.200000000000003</v>
      </c>
      <c r="BU45" s="185">
        <f t="shared" si="2"/>
        <v>86.940909090909088</v>
      </c>
      <c r="BV45" s="176" t="str">
        <f t="shared" si="3"/>
        <v>A</v>
      </c>
    </row>
    <row r="46" spans="1:74" ht="14.25" customHeight="1">
      <c r="A46" s="551">
        <v>11</v>
      </c>
      <c r="B46" s="490"/>
      <c r="C46" s="206">
        <v>2200018166</v>
      </c>
      <c r="D46" s="207" t="s">
        <v>294</v>
      </c>
      <c r="E46" s="75" t="s">
        <v>264</v>
      </c>
      <c r="F46" s="180">
        <v>42</v>
      </c>
      <c r="G46" s="75">
        <v>100</v>
      </c>
      <c r="H46" s="172">
        <f t="shared" si="4"/>
        <v>71</v>
      </c>
      <c r="I46" s="75">
        <v>90</v>
      </c>
      <c r="J46" s="75">
        <v>90</v>
      </c>
      <c r="K46" s="75">
        <v>95</v>
      </c>
      <c r="L46" s="75">
        <v>90</v>
      </c>
      <c r="M46" s="534">
        <f t="shared" si="5"/>
        <v>92.5</v>
      </c>
      <c r="N46" s="535"/>
      <c r="O46" s="75">
        <v>90</v>
      </c>
      <c r="P46" s="75">
        <v>80</v>
      </c>
      <c r="Q46" s="75">
        <v>95</v>
      </c>
      <c r="R46" s="75">
        <v>90</v>
      </c>
      <c r="S46" s="534">
        <f t="shared" si="17"/>
        <v>91</v>
      </c>
      <c r="T46" s="535"/>
      <c r="U46" s="186">
        <v>85</v>
      </c>
      <c r="V46" s="186">
        <v>90</v>
      </c>
      <c r="W46" s="186">
        <v>80</v>
      </c>
      <c r="X46" s="186">
        <v>80</v>
      </c>
      <c r="Y46" s="534">
        <f t="shared" si="16"/>
        <v>82.25</v>
      </c>
      <c r="Z46" s="535"/>
      <c r="AA46" s="75">
        <v>80</v>
      </c>
      <c r="AB46" s="69">
        <v>80</v>
      </c>
      <c r="AC46" s="75">
        <v>80</v>
      </c>
      <c r="AD46" s="75">
        <v>90</v>
      </c>
      <c r="AE46" s="534">
        <f t="shared" si="8"/>
        <v>82</v>
      </c>
      <c r="AF46" s="535"/>
      <c r="AG46" s="75">
        <v>90</v>
      </c>
      <c r="AH46" s="75">
        <v>80</v>
      </c>
      <c r="AI46" s="75">
        <v>80</v>
      </c>
      <c r="AJ46" s="75">
        <v>80</v>
      </c>
      <c r="AK46" s="534">
        <f t="shared" si="9"/>
        <v>81.5</v>
      </c>
      <c r="AL46" s="535"/>
      <c r="AM46" s="75">
        <v>100</v>
      </c>
      <c r="AN46" s="75">
        <v>80</v>
      </c>
      <c r="AO46" s="75">
        <v>90</v>
      </c>
      <c r="AP46" s="75">
        <v>75</v>
      </c>
      <c r="AQ46" s="534">
        <f t="shared" si="15"/>
        <v>87</v>
      </c>
      <c r="AR46" s="535"/>
      <c r="AS46" s="75">
        <v>100</v>
      </c>
      <c r="AT46" s="75">
        <v>75</v>
      </c>
      <c r="AU46" s="75">
        <v>80</v>
      </c>
      <c r="AV46" s="75">
        <v>75</v>
      </c>
      <c r="AW46" s="534">
        <f t="shared" si="11"/>
        <v>81.25</v>
      </c>
      <c r="AX46" s="535"/>
      <c r="AY46" s="75">
        <v>80</v>
      </c>
      <c r="AZ46" s="75">
        <v>85</v>
      </c>
      <c r="BA46" s="75">
        <v>80</v>
      </c>
      <c r="BB46" s="75">
        <v>75</v>
      </c>
      <c r="BC46" s="534">
        <f t="shared" si="12"/>
        <v>79.75</v>
      </c>
      <c r="BD46" s="535"/>
      <c r="BE46" s="75">
        <v>80</v>
      </c>
      <c r="BF46" s="75">
        <v>80</v>
      </c>
      <c r="BG46" s="75">
        <v>80</v>
      </c>
      <c r="BH46" s="75">
        <v>80</v>
      </c>
      <c r="BI46" s="534">
        <f t="shared" si="13"/>
        <v>80</v>
      </c>
      <c r="BJ46" s="535"/>
      <c r="BK46" s="180">
        <v>80</v>
      </c>
      <c r="BL46" s="75">
        <v>80</v>
      </c>
      <c r="BM46" s="75">
        <v>80</v>
      </c>
      <c r="BN46" s="75">
        <v>100</v>
      </c>
      <c r="BO46" s="534">
        <f t="shared" si="14"/>
        <v>84</v>
      </c>
      <c r="BP46" s="535"/>
      <c r="BQ46" s="182">
        <f t="shared" si="0"/>
        <v>49.759090909090908</v>
      </c>
      <c r="BR46" s="183">
        <v>65</v>
      </c>
      <c r="BS46" s="183">
        <v>100</v>
      </c>
      <c r="BT46" s="184">
        <f t="shared" si="1"/>
        <v>33</v>
      </c>
      <c r="BU46" s="185">
        <f t="shared" si="2"/>
        <v>82.759090909090901</v>
      </c>
      <c r="BV46" s="176" t="str">
        <f t="shared" si="3"/>
        <v>A</v>
      </c>
    </row>
    <row r="47" spans="1:74" ht="15.75">
      <c r="A47" s="490"/>
      <c r="B47" s="490"/>
      <c r="C47" s="206">
        <v>2200018174</v>
      </c>
      <c r="D47" s="207" t="s">
        <v>295</v>
      </c>
      <c r="E47" s="75" t="s">
        <v>264</v>
      </c>
      <c r="F47" s="180">
        <v>52</v>
      </c>
      <c r="G47" s="75">
        <v>100</v>
      </c>
      <c r="H47" s="172">
        <f t="shared" si="4"/>
        <v>76</v>
      </c>
      <c r="I47" s="75">
        <v>90</v>
      </c>
      <c r="J47" s="75">
        <v>100</v>
      </c>
      <c r="K47" s="75">
        <v>95</v>
      </c>
      <c r="L47" s="75">
        <v>95</v>
      </c>
      <c r="M47" s="534">
        <f t="shared" si="5"/>
        <v>95</v>
      </c>
      <c r="N47" s="535"/>
      <c r="O47" s="75">
        <v>90</v>
      </c>
      <c r="P47" s="75">
        <v>90</v>
      </c>
      <c r="Q47" s="75">
        <v>95</v>
      </c>
      <c r="R47" s="75">
        <v>100</v>
      </c>
      <c r="S47" s="534">
        <f t="shared" si="17"/>
        <v>94.5</v>
      </c>
      <c r="T47" s="535"/>
      <c r="U47" s="75">
        <v>95</v>
      </c>
      <c r="V47" s="75">
        <v>100</v>
      </c>
      <c r="W47" s="75">
        <v>80</v>
      </c>
      <c r="X47" s="75">
        <v>80</v>
      </c>
      <c r="Y47" s="534">
        <f t="shared" si="16"/>
        <v>85.25</v>
      </c>
      <c r="Z47" s="535"/>
      <c r="AA47" s="75">
        <v>80</v>
      </c>
      <c r="AB47" s="69">
        <v>80</v>
      </c>
      <c r="AC47" s="75">
        <v>80</v>
      </c>
      <c r="AD47" s="75">
        <v>100</v>
      </c>
      <c r="AE47" s="534">
        <f t="shared" si="8"/>
        <v>84</v>
      </c>
      <c r="AF47" s="535"/>
      <c r="AG47" s="75">
        <v>90</v>
      </c>
      <c r="AH47" s="75">
        <v>100</v>
      </c>
      <c r="AI47" s="75">
        <v>80</v>
      </c>
      <c r="AJ47" s="75">
        <v>80</v>
      </c>
      <c r="AK47" s="534">
        <f t="shared" si="9"/>
        <v>84.5</v>
      </c>
      <c r="AL47" s="535"/>
      <c r="AM47" s="75">
        <v>90</v>
      </c>
      <c r="AN47" s="75">
        <v>80</v>
      </c>
      <c r="AO47" s="75">
        <v>90</v>
      </c>
      <c r="AP47" s="75">
        <v>75</v>
      </c>
      <c r="AQ47" s="534">
        <f t="shared" si="15"/>
        <v>85.5</v>
      </c>
      <c r="AR47" s="535"/>
      <c r="AS47" s="75">
        <v>90</v>
      </c>
      <c r="AT47" s="75">
        <v>100</v>
      </c>
      <c r="AU47" s="75">
        <v>80</v>
      </c>
      <c r="AV47" s="75">
        <v>75</v>
      </c>
      <c r="AW47" s="534">
        <f t="shared" si="11"/>
        <v>83.5</v>
      </c>
      <c r="AX47" s="535"/>
      <c r="AY47" s="75">
        <v>85</v>
      </c>
      <c r="AZ47" s="75">
        <v>90</v>
      </c>
      <c r="BA47" s="75">
        <v>80</v>
      </c>
      <c r="BB47" s="75">
        <v>75</v>
      </c>
      <c r="BC47" s="534">
        <f t="shared" si="12"/>
        <v>81.25</v>
      </c>
      <c r="BD47" s="535"/>
      <c r="BE47" s="75">
        <v>80</v>
      </c>
      <c r="BF47" s="75">
        <v>80</v>
      </c>
      <c r="BG47" s="75">
        <v>80</v>
      </c>
      <c r="BH47" s="75">
        <v>80</v>
      </c>
      <c r="BI47" s="534">
        <f t="shared" si="13"/>
        <v>80</v>
      </c>
      <c r="BJ47" s="535"/>
      <c r="BK47" s="180">
        <v>85</v>
      </c>
      <c r="BL47" s="75">
        <v>100</v>
      </c>
      <c r="BM47" s="75">
        <v>80</v>
      </c>
      <c r="BN47" s="75">
        <v>100</v>
      </c>
      <c r="BO47" s="534">
        <f t="shared" si="14"/>
        <v>87.75</v>
      </c>
      <c r="BP47" s="535"/>
      <c r="BQ47" s="182">
        <f t="shared" si="0"/>
        <v>51.122727272727268</v>
      </c>
      <c r="BR47" s="183">
        <v>65</v>
      </c>
      <c r="BS47" s="183">
        <v>100</v>
      </c>
      <c r="BT47" s="184">
        <f t="shared" si="1"/>
        <v>33</v>
      </c>
      <c r="BU47" s="185">
        <f t="shared" si="2"/>
        <v>84.122727272727275</v>
      </c>
      <c r="BV47" s="176" t="str">
        <f t="shared" si="3"/>
        <v>A</v>
      </c>
    </row>
    <row r="48" spans="1:74" ht="15.75">
      <c r="A48" s="490"/>
      <c r="B48" s="490"/>
      <c r="C48" s="206">
        <v>2200018177</v>
      </c>
      <c r="D48" s="207" t="s">
        <v>296</v>
      </c>
      <c r="E48" s="75" t="s">
        <v>264</v>
      </c>
      <c r="F48" s="211"/>
      <c r="G48" s="212"/>
      <c r="H48" s="172">
        <f t="shared" si="4"/>
        <v>0</v>
      </c>
      <c r="I48" s="75">
        <v>85</v>
      </c>
      <c r="J48" s="75">
        <v>90</v>
      </c>
      <c r="K48" s="75">
        <v>95</v>
      </c>
      <c r="L48" s="75">
        <v>90</v>
      </c>
      <c r="M48" s="534">
        <f t="shared" si="5"/>
        <v>91.75</v>
      </c>
      <c r="N48" s="535"/>
      <c r="O48" s="212"/>
      <c r="P48" s="212"/>
      <c r="Q48" s="181"/>
      <c r="R48" s="212"/>
      <c r="S48" s="534">
        <f t="shared" si="17"/>
        <v>0</v>
      </c>
      <c r="T48" s="535"/>
      <c r="U48" s="75">
        <v>80</v>
      </c>
      <c r="V48" s="75">
        <v>100</v>
      </c>
      <c r="W48" s="75">
        <v>80</v>
      </c>
      <c r="X48" s="75">
        <v>80</v>
      </c>
      <c r="Y48" s="534">
        <f t="shared" si="16"/>
        <v>83</v>
      </c>
      <c r="Z48" s="535"/>
      <c r="AA48" s="75">
        <v>80</v>
      </c>
      <c r="AB48" s="69">
        <v>80</v>
      </c>
      <c r="AC48" s="75">
        <v>80</v>
      </c>
      <c r="AD48" s="75">
        <v>90</v>
      </c>
      <c r="AE48" s="534">
        <f t="shared" si="8"/>
        <v>82</v>
      </c>
      <c r="AF48" s="535"/>
      <c r="AG48" s="75">
        <v>90</v>
      </c>
      <c r="AH48" s="75">
        <v>90</v>
      </c>
      <c r="AI48" s="75">
        <v>80</v>
      </c>
      <c r="AJ48" s="75">
        <v>80</v>
      </c>
      <c r="AK48" s="534">
        <f t="shared" si="9"/>
        <v>83</v>
      </c>
      <c r="AL48" s="535"/>
      <c r="AM48" s="75">
        <v>90</v>
      </c>
      <c r="AN48" s="75">
        <v>80</v>
      </c>
      <c r="AO48" s="75">
        <v>90</v>
      </c>
      <c r="AP48" s="75">
        <v>75</v>
      </c>
      <c r="AQ48" s="534">
        <f t="shared" si="15"/>
        <v>85.5</v>
      </c>
      <c r="AR48" s="535"/>
      <c r="AS48" s="75">
        <v>90</v>
      </c>
      <c r="AT48" s="75">
        <v>75</v>
      </c>
      <c r="AU48" s="75">
        <v>80</v>
      </c>
      <c r="AV48" s="75">
        <v>75</v>
      </c>
      <c r="AW48" s="534">
        <f t="shared" si="11"/>
        <v>79.75</v>
      </c>
      <c r="AX48" s="535"/>
      <c r="AY48" s="75">
        <v>85</v>
      </c>
      <c r="AZ48" s="75">
        <v>85</v>
      </c>
      <c r="BA48" s="75">
        <v>80</v>
      </c>
      <c r="BB48" s="75">
        <v>75</v>
      </c>
      <c r="BC48" s="534">
        <f t="shared" si="12"/>
        <v>80.5</v>
      </c>
      <c r="BD48" s="535"/>
      <c r="BE48" s="75">
        <v>70</v>
      </c>
      <c r="BF48" s="75">
        <v>80</v>
      </c>
      <c r="BG48" s="75">
        <v>80</v>
      </c>
      <c r="BH48" s="75">
        <v>80</v>
      </c>
      <c r="BI48" s="534">
        <f t="shared" si="13"/>
        <v>78.5</v>
      </c>
      <c r="BJ48" s="535"/>
      <c r="BK48" s="180">
        <v>70</v>
      </c>
      <c r="BL48" s="75">
        <v>100</v>
      </c>
      <c r="BM48" s="75">
        <v>80</v>
      </c>
      <c r="BN48" s="75">
        <v>100</v>
      </c>
      <c r="BO48" s="534">
        <f t="shared" si="14"/>
        <v>85.5</v>
      </c>
      <c r="BP48" s="535"/>
      <c r="BQ48" s="182">
        <f t="shared" si="0"/>
        <v>40.881818181818183</v>
      </c>
      <c r="BR48" s="183">
        <v>65</v>
      </c>
      <c r="BS48" s="183">
        <v>100</v>
      </c>
      <c r="BT48" s="184">
        <f t="shared" si="1"/>
        <v>33</v>
      </c>
      <c r="BU48" s="185">
        <f t="shared" si="2"/>
        <v>73.881818181818176</v>
      </c>
      <c r="BV48" s="176" t="str">
        <f t="shared" si="3"/>
        <v>B+</v>
      </c>
    </row>
    <row r="49" spans="1:74" ht="15.75">
      <c r="A49" s="551">
        <v>12</v>
      </c>
      <c r="B49" s="551" t="s">
        <v>60</v>
      </c>
      <c r="C49" s="213">
        <v>2200018160</v>
      </c>
      <c r="D49" s="214" t="s">
        <v>297</v>
      </c>
      <c r="E49" s="75" t="s">
        <v>264</v>
      </c>
      <c r="F49" s="180">
        <v>50</v>
      </c>
      <c r="G49" s="75">
        <v>100</v>
      </c>
      <c r="H49" s="172">
        <f t="shared" si="4"/>
        <v>75</v>
      </c>
      <c r="I49" s="75">
        <v>90</v>
      </c>
      <c r="J49" s="75">
        <v>90</v>
      </c>
      <c r="K49" s="75">
        <v>85</v>
      </c>
      <c r="L49" s="75">
        <v>90</v>
      </c>
      <c r="M49" s="534">
        <f t="shared" si="5"/>
        <v>87.5</v>
      </c>
      <c r="N49" s="535"/>
      <c r="O49" s="75">
        <v>90</v>
      </c>
      <c r="P49" s="75">
        <v>90</v>
      </c>
      <c r="Q49" s="75">
        <v>90</v>
      </c>
      <c r="R49" s="75">
        <v>100</v>
      </c>
      <c r="S49" s="534">
        <f t="shared" si="17"/>
        <v>92</v>
      </c>
      <c r="T49" s="535"/>
      <c r="U49" s="75">
        <v>70</v>
      </c>
      <c r="V49" s="208">
        <v>80</v>
      </c>
      <c r="W49" s="75">
        <v>80</v>
      </c>
      <c r="X49" s="75">
        <v>90</v>
      </c>
      <c r="Y49" s="534">
        <f t="shared" si="16"/>
        <v>80.5</v>
      </c>
      <c r="Z49" s="535"/>
      <c r="AA49" s="75">
        <v>90</v>
      </c>
      <c r="AB49" s="69">
        <v>80</v>
      </c>
      <c r="AC49" s="75">
        <v>80</v>
      </c>
      <c r="AD49" s="75">
        <v>90</v>
      </c>
      <c r="AE49" s="534">
        <f t="shared" si="8"/>
        <v>83.5</v>
      </c>
      <c r="AF49" s="535"/>
      <c r="AG49" s="75">
        <v>90</v>
      </c>
      <c r="AH49" s="75">
        <v>80</v>
      </c>
      <c r="AI49" s="75">
        <v>80</v>
      </c>
      <c r="AJ49" s="75">
        <v>80</v>
      </c>
      <c r="AK49" s="534">
        <f t="shared" si="9"/>
        <v>81.5</v>
      </c>
      <c r="AL49" s="535"/>
      <c r="AM49" s="75">
        <v>90</v>
      </c>
      <c r="AN49" s="75">
        <v>90</v>
      </c>
      <c r="AO49" s="75">
        <v>85</v>
      </c>
      <c r="AP49" s="75">
        <v>75</v>
      </c>
      <c r="AQ49" s="534">
        <f t="shared" si="15"/>
        <v>84.5</v>
      </c>
      <c r="AR49" s="535"/>
      <c r="AS49" s="75">
        <v>90</v>
      </c>
      <c r="AT49" s="75">
        <v>75</v>
      </c>
      <c r="AU49" s="75">
        <v>80</v>
      </c>
      <c r="AV49" s="75">
        <v>75</v>
      </c>
      <c r="AW49" s="534">
        <f t="shared" si="11"/>
        <v>79.75</v>
      </c>
      <c r="AX49" s="535"/>
      <c r="AY49" s="75">
        <v>85</v>
      </c>
      <c r="AZ49" s="75">
        <v>80</v>
      </c>
      <c r="BA49" s="75">
        <v>90</v>
      </c>
      <c r="BB49" s="75">
        <v>75</v>
      </c>
      <c r="BC49" s="534">
        <f t="shared" si="12"/>
        <v>84.75</v>
      </c>
      <c r="BD49" s="535"/>
      <c r="BE49" s="75">
        <v>80</v>
      </c>
      <c r="BF49" s="75">
        <v>90</v>
      </c>
      <c r="BG49" s="75">
        <v>85</v>
      </c>
      <c r="BH49" s="75">
        <v>75</v>
      </c>
      <c r="BI49" s="534">
        <f t="shared" si="13"/>
        <v>83</v>
      </c>
      <c r="BJ49" s="535"/>
      <c r="BK49" s="180">
        <v>90</v>
      </c>
      <c r="BL49" s="75">
        <v>80</v>
      </c>
      <c r="BM49" s="75">
        <v>90</v>
      </c>
      <c r="BN49" s="75">
        <v>100</v>
      </c>
      <c r="BO49" s="534">
        <f t="shared" si="14"/>
        <v>90.5</v>
      </c>
      <c r="BP49" s="535"/>
      <c r="BQ49" s="182">
        <f t="shared" si="0"/>
        <v>50.31818181818182</v>
      </c>
      <c r="BR49" s="183">
        <v>65</v>
      </c>
      <c r="BS49" s="183">
        <v>100</v>
      </c>
      <c r="BT49" s="184">
        <f t="shared" si="1"/>
        <v>33</v>
      </c>
      <c r="BU49" s="185">
        <f t="shared" si="2"/>
        <v>83.318181818181813</v>
      </c>
      <c r="BV49" s="176" t="str">
        <f t="shared" si="3"/>
        <v>A</v>
      </c>
    </row>
    <row r="50" spans="1:74" ht="15.75">
      <c r="A50" s="490"/>
      <c r="B50" s="490"/>
      <c r="C50" s="213">
        <v>2200018167</v>
      </c>
      <c r="D50" s="214" t="s">
        <v>298</v>
      </c>
      <c r="E50" s="75" t="s">
        <v>264</v>
      </c>
      <c r="F50" s="180">
        <v>50</v>
      </c>
      <c r="G50" s="75">
        <v>100</v>
      </c>
      <c r="H50" s="172">
        <f t="shared" si="4"/>
        <v>75</v>
      </c>
      <c r="I50" s="75">
        <v>90</v>
      </c>
      <c r="J50" s="75">
        <v>90</v>
      </c>
      <c r="K50" s="75">
        <v>85</v>
      </c>
      <c r="L50" s="75">
        <v>90</v>
      </c>
      <c r="M50" s="534">
        <f t="shared" si="5"/>
        <v>87.5</v>
      </c>
      <c r="N50" s="535"/>
      <c r="O50" s="75">
        <v>90</v>
      </c>
      <c r="P50" s="75">
        <v>90</v>
      </c>
      <c r="Q50" s="75">
        <v>90</v>
      </c>
      <c r="R50" s="75">
        <v>90</v>
      </c>
      <c r="S50" s="534">
        <f t="shared" si="17"/>
        <v>90</v>
      </c>
      <c r="T50" s="535"/>
      <c r="U50" s="75">
        <v>70</v>
      </c>
      <c r="V50" s="208">
        <v>80</v>
      </c>
      <c r="W50" s="75">
        <v>80</v>
      </c>
      <c r="X50" s="75">
        <v>90</v>
      </c>
      <c r="Y50" s="534">
        <f t="shared" si="16"/>
        <v>80.5</v>
      </c>
      <c r="Z50" s="535"/>
      <c r="AA50" s="75">
        <v>80</v>
      </c>
      <c r="AB50" s="69">
        <v>80</v>
      </c>
      <c r="AC50" s="75">
        <v>80</v>
      </c>
      <c r="AD50" s="75">
        <v>90</v>
      </c>
      <c r="AE50" s="534">
        <f t="shared" si="8"/>
        <v>82</v>
      </c>
      <c r="AF50" s="535"/>
      <c r="AG50" s="75">
        <v>90</v>
      </c>
      <c r="AH50" s="75">
        <v>80</v>
      </c>
      <c r="AI50" s="75">
        <v>80</v>
      </c>
      <c r="AJ50" s="75">
        <v>80</v>
      </c>
      <c r="AK50" s="534">
        <f t="shared" si="9"/>
        <v>81.5</v>
      </c>
      <c r="AL50" s="535"/>
      <c r="AM50" s="75">
        <v>90</v>
      </c>
      <c r="AN50" s="75">
        <v>80</v>
      </c>
      <c r="AO50" s="75">
        <v>85</v>
      </c>
      <c r="AP50" s="75">
        <v>75</v>
      </c>
      <c r="AQ50" s="534">
        <f t="shared" si="15"/>
        <v>83</v>
      </c>
      <c r="AR50" s="535"/>
      <c r="AS50" s="75">
        <v>90</v>
      </c>
      <c r="AT50" s="75">
        <v>75</v>
      </c>
      <c r="AU50" s="75">
        <v>80</v>
      </c>
      <c r="AV50" s="75">
        <v>75</v>
      </c>
      <c r="AW50" s="534">
        <f t="shared" si="11"/>
        <v>79.75</v>
      </c>
      <c r="AX50" s="535"/>
      <c r="AY50" s="75">
        <v>85</v>
      </c>
      <c r="AZ50" s="75">
        <v>90</v>
      </c>
      <c r="BA50" s="75">
        <v>90</v>
      </c>
      <c r="BB50" s="75">
        <v>75</v>
      </c>
      <c r="BC50" s="534">
        <f t="shared" si="12"/>
        <v>86.25</v>
      </c>
      <c r="BD50" s="535"/>
      <c r="BE50" s="75">
        <v>80</v>
      </c>
      <c r="BF50" s="75">
        <v>90</v>
      </c>
      <c r="BG50" s="75">
        <v>85</v>
      </c>
      <c r="BH50" s="75">
        <v>75</v>
      </c>
      <c r="BI50" s="534">
        <f t="shared" si="13"/>
        <v>83</v>
      </c>
      <c r="BJ50" s="535"/>
      <c r="BK50" s="180">
        <v>80</v>
      </c>
      <c r="BL50" s="75">
        <v>80</v>
      </c>
      <c r="BM50" s="75">
        <v>90</v>
      </c>
      <c r="BN50" s="75">
        <v>85</v>
      </c>
      <c r="BO50" s="534">
        <f t="shared" si="14"/>
        <v>86</v>
      </c>
      <c r="BP50" s="535"/>
      <c r="BQ50" s="182">
        <f t="shared" si="0"/>
        <v>49.881818181818183</v>
      </c>
      <c r="BR50" s="183">
        <v>40</v>
      </c>
      <c r="BS50" s="183">
        <v>100</v>
      </c>
      <c r="BT50" s="184">
        <f t="shared" si="1"/>
        <v>28</v>
      </c>
      <c r="BU50" s="185">
        <f t="shared" si="2"/>
        <v>77.881818181818176</v>
      </c>
      <c r="BV50" s="176" t="str">
        <f t="shared" si="3"/>
        <v>A-</v>
      </c>
    </row>
    <row r="51" spans="1:74" ht="15.75">
      <c r="A51" s="490"/>
      <c r="B51" s="490"/>
      <c r="C51" s="213">
        <v>2200018176</v>
      </c>
      <c r="D51" s="214" t="s">
        <v>299</v>
      </c>
      <c r="E51" s="75" t="s">
        <v>264</v>
      </c>
      <c r="F51" s="180">
        <v>49</v>
      </c>
      <c r="G51" s="75">
        <v>100</v>
      </c>
      <c r="H51" s="172">
        <f t="shared" si="4"/>
        <v>74.5</v>
      </c>
      <c r="I51" s="75">
        <v>90</v>
      </c>
      <c r="J51" s="75">
        <v>90</v>
      </c>
      <c r="K51" s="75">
        <v>85</v>
      </c>
      <c r="L51" s="75">
        <v>90</v>
      </c>
      <c r="M51" s="534">
        <f t="shared" si="5"/>
        <v>87.5</v>
      </c>
      <c r="N51" s="535"/>
      <c r="O51" s="75">
        <v>90</v>
      </c>
      <c r="P51" s="75">
        <v>80</v>
      </c>
      <c r="Q51" s="75">
        <v>90</v>
      </c>
      <c r="R51" s="75">
        <v>90</v>
      </c>
      <c r="S51" s="534">
        <f t="shared" si="17"/>
        <v>88.5</v>
      </c>
      <c r="T51" s="535"/>
      <c r="U51" s="75">
        <v>100</v>
      </c>
      <c r="V51" s="208">
        <v>80</v>
      </c>
      <c r="W51" s="75">
        <v>80</v>
      </c>
      <c r="X51" s="75">
        <v>80</v>
      </c>
      <c r="Y51" s="534">
        <f t="shared" si="16"/>
        <v>83</v>
      </c>
      <c r="Z51" s="535"/>
      <c r="AA51" s="75">
        <v>85</v>
      </c>
      <c r="AB51" s="69">
        <v>80</v>
      </c>
      <c r="AC51" s="75">
        <v>80</v>
      </c>
      <c r="AD51" s="75">
        <v>90</v>
      </c>
      <c r="AE51" s="534">
        <f t="shared" si="8"/>
        <v>82.75</v>
      </c>
      <c r="AF51" s="535"/>
      <c r="AG51" s="75">
        <v>85</v>
      </c>
      <c r="AH51" s="75">
        <v>80</v>
      </c>
      <c r="AI51" s="75">
        <v>80</v>
      </c>
      <c r="AJ51" s="75">
        <v>80</v>
      </c>
      <c r="AK51" s="534">
        <f t="shared" si="9"/>
        <v>80.75</v>
      </c>
      <c r="AL51" s="535"/>
      <c r="AM51" s="75">
        <v>80</v>
      </c>
      <c r="AN51" s="75">
        <v>90</v>
      </c>
      <c r="AO51" s="75">
        <v>85</v>
      </c>
      <c r="AP51" s="75">
        <v>75</v>
      </c>
      <c r="AQ51" s="534">
        <f t="shared" si="15"/>
        <v>83</v>
      </c>
      <c r="AR51" s="535"/>
      <c r="AS51" s="75">
        <v>80</v>
      </c>
      <c r="AT51" s="75">
        <v>75</v>
      </c>
      <c r="AU51" s="75">
        <v>80</v>
      </c>
      <c r="AV51" s="75">
        <v>75</v>
      </c>
      <c r="AW51" s="534">
        <f t="shared" si="11"/>
        <v>78.25</v>
      </c>
      <c r="AX51" s="535"/>
      <c r="AY51" s="75">
        <v>85</v>
      </c>
      <c r="AZ51" s="75">
        <v>80</v>
      </c>
      <c r="BA51" s="75">
        <v>90</v>
      </c>
      <c r="BB51" s="75">
        <v>75</v>
      </c>
      <c r="BC51" s="534">
        <f t="shared" si="12"/>
        <v>84.75</v>
      </c>
      <c r="BD51" s="535"/>
      <c r="BE51" s="75">
        <v>80</v>
      </c>
      <c r="BF51" s="75">
        <v>90</v>
      </c>
      <c r="BG51" s="75">
        <v>85</v>
      </c>
      <c r="BH51" s="75">
        <v>75</v>
      </c>
      <c r="BI51" s="534">
        <f t="shared" si="13"/>
        <v>83</v>
      </c>
      <c r="BJ51" s="535"/>
      <c r="BK51" s="180">
        <v>80</v>
      </c>
      <c r="BL51" s="75">
        <v>80</v>
      </c>
      <c r="BM51" s="75">
        <v>90</v>
      </c>
      <c r="BN51" s="75">
        <v>90</v>
      </c>
      <c r="BO51" s="534">
        <f t="shared" si="14"/>
        <v>87</v>
      </c>
      <c r="BP51" s="535"/>
      <c r="BQ51" s="182">
        <f t="shared" si="0"/>
        <v>49.8</v>
      </c>
      <c r="BR51" s="183">
        <v>55</v>
      </c>
      <c r="BS51" s="183">
        <v>100</v>
      </c>
      <c r="BT51" s="184">
        <f t="shared" si="1"/>
        <v>31</v>
      </c>
      <c r="BU51" s="185">
        <f t="shared" si="2"/>
        <v>80.8</v>
      </c>
      <c r="BV51" s="176" t="str">
        <f t="shared" si="3"/>
        <v>A</v>
      </c>
    </row>
    <row r="52" spans="1:74" ht="15.75">
      <c r="A52" s="551">
        <v>13</v>
      </c>
      <c r="B52" s="490"/>
      <c r="C52" s="213">
        <v>2200018140</v>
      </c>
      <c r="D52" s="214" t="s">
        <v>300</v>
      </c>
      <c r="E52" s="75" t="s">
        <v>264</v>
      </c>
      <c r="F52" s="180">
        <v>40</v>
      </c>
      <c r="G52" s="75">
        <v>100</v>
      </c>
      <c r="H52" s="172">
        <f t="shared" si="4"/>
        <v>70</v>
      </c>
      <c r="I52" s="75">
        <v>90</v>
      </c>
      <c r="J52" s="75">
        <v>90</v>
      </c>
      <c r="K52" s="75">
        <v>85</v>
      </c>
      <c r="L52" s="75">
        <v>90</v>
      </c>
      <c r="M52" s="534">
        <f t="shared" si="5"/>
        <v>87.5</v>
      </c>
      <c r="N52" s="535"/>
      <c r="O52" s="75">
        <v>80</v>
      </c>
      <c r="P52" s="75">
        <v>80</v>
      </c>
      <c r="Q52" s="75">
        <v>90</v>
      </c>
      <c r="R52" s="75">
        <v>80</v>
      </c>
      <c r="S52" s="534">
        <f t="shared" si="17"/>
        <v>85</v>
      </c>
      <c r="T52" s="535"/>
      <c r="U52" s="75">
        <v>70</v>
      </c>
      <c r="V52" s="75">
        <v>100</v>
      </c>
      <c r="W52" s="75">
        <v>85</v>
      </c>
      <c r="X52" s="75">
        <v>80</v>
      </c>
      <c r="Y52" s="534">
        <f t="shared" si="16"/>
        <v>84</v>
      </c>
      <c r="Z52" s="535"/>
      <c r="AA52" s="212"/>
      <c r="AB52" s="212"/>
      <c r="AC52" s="212"/>
      <c r="AD52" s="212"/>
      <c r="AE52" s="534">
        <f t="shared" si="8"/>
        <v>0</v>
      </c>
      <c r="AF52" s="535"/>
      <c r="AG52" s="75">
        <v>80</v>
      </c>
      <c r="AH52" s="75">
        <v>80</v>
      </c>
      <c r="AI52" s="75">
        <v>80</v>
      </c>
      <c r="AJ52" s="75">
        <v>80</v>
      </c>
      <c r="AK52" s="534">
        <f t="shared" si="9"/>
        <v>80</v>
      </c>
      <c r="AL52" s="535"/>
      <c r="AM52" s="75">
        <v>85</v>
      </c>
      <c r="AN52" s="75">
        <v>80</v>
      </c>
      <c r="AO52" s="75">
        <v>80</v>
      </c>
      <c r="AP52" s="75">
        <v>75</v>
      </c>
      <c r="AQ52" s="534">
        <f t="shared" si="15"/>
        <v>79.75</v>
      </c>
      <c r="AR52" s="535"/>
      <c r="AS52" s="75">
        <v>85</v>
      </c>
      <c r="AT52" s="75">
        <v>75</v>
      </c>
      <c r="AU52" s="75">
        <v>80</v>
      </c>
      <c r="AV52" s="75">
        <v>75</v>
      </c>
      <c r="AW52" s="534">
        <f t="shared" si="11"/>
        <v>79</v>
      </c>
      <c r="AX52" s="535"/>
      <c r="AY52" s="75">
        <v>0</v>
      </c>
      <c r="AZ52" s="75">
        <v>80</v>
      </c>
      <c r="BA52" s="75">
        <v>90</v>
      </c>
      <c r="BB52" s="75">
        <v>75</v>
      </c>
      <c r="BC52" s="534">
        <f t="shared" si="12"/>
        <v>72</v>
      </c>
      <c r="BD52" s="535"/>
      <c r="BE52" s="75">
        <v>0</v>
      </c>
      <c r="BF52" s="75">
        <v>75</v>
      </c>
      <c r="BG52" s="75">
        <v>80</v>
      </c>
      <c r="BH52" s="75">
        <v>75</v>
      </c>
      <c r="BI52" s="534">
        <f t="shared" si="13"/>
        <v>66.25</v>
      </c>
      <c r="BJ52" s="535"/>
      <c r="BK52" s="215">
        <v>0</v>
      </c>
      <c r="BL52" s="75">
        <v>80</v>
      </c>
      <c r="BM52" s="186">
        <v>92</v>
      </c>
      <c r="BN52" s="75">
        <v>80</v>
      </c>
      <c r="BO52" s="534">
        <f t="shared" si="14"/>
        <v>74</v>
      </c>
      <c r="BP52" s="535"/>
      <c r="BQ52" s="182">
        <f t="shared" si="0"/>
        <v>42.409090909090907</v>
      </c>
      <c r="BR52" s="183">
        <v>70</v>
      </c>
      <c r="BS52" s="183">
        <v>76</v>
      </c>
      <c r="BT52" s="184">
        <f t="shared" si="1"/>
        <v>29.2</v>
      </c>
      <c r="BU52" s="185">
        <f t="shared" si="2"/>
        <v>71.609090909090909</v>
      </c>
      <c r="BV52" s="176" t="str">
        <f t="shared" si="3"/>
        <v>B+</v>
      </c>
    </row>
    <row r="53" spans="1:74" ht="15.75">
      <c r="A53" s="490"/>
      <c r="B53" s="490"/>
      <c r="C53" s="213">
        <v>2200018161</v>
      </c>
      <c r="D53" s="214" t="s">
        <v>301</v>
      </c>
      <c r="E53" s="75" t="s">
        <v>264</v>
      </c>
      <c r="F53" s="180">
        <v>45</v>
      </c>
      <c r="G53" s="75">
        <v>100</v>
      </c>
      <c r="H53" s="172">
        <f t="shared" si="4"/>
        <v>72.5</v>
      </c>
      <c r="I53" s="75">
        <v>90</v>
      </c>
      <c r="J53" s="75">
        <v>90</v>
      </c>
      <c r="K53" s="75">
        <v>85</v>
      </c>
      <c r="L53" s="75">
        <v>90</v>
      </c>
      <c r="M53" s="534">
        <f t="shared" si="5"/>
        <v>87.5</v>
      </c>
      <c r="N53" s="535"/>
      <c r="O53" s="75">
        <v>90</v>
      </c>
      <c r="P53" s="75">
        <v>80</v>
      </c>
      <c r="Q53" s="75">
        <v>90</v>
      </c>
      <c r="R53" s="75">
        <v>80</v>
      </c>
      <c r="S53" s="534">
        <f t="shared" si="17"/>
        <v>86.5</v>
      </c>
      <c r="T53" s="535"/>
      <c r="U53" s="75">
        <v>70</v>
      </c>
      <c r="V53" s="75">
        <v>100</v>
      </c>
      <c r="W53" s="75">
        <v>85</v>
      </c>
      <c r="X53" s="75">
        <v>80</v>
      </c>
      <c r="Y53" s="534">
        <f t="shared" si="16"/>
        <v>84</v>
      </c>
      <c r="Z53" s="535"/>
      <c r="AA53" s="75">
        <v>80</v>
      </c>
      <c r="AB53" s="69">
        <v>80</v>
      </c>
      <c r="AC53" s="75">
        <v>80</v>
      </c>
      <c r="AD53" s="69">
        <v>80</v>
      </c>
      <c r="AE53" s="534">
        <f t="shared" si="8"/>
        <v>80</v>
      </c>
      <c r="AF53" s="535"/>
      <c r="AG53" s="75">
        <v>80</v>
      </c>
      <c r="AH53" s="75">
        <v>80</v>
      </c>
      <c r="AI53" s="75">
        <v>80</v>
      </c>
      <c r="AJ53" s="75">
        <v>80</v>
      </c>
      <c r="AK53" s="534">
        <f t="shared" si="9"/>
        <v>80</v>
      </c>
      <c r="AL53" s="535"/>
      <c r="AM53" s="75">
        <v>70</v>
      </c>
      <c r="AN53" s="75">
        <v>80</v>
      </c>
      <c r="AO53" s="75">
        <v>80</v>
      </c>
      <c r="AP53" s="75">
        <v>75</v>
      </c>
      <c r="AQ53" s="534">
        <f t="shared" si="15"/>
        <v>77.5</v>
      </c>
      <c r="AR53" s="535"/>
      <c r="AS53" s="75">
        <v>70</v>
      </c>
      <c r="AT53" s="75">
        <v>75</v>
      </c>
      <c r="AU53" s="75">
        <v>80</v>
      </c>
      <c r="AV53" s="75">
        <v>75</v>
      </c>
      <c r="AW53" s="534">
        <f t="shared" si="11"/>
        <v>76.75</v>
      </c>
      <c r="AX53" s="535"/>
      <c r="AY53" s="75">
        <v>85</v>
      </c>
      <c r="AZ53" s="75">
        <v>80</v>
      </c>
      <c r="BA53" s="75">
        <v>90</v>
      </c>
      <c r="BB53" s="75">
        <v>75</v>
      </c>
      <c r="BC53" s="534">
        <f t="shared" si="12"/>
        <v>84.75</v>
      </c>
      <c r="BD53" s="535"/>
      <c r="BE53" s="75">
        <v>75</v>
      </c>
      <c r="BF53" s="75">
        <v>75</v>
      </c>
      <c r="BG53" s="75">
        <v>80</v>
      </c>
      <c r="BH53" s="75">
        <v>75</v>
      </c>
      <c r="BI53" s="534">
        <f t="shared" si="13"/>
        <v>77.5</v>
      </c>
      <c r="BJ53" s="535"/>
      <c r="BK53" s="180">
        <v>85</v>
      </c>
      <c r="BL53" s="75">
        <v>80</v>
      </c>
      <c r="BM53" s="75">
        <v>92</v>
      </c>
      <c r="BN53" s="75">
        <v>80</v>
      </c>
      <c r="BO53" s="534">
        <f t="shared" si="14"/>
        <v>86.75</v>
      </c>
      <c r="BP53" s="535"/>
      <c r="BQ53" s="182">
        <f t="shared" si="0"/>
        <v>48.75</v>
      </c>
      <c r="BR53" s="183">
        <v>85</v>
      </c>
      <c r="BS53" s="183">
        <v>76</v>
      </c>
      <c r="BT53" s="184">
        <f t="shared" si="1"/>
        <v>32.200000000000003</v>
      </c>
      <c r="BU53" s="185">
        <f t="shared" si="2"/>
        <v>80.95</v>
      </c>
      <c r="BV53" s="176" t="str">
        <f t="shared" si="3"/>
        <v>A</v>
      </c>
    </row>
    <row r="54" spans="1:74" ht="15.75">
      <c r="A54" s="551">
        <v>14</v>
      </c>
      <c r="B54" s="490"/>
      <c r="C54" s="213">
        <v>2200018153</v>
      </c>
      <c r="D54" s="214" t="s">
        <v>302</v>
      </c>
      <c r="E54" s="75" t="s">
        <v>264</v>
      </c>
      <c r="F54" s="180">
        <v>55</v>
      </c>
      <c r="G54" s="75">
        <v>100</v>
      </c>
      <c r="H54" s="172">
        <f t="shared" si="4"/>
        <v>77.5</v>
      </c>
      <c r="I54" s="75">
        <v>85</v>
      </c>
      <c r="J54" s="75">
        <v>100</v>
      </c>
      <c r="K54" s="75">
        <v>85</v>
      </c>
      <c r="L54" s="69">
        <v>100</v>
      </c>
      <c r="M54" s="534">
        <f t="shared" si="5"/>
        <v>90.25</v>
      </c>
      <c r="N54" s="535"/>
      <c r="O54" s="75">
        <v>85</v>
      </c>
      <c r="P54" s="75">
        <v>90</v>
      </c>
      <c r="Q54" s="75">
        <v>90</v>
      </c>
      <c r="R54" s="75">
        <v>100</v>
      </c>
      <c r="S54" s="534">
        <f t="shared" si="17"/>
        <v>91.25</v>
      </c>
      <c r="T54" s="535"/>
      <c r="U54" s="75">
        <v>70</v>
      </c>
      <c r="V54" s="75">
        <v>100</v>
      </c>
      <c r="W54" s="75">
        <v>90</v>
      </c>
      <c r="X54" s="75">
        <v>80</v>
      </c>
      <c r="Y54" s="534">
        <f t="shared" si="16"/>
        <v>86.5</v>
      </c>
      <c r="Z54" s="535"/>
      <c r="AA54" s="75">
        <v>90</v>
      </c>
      <c r="AB54" s="69">
        <v>80</v>
      </c>
      <c r="AC54" s="75">
        <v>80</v>
      </c>
      <c r="AD54" s="75">
        <v>90</v>
      </c>
      <c r="AE54" s="534">
        <f t="shared" si="8"/>
        <v>83.5</v>
      </c>
      <c r="AF54" s="535"/>
      <c r="AG54" s="75">
        <v>80</v>
      </c>
      <c r="AH54" s="75">
        <v>80</v>
      </c>
      <c r="AI54" s="75">
        <v>83</v>
      </c>
      <c r="AJ54" s="75">
        <v>80</v>
      </c>
      <c r="AK54" s="534">
        <f t="shared" si="9"/>
        <v>81.5</v>
      </c>
      <c r="AL54" s="535"/>
      <c r="AM54" s="75">
        <v>90</v>
      </c>
      <c r="AN54" s="75">
        <v>80</v>
      </c>
      <c r="AO54" s="75">
        <v>90</v>
      </c>
      <c r="AP54" s="75">
        <v>75</v>
      </c>
      <c r="AQ54" s="534">
        <f t="shared" si="15"/>
        <v>85.5</v>
      </c>
      <c r="AR54" s="535"/>
      <c r="AS54" s="75">
        <v>90</v>
      </c>
      <c r="AT54" s="75">
        <v>75</v>
      </c>
      <c r="AU54" s="75">
        <v>70</v>
      </c>
      <c r="AV54" s="75">
        <v>100</v>
      </c>
      <c r="AW54" s="534">
        <f t="shared" si="11"/>
        <v>79.75</v>
      </c>
      <c r="AX54" s="535"/>
      <c r="AY54" s="75">
        <v>85</v>
      </c>
      <c r="AZ54" s="75">
        <v>90</v>
      </c>
      <c r="BA54" s="75">
        <v>80</v>
      </c>
      <c r="BB54" s="75">
        <v>75</v>
      </c>
      <c r="BC54" s="534">
        <f t="shared" si="12"/>
        <v>81.25</v>
      </c>
      <c r="BD54" s="535"/>
      <c r="BE54" s="75">
        <v>85</v>
      </c>
      <c r="BF54" s="75">
        <v>75</v>
      </c>
      <c r="BG54" s="75">
        <v>90</v>
      </c>
      <c r="BH54" s="75">
        <v>75</v>
      </c>
      <c r="BI54" s="534">
        <f t="shared" si="13"/>
        <v>84</v>
      </c>
      <c r="BJ54" s="535"/>
      <c r="BK54" s="180">
        <v>90</v>
      </c>
      <c r="BL54" s="75">
        <v>90</v>
      </c>
      <c r="BM54" s="75">
        <v>92</v>
      </c>
      <c r="BN54" s="75">
        <v>90</v>
      </c>
      <c r="BO54" s="534">
        <f t="shared" si="14"/>
        <v>91</v>
      </c>
      <c r="BP54" s="535"/>
      <c r="BQ54" s="182">
        <f t="shared" si="0"/>
        <v>50.836363636363643</v>
      </c>
      <c r="BR54" s="183">
        <v>70</v>
      </c>
      <c r="BS54" s="183">
        <v>75</v>
      </c>
      <c r="BT54" s="184">
        <f t="shared" si="1"/>
        <v>29</v>
      </c>
      <c r="BU54" s="185">
        <f t="shared" si="2"/>
        <v>79.836363636363643</v>
      </c>
      <c r="BV54" s="176" t="str">
        <f t="shared" si="3"/>
        <v>A-</v>
      </c>
    </row>
    <row r="55" spans="1:74" ht="15.75">
      <c r="A55" s="490"/>
      <c r="B55" s="490"/>
      <c r="C55" s="213">
        <v>2200018154</v>
      </c>
      <c r="D55" s="216" t="s">
        <v>303</v>
      </c>
      <c r="E55" s="75" t="s">
        <v>264</v>
      </c>
      <c r="F55" s="180">
        <v>54</v>
      </c>
      <c r="G55" s="75">
        <v>100</v>
      </c>
      <c r="H55" s="172">
        <f t="shared" si="4"/>
        <v>77</v>
      </c>
      <c r="I55" s="75">
        <v>90</v>
      </c>
      <c r="J55" s="75">
        <v>100</v>
      </c>
      <c r="K55" s="75">
        <v>85</v>
      </c>
      <c r="L55" s="69">
        <v>100</v>
      </c>
      <c r="M55" s="534">
        <f t="shared" si="5"/>
        <v>91</v>
      </c>
      <c r="N55" s="535"/>
      <c r="O55" s="75">
        <v>90</v>
      </c>
      <c r="P55" s="75">
        <v>80</v>
      </c>
      <c r="Q55" s="75">
        <v>90</v>
      </c>
      <c r="R55" s="75">
        <v>80</v>
      </c>
      <c r="S55" s="534">
        <f t="shared" si="17"/>
        <v>86.5</v>
      </c>
      <c r="T55" s="535"/>
      <c r="U55" s="186">
        <v>100</v>
      </c>
      <c r="V55" s="186">
        <v>100</v>
      </c>
      <c r="W55" s="186">
        <v>100</v>
      </c>
      <c r="X55" s="186">
        <v>100</v>
      </c>
      <c r="Y55" s="534">
        <f t="shared" si="16"/>
        <v>100</v>
      </c>
      <c r="Z55" s="535"/>
      <c r="AA55" s="75">
        <v>80</v>
      </c>
      <c r="AB55" s="69">
        <v>80</v>
      </c>
      <c r="AC55" s="75">
        <v>80</v>
      </c>
      <c r="AD55" s="75">
        <v>90</v>
      </c>
      <c r="AE55" s="534">
        <f t="shared" si="8"/>
        <v>82</v>
      </c>
      <c r="AF55" s="535"/>
      <c r="AG55" s="75">
        <v>90</v>
      </c>
      <c r="AH55" s="75">
        <v>80</v>
      </c>
      <c r="AI55" s="75">
        <v>83</v>
      </c>
      <c r="AJ55" s="75">
        <v>80</v>
      </c>
      <c r="AK55" s="534">
        <f t="shared" si="9"/>
        <v>83</v>
      </c>
      <c r="AL55" s="535"/>
      <c r="AM55" s="75">
        <v>60</v>
      </c>
      <c r="AN55" s="75">
        <v>80</v>
      </c>
      <c r="AO55" s="75">
        <v>90</v>
      </c>
      <c r="AP55" s="75">
        <v>75</v>
      </c>
      <c r="AQ55" s="534">
        <f t="shared" si="15"/>
        <v>81</v>
      </c>
      <c r="AR55" s="535"/>
      <c r="AS55" s="75">
        <v>60</v>
      </c>
      <c r="AT55" s="75">
        <v>75</v>
      </c>
      <c r="AU55" s="75">
        <v>70</v>
      </c>
      <c r="AV55" s="75">
        <v>100</v>
      </c>
      <c r="AW55" s="534">
        <f t="shared" si="11"/>
        <v>75.25</v>
      </c>
      <c r="AX55" s="535"/>
      <c r="AY55" s="75">
        <v>90</v>
      </c>
      <c r="AZ55" s="75">
        <v>90</v>
      </c>
      <c r="BA55" s="75">
        <v>80</v>
      </c>
      <c r="BB55" s="75">
        <v>75</v>
      </c>
      <c r="BC55" s="534">
        <f t="shared" si="12"/>
        <v>82</v>
      </c>
      <c r="BD55" s="535"/>
      <c r="BE55" s="75">
        <v>80</v>
      </c>
      <c r="BF55" s="75">
        <v>75</v>
      </c>
      <c r="BG55" s="75">
        <v>90</v>
      </c>
      <c r="BH55" s="75">
        <v>75</v>
      </c>
      <c r="BI55" s="534">
        <f t="shared" si="13"/>
        <v>83.25</v>
      </c>
      <c r="BJ55" s="535"/>
      <c r="BK55" s="180">
        <v>90</v>
      </c>
      <c r="BL55" s="75">
        <v>90</v>
      </c>
      <c r="BM55" s="75">
        <v>92</v>
      </c>
      <c r="BN55" s="75">
        <v>90</v>
      </c>
      <c r="BO55" s="534">
        <f t="shared" si="14"/>
        <v>91</v>
      </c>
      <c r="BP55" s="535"/>
      <c r="BQ55" s="182">
        <f t="shared" si="0"/>
        <v>50.836363636363643</v>
      </c>
      <c r="BR55" s="183">
        <v>65</v>
      </c>
      <c r="BS55" s="183">
        <v>75</v>
      </c>
      <c r="BT55" s="184">
        <f t="shared" si="1"/>
        <v>28</v>
      </c>
      <c r="BU55" s="185">
        <f t="shared" si="2"/>
        <v>78.836363636363643</v>
      </c>
      <c r="BV55" s="176" t="str">
        <f t="shared" si="3"/>
        <v>A-</v>
      </c>
    </row>
    <row r="56" spans="1:74" ht="15.75">
      <c r="A56" s="490"/>
      <c r="B56" s="490"/>
      <c r="C56" s="217">
        <v>2200018159</v>
      </c>
      <c r="D56" s="218" t="s">
        <v>304</v>
      </c>
      <c r="E56" s="75" t="s">
        <v>264</v>
      </c>
      <c r="F56" s="180">
        <v>49</v>
      </c>
      <c r="G56" s="75">
        <v>100</v>
      </c>
      <c r="H56" s="172">
        <f t="shared" si="4"/>
        <v>74.5</v>
      </c>
      <c r="I56" s="75">
        <v>85</v>
      </c>
      <c r="J56" s="75">
        <v>100</v>
      </c>
      <c r="K56" s="75">
        <v>85</v>
      </c>
      <c r="L56" s="69">
        <v>100</v>
      </c>
      <c r="M56" s="534">
        <f t="shared" si="5"/>
        <v>90.25</v>
      </c>
      <c r="N56" s="535"/>
      <c r="O56" s="75">
        <v>90</v>
      </c>
      <c r="P56" s="75">
        <v>90</v>
      </c>
      <c r="Q56" s="75">
        <v>90</v>
      </c>
      <c r="R56" s="75">
        <v>100</v>
      </c>
      <c r="S56" s="534">
        <f t="shared" si="17"/>
        <v>92</v>
      </c>
      <c r="T56" s="535"/>
      <c r="U56" s="75">
        <v>80</v>
      </c>
      <c r="V56" s="75">
        <v>100</v>
      </c>
      <c r="W56" s="75">
        <v>90</v>
      </c>
      <c r="X56" s="75">
        <v>80</v>
      </c>
      <c r="Y56" s="534">
        <f t="shared" si="16"/>
        <v>88</v>
      </c>
      <c r="Z56" s="535"/>
      <c r="AA56" s="75">
        <v>85</v>
      </c>
      <c r="AB56" s="69">
        <v>80</v>
      </c>
      <c r="AC56" s="75">
        <v>80</v>
      </c>
      <c r="AD56" s="75">
        <v>90</v>
      </c>
      <c r="AE56" s="534">
        <f t="shared" si="8"/>
        <v>82.75</v>
      </c>
      <c r="AF56" s="535"/>
      <c r="AG56" s="75">
        <v>90</v>
      </c>
      <c r="AH56" s="75">
        <v>100</v>
      </c>
      <c r="AI56" s="75">
        <v>83</v>
      </c>
      <c r="AJ56" s="75">
        <v>80</v>
      </c>
      <c r="AK56" s="534">
        <f t="shared" si="9"/>
        <v>86</v>
      </c>
      <c r="AL56" s="535"/>
      <c r="AM56" s="75">
        <v>90</v>
      </c>
      <c r="AN56" s="75">
        <v>80</v>
      </c>
      <c r="AO56" s="75">
        <v>90</v>
      </c>
      <c r="AP56" s="75">
        <v>75</v>
      </c>
      <c r="AQ56" s="534">
        <f t="shared" si="15"/>
        <v>85.5</v>
      </c>
      <c r="AR56" s="535"/>
      <c r="AS56" s="75">
        <v>90</v>
      </c>
      <c r="AT56" s="75">
        <v>100</v>
      </c>
      <c r="AU56" s="75">
        <v>70</v>
      </c>
      <c r="AV56" s="75">
        <v>100</v>
      </c>
      <c r="AW56" s="534">
        <f t="shared" si="11"/>
        <v>83.5</v>
      </c>
      <c r="AX56" s="535"/>
      <c r="AY56" s="75">
        <v>90</v>
      </c>
      <c r="AZ56" s="75">
        <v>100</v>
      </c>
      <c r="BA56" s="75">
        <v>80</v>
      </c>
      <c r="BB56" s="75">
        <v>75</v>
      </c>
      <c r="BC56" s="534">
        <f t="shared" si="12"/>
        <v>83.5</v>
      </c>
      <c r="BD56" s="535"/>
      <c r="BE56" s="75">
        <v>80</v>
      </c>
      <c r="BF56" s="75">
        <v>75</v>
      </c>
      <c r="BG56" s="75">
        <v>90</v>
      </c>
      <c r="BH56" s="75">
        <v>75</v>
      </c>
      <c r="BI56" s="534">
        <f t="shared" si="13"/>
        <v>83.25</v>
      </c>
      <c r="BJ56" s="535"/>
      <c r="BK56" s="180">
        <v>75</v>
      </c>
      <c r="BL56" s="75">
        <v>90</v>
      </c>
      <c r="BM56" s="75">
        <v>92</v>
      </c>
      <c r="BN56" s="75">
        <v>90</v>
      </c>
      <c r="BO56" s="534">
        <f t="shared" si="14"/>
        <v>88.75</v>
      </c>
      <c r="BP56" s="535"/>
      <c r="BQ56" s="182">
        <f t="shared" si="0"/>
        <v>51.163636363636357</v>
      </c>
      <c r="BR56" s="183">
        <v>40</v>
      </c>
      <c r="BS56" s="183">
        <v>75</v>
      </c>
      <c r="BT56" s="184">
        <f t="shared" si="1"/>
        <v>23</v>
      </c>
      <c r="BU56" s="185">
        <f t="shared" si="2"/>
        <v>74.163636363636357</v>
      </c>
      <c r="BV56" s="176" t="str">
        <f t="shared" si="3"/>
        <v>B+</v>
      </c>
    </row>
    <row r="57" spans="1:74">
      <c r="B57" s="103"/>
    </row>
  </sheetData>
  <mergeCells count="541">
    <mergeCell ref="S55:T55"/>
    <mergeCell ref="Y55:Z55"/>
    <mergeCell ref="AE55:AF55"/>
    <mergeCell ref="M55:N55"/>
    <mergeCell ref="M56:N56"/>
    <mergeCell ref="S56:T56"/>
    <mergeCell ref="Y56:Z56"/>
    <mergeCell ref="AE56:AF56"/>
    <mergeCell ref="M44:N44"/>
    <mergeCell ref="M45:N45"/>
    <mergeCell ref="M46:N46"/>
    <mergeCell ref="M47:N47"/>
    <mergeCell ref="M48:N48"/>
    <mergeCell ref="M49:N49"/>
    <mergeCell ref="M50:N50"/>
    <mergeCell ref="Y52:Z52"/>
    <mergeCell ref="AE52:AF52"/>
    <mergeCell ref="S53:T53"/>
    <mergeCell ref="Y53:Z53"/>
    <mergeCell ref="AE53:AF53"/>
    <mergeCell ref="M53:N53"/>
    <mergeCell ref="M54:N54"/>
    <mergeCell ref="S54:T54"/>
    <mergeCell ref="Y54:Z54"/>
    <mergeCell ref="AE54:AF54"/>
    <mergeCell ref="A22:A24"/>
    <mergeCell ref="A25:A27"/>
    <mergeCell ref="A28:A30"/>
    <mergeCell ref="B28:B39"/>
    <mergeCell ref="A31:A33"/>
    <mergeCell ref="A34:A36"/>
    <mergeCell ref="M51:N51"/>
    <mergeCell ref="M52:N52"/>
    <mergeCell ref="S52:T52"/>
    <mergeCell ref="A37:A39"/>
    <mergeCell ref="A40:A42"/>
    <mergeCell ref="B40:B48"/>
    <mergeCell ref="A43:A45"/>
    <mergeCell ref="A46:A48"/>
    <mergeCell ref="A49:A51"/>
    <mergeCell ref="B49:B56"/>
    <mergeCell ref="A52:A53"/>
    <mergeCell ref="A54:A56"/>
    <mergeCell ref="M36:N36"/>
    <mergeCell ref="M37:N37"/>
    <mergeCell ref="S37:T37"/>
    <mergeCell ref="Y37:Z37"/>
    <mergeCell ref="AE37:AF37"/>
    <mergeCell ref="M35:N35"/>
    <mergeCell ref="S35:T35"/>
    <mergeCell ref="Y35:Z35"/>
    <mergeCell ref="AE35:AF35"/>
    <mergeCell ref="S36:T36"/>
    <mergeCell ref="Y36:Z36"/>
    <mergeCell ref="AE36:AF36"/>
    <mergeCell ref="M33:N33"/>
    <mergeCell ref="M34:N34"/>
    <mergeCell ref="S34:T34"/>
    <mergeCell ref="Y34:Z34"/>
    <mergeCell ref="AE34:AF34"/>
    <mergeCell ref="M32:N32"/>
    <mergeCell ref="S32:T32"/>
    <mergeCell ref="Y32:Z32"/>
    <mergeCell ref="AE32:AF32"/>
    <mergeCell ref="S33:T33"/>
    <mergeCell ref="Y33:Z33"/>
    <mergeCell ref="AE33:AF33"/>
    <mergeCell ref="M27:N27"/>
    <mergeCell ref="M28:N28"/>
    <mergeCell ref="AE30:AF30"/>
    <mergeCell ref="AE31:AF31"/>
    <mergeCell ref="M29:N29"/>
    <mergeCell ref="M30:N30"/>
    <mergeCell ref="S30:T30"/>
    <mergeCell ref="Y30:Z30"/>
    <mergeCell ref="M31:N31"/>
    <mergeCell ref="S31:T31"/>
    <mergeCell ref="Y31:Z31"/>
    <mergeCell ref="M43:N43"/>
    <mergeCell ref="S43:T43"/>
    <mergeCell ref="Y43:Z43"/>
    <mergeCell ref="AE43:AF43"/>
    <mergeCell ref="S44:T44"/>
    <mergeCell ref="Y44:Z44"/>
    <mergeCell ref="Y45:Z45"/>
    <mergeCell ref="S50:T50"/>
    <mergeCell ref="S51:T51"/>
    <mergeCell ref="Y51:Z51"/>
    <mergeCell ref="AE51:AF51"/>
    <mergeCell ref="S45:T45"/>
    <mergeCell ref="S46:T46"/>
    <mergeCell ref="S47:T47"/>
    <mergeCell ref="S48:T48"/>
    <mergeCell ref="S49:T49"/>
    <mergeCell ref="M38:N38"/>
    <mergeCell ref="S38:T38"/>
    <mergeCell ref="Y38:Z38"/>
    <mergeCell ref="AE38:AF38"/>
    <mergeCell ref="S39:T39"/>
    <mergeCell ref="Y39:Z39"/>
    <mergeCell ref="AE39:AF39"/>
    <mergeCell ref="Y42:Z42"/>
    <mergeCell ref="AE42:AF42"/>
    <mergeCell ref="M39:N39"/>
    <mergeCell ref="M40:N40"/>
    <mergeCell ref="S40:T40"/>
    <mergeCell ref="Y40:Z40"/>
    <mergeCell ref="M41:N41"/>
    <mergeCell ref="Y41:Z41"/>
    <mergeCell ref="M42:N42"/>
    <mergeCell ref="S41:T41"/>
    <mergeCell ref="S42:T42"/>
    <mergeCell ref="Y28:Z28"/>
    <mergeCell ref="AE28:AF28"/>
    <mergeCell ref="S29:T29"/>
    <mergeCell ref="Y29:Z29"/>
    <mergeCell ref="AE29:AF29"/>
    <mergeCell ref="AE40:AF40"/>
    <mergeCell ref="AE41:AF41"/>
    <mergeCell ref="Y49:Z49"/>
    <mergeCell ref="Y50:Z50"/>
    <mergeCell ref="Y46:Z46"/>
    <mergeCell ref="AE46:AF46"/>
    <mergeCell ref="Y47:Z47"/>
    <mergeCell ref="AE47:AF47"/>
    <mergeCell ref="Y48:Z48"/>
    <mergeCell ref="AE48:AF48"/>
    <mergeCell ref="AE49:AF49"/>
    <mergeCell ref="AE50:AF50"/>
    <mergeCell ref="AE44:AF44"/>
    <mergeCell ref="AE45:AF45"/>
    <mergeCell ref="S28:T28"/>
    <mergeCell ref="A19:A21"/>
    <mergeCell ref="M19:N19"/>
    <mergeCell ref="M20:N20"/>
    <mergeCell ref="M21:N21"/>
    <mergeCell ref="M22:N22"/>
    <mergeCell ref="M23:N23"/>
    <mergeCell ref="S24:T24"/>
    <mergeCell ref="Y27:Z27"/>
    <mergeCell ref="AE27:AF27"/>
    <mergeCell ref="AE25:AF25"/>
    <mergeCell ref="AE26:AF26"/>
    <mergeCell ref="AE21:AF21"/>
    <mergeCell ref="AE22:AF22"/>
    <mergeCell ref="AE23:AF23"/>
    <mergeCell ref="Y24:Z24"/>
    <mergeCell ref="AE24:AF24"/>
    <mergeCell ref="Y25:Z25"/>
    <mergeCell ref="Y26:Z26"/>
    <mergeCell ref="S27:T27"/>
    <mergeCell ref="M24:N24"/>
    <mergeCell ref="M25:N25"/>
    <mergeCell ref="S25:T25"/>
    <mergeCell ref="M26:N26"/>
    <mergeCell ref="S26:T26"/>
    <mergeCell ref="AA10:AC10"/>
    <mergeCell ref="AD10:AF10"/>
    <mergeCell ref="S16:T16"/>
    <mergeCell ref="Y16:Z16"/>
    <mergeCell ref="AE16:AF16"/>
    <mergeCell ref="M17:N17"/>
    <mergeCell ref="S17:T17"/>
    <mergeCell ref="Y17:Z17"/>
    <mergeCell ref="AE17:AF17"/>
    <mergeCell ref="A16:A18"/>
    <mergeCell ref="S12:T12"/>
    <mergeCell ref="S13:T13"/>
    <mergeCell ref="M14:N14"/>
    <mergeCell ref="S14:T14"/>
    <mergeCell ref="Y14:Z14"/>
    <mergeCell ref="S15:T15"/>
    <mergeCell ref="Y15:Z15"/>
    <mergeCell ref="BO16:BP16"/>
    <mergeCell ref="BO17:BP17"/>
    <mergeCell ref="BO18:BP18"/>
    <mergeCell ref="AE12:AF12"/>
    <mergeCell ref="AE13:AF13"/>
    <mergeCell ref="AE14:AF14"/>
    <mergeCell ref="AK14:AL14"/>
    <mergeCell ref="AE15:AF15"/>
    <mergeCell ref="AK15:AL15"/>
    <mergeCell ref="AK16:AL16"/>
    <mergeCell ref="M16:N16"/>
    <mergeCell ref="M18:N18"/>
    <mergeCell ref="S18:T18"/>
    <mergeCell ref="Y18:Z18"/>
    <mergeCell ref="AE18:AF18"/>
    <mergeCell ref="B16:B27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AW15:AX15"/>
    <mergeCell ref="M15:N15"/>
    <mergeCell ref="BO22:BP22"/>
    <mergeCell ref="BC18:BD18"/>
    <mergeCell ref="BC19:BD19"/>
    <mergeCell ref="BC20:BD20"/>
    <mergeCell ref="BI20:BJ20"/>
    <mergeCell ref="BO20:BP20"/>
    <mergeCell ref="BI21:BJ21"/>
    <mergeCell ref="BO21:BP21"/>
    <mergeCell ref="AQ12:AR12"/>
    <mergeCell ref="AQ13:AR13"/>
    <mergeCell ref="AQ14:AR14"/>
    <mergeCell ref="AW14:AX14"/>
    <mergeCell ref="BC14:BD14"/>
    <mergeCell ref="BI14:BJ14"/>
    <mergeCell ref="BO14:BP14"/>
    <mergeCell ref="BC15:BD15"/>
    <mergeCell ref="BI15:BJ15"/>
    <mergeCell ref="BO15:BP15"/>
    <mergeCell ref="BO19:BP19"/>
    <mergeCell ref="AK17:AL17"/>
    <mergeCell ref="AQ18:AR18"/>
    <mergeCell ref="AW18:AX18"/>
    <mergeCell ref="BI18:BJ18"/>
    <mergeCell ref="AQ19:AR19"/>
    <mergeCell ref="AW19:AX19"/>
    <mergeCell ref="BI19:BJ19"/>
    <mergeCell ref="AQ21:AR21"/>
    <mergeCell ref="AQ22:AR22"/>
    <mergeCell ref="AK18:AL18"/>
    <mergeCell ref="AK20:AL20"/>
    <mergeCell ref="AQ20:AR20"/>
    <mergeCell ref="AW20:AX20"/>
    <mergeCell ref="AK21:AL21"/>
    <mergeCell ref="AW21:AX21"/>
    <mergeCell ref="AK22:AL22"/>
    <mergeCell ref="AW22:AX22"/>
    <mergeCell ref="BC21:BD21"/>
    <mergeCell ref="BC22:BD22"/>
    <mergeCell ref="BI22:BJ22"/>
    <mergeCell ref="AK19:AL19"/>
    <mergeCell ref="BR9:BT13"/>
    <mergeCell ref="BU9:BU12"/>
    <mergeCell ref="BV9:BV12"/>
    <mergeCell ref="BN10:BP10"/>
    <mergeCell ref="BC16:BD16"/>
    <mergeCell ref="BC17:BD17"/>
    <mergeCell ref="AQ15:AR15"/>
    <mergeCell ref="AQ16:AR16"/>
    <mergeCell ref="AW16:AX16"/>
    <mergeCell ref="BI16:BJ16"/>
    <mergeCell ref="AQ17:AR17"/>
    <mergeCell ref="AW17:AX17"/>
    <mergeCell ref="BI17:BJ17"/>
    <mergeCell ref="BC12:BD12"/>
    <mergeCell ref="BI12:BJ12"/>
    <mergeCell ref="BC13:BD13"/>
    <mergeCell ref="BI13:BJ13"/>
    <mergeCell ref="BO12:BP12"/>
    <mergeCell ref="BO13:BP13"/>
    <mergeCell ref="BM9:BN9"/>
    <mergeCell ref="BO9:BP9"/>
    <mergeCell ref="BQ9:BQ13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F2:H2"/>
    <mergeCell ref="A3:C3"/>
    <mergeCell ref="A4:C4"/>
    <mergeCell ref="A5:C5"/>
    <mergeCell ref="A6:C6"/>
    <mergeCell ref="F9:H10"/>
    <mergeCell ref="F11:H11"/>
    <mergeCell ref="W9:X9"/>
    <mergeCell ref="M9:N9"/>
    <mergeCell ref="I9:J9"/>
    <mergeCell ref="K9:L9"/>
    <mergeCell ref="O9:P9"/>
    <mergeCell ref="Q9:R9"/>
    <mergeCell ref="S9:T9"/>
    <mergeCell ref="U9:V9"/>
    <mergeCell ref="I10:N10"/>
    <mergeCell ref="O10:Q10"/>
    <mergeCell ref="R10:T10"/>
    <mergeCell ref="U10:W10"/>
    <mergeCell ref="X10:Z10"/>
    <mergeCell ref="AY11:BD11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  <mergeCell ref="BO55:BP55"/>
    <mergeCell ref="BO56:BP56"/>
    <mergeCell ref="BC51:BD51"/>
    <mergeCell ref="BC52:BD52"/>
    <mergeCell ref="BO52:BP52"/>
    <mergeCell ref="BO53:BP53"/>
    <mergeCell ref="BO54:BP54"/>
    <mergeCell ref="BI55:BJ55"/>
    <mergeCell ref="BI56:BJ56"/>
    <mergeCell ref="AW44:AX44"/>
    <mergeCell ref="BI44:BJ44"/>
    <mergeCell ref="BI45:BJ45"/>
    <mergeCell ref="BC53:BD53"/>
    <mergeCell ref="BC54:BD54"/>
    <mergeCell ref="BC55:BD55"/>
    <mergeCell ref="BC56:BD56"/>
    <mergeCell ref="BC44:BD44"/>
    <mergeCell ref="BC45:BD45"/>
    <mergeCell ref="BC46:BD46"/>
    <mergeCell ref="BC47:BD47"/>
    <mergeCell ref="BC48:BD48"/>
    <mergeCell ref="BC49:BD49"/>
    <mergeCell ref="BC50:BD50"/>
    <mergeCell ref="AW41:AX41"/>
    <mergeCell ref="BC41:BD41"/>
    <mergeCell ref="BI41:BJ41"/>
    <mergeCell ref="BO41:BP41"/>
    <mergeCell ref="BC42:BD42"/>
    <mergeCell ref="BI42:BJ42"/>
    <mergeCell ref="BO42:BP42"/>
    <mergeCell ref="AW42:AX42"/>
    <mergeCell ref="AW43:AX43"/>
    <mergeCell ref="BC43:BD43"/>
    <mergeCell ref="BI43:BJ43"/>
    <mergeCell ref="BC39:BD39"/>
    <mergeCell ref="BC40:BD40"/>
    <mergeCell ref="BI40:BJ40"/>
    <mergeCell ref="BO40:BP40"/>
    <mergeCell ref="AQ36:AR36"/>
    <mergeCell ref="AQ37:AR37"/>
    <mergeCell ref="BC37:BD37"/>
    <mergeCell ref="AW38:AX38"/>
    <mergeCell ref="BC38:BD38"/>
    <mergeCell ref="AW39:AX39"/>
    <mergeCell ref="AW40:AX40"/>
    <mergeCell ref="AW36:AX36"/>
    <mergeCell ref="AW37:AX37"/>
    <mergeCell ref="BC36:BD36"/>
    <mergeCell ref="BI53:BJ53"/>
    <mergeCell ref="BI54:BJ54"/>
    <mergeCell ref="BI46:BJ46"/>
    <mergeCell ref="BI47:BJ47"/>
    <mergeCell ref="BI48:BJ48"/>
    <mergeCell ref="BI49:BJ49"/>
    <mergeCell ref="BI50:BJ50"/>
    <mergeCell ref="BI51:BJ51"/>
    <mergeCell ref="BI52:BJ52"/>
    <mergeCell ref="AW52:AX52"/>
    <mergeCell ref="AW53:AX53"/>
    <mergeCell ref="AW54:AX54"/>
    <mergeCell ref="AW55:AX55"/>
    <mergeCell ref="AW56:AX56"/>
    <mergeCell ref="AW45:AX45"/>
    <mergeCell ref="AW46:AX46"/>
    <mergeCell ref="AW47:AX47"/>
    <mergeCell ref="AW48:AX48"/>
    <mergeCell ref="AW49:AX49"/>
    <mergeCell ref="AW50:AX50"/>
    <mergeCell ref="AW51:AX51"/>
    <mergeCell ref="BO50:BP50"/>
    <mergeCell ref="BO51:BP51"/>
    <mergeCell ref="BO43:BP43"/>
    <mergeCell ref="BO44:BP44"/>
    <mergeCell ref="BO45:BP45"/>
    <mergeCell ref="BO46:BP46"/>
    <mergeCell ref="BO47:BP47"/>
    <mergeCell ref="BO48:BP48"/>
    <mergeCell ref="BO49:BP49"/>
    <mergeCell ref="BI38:BJ38"/>
    <mergeCell ref="BI39:BJ39"/>
    <mergeCell ref="BO37:BP37"/>
    <mergeCell ref="BO38:BP38"/>
    <mergeCell ref="BO39:BP39"/>
    <mergeCell ref="BI32:BJ32"/>
    <mergeCell ref="BI33:BJ33"/>
    <mergeCell ref="BI34:BJ34"/>
    <mergeCell ref="BO34:BP34"/>
    <mergeCell ref="BI35:BJ35"/>
    <mergeCell ref="BO35:BP35"/>
    <mergeCell ref="BO36:BP36"/>
    <mergeCell ref="AK32:AL32"/>
    <mergeCell ref="AQ32:AR32"/>
    <mergeCell ref="BC32:BD32"/>
    <mergeCell ref="BO32:BP32"/>
    <mergeCell ref="AQ33:AR33"/>
    <mergeCell ref="BC33:BD33"/>
    <mergeCell ref="BO33:BP33"/>
    <mergeCell ref="BI36:BJ36"/>
    <mergeCell ref="BI37:BJ37"/>
    <mergeCell ref="AW32:AX32"/>
    <mergeCell ref="AW33:AX33"/>
    <mergeCell ref="AW34:AX34"/>
    <mergeCell ref="BC34:BD34"/>
    <mergeCell ref="AW35:AX35"/>
    <mergeCell ref="BC35:BD35"/>
    <mergeCell ref="BC31:BD31"/>
    <mergeCell ref="BI31:BJ31"/>
    <mergeCell ref="BO31:BP31"/>
    <mergeCell ref="AK27:AL27"/>
    <mergeCell ref="AK28:AL28"/>
    <mergeCell ref="AQ28:AR28"/>
    <mergeCell ref="AW28:AX28"/>
    <mergeCell ref="AK29:AL29"/>
    <mergeCell ref="AW29:AX29"/>
    <mergeCell ref="AW30:AX30"/>
    <mergeCell ref="AK26:AL26"/>
    <mergeCell ref="AQ26:AR26"/>
    <mergeCell ref="AW26:AX26"/>
    <mergeCell ref="AQ27:AR27"/>
    <mergeCell ref="AW27:AX27"/>
    <mergeCell ref="AK30:AL30"/>
    <mergeCell ref="AK31:AL31"/>
    <mergeCell ref="AQ31:AR31"/>
    <mergeCell ref="AW31:AX31"/>
    <mergeCell ref="AK55:AL55"/>
    <mergeCell ref="AK56:AL56"/>
    <mergeCell ref="AK48:AL48"/>
    <mergeCell ref="AK49:AL49"/>
    <mergeCell ref="AK50:AL50"/>
    <mergeCell ref="AK51:AL51"/>
    <mergeCell ref="AK52:AL52"/>
    <mergeCell ref="AK53:AL53"/>
    <mergeCell ref="AK54:AL54"/>
    <mergeCell ref="AQ55:AR55"/>
    <mergeCell ref="AQ56:AR56"/>
    <mergeCell ref="AQ42:AR42"/>
    <mergeCell ref="AQ43:AR43"/>
    <mergeCell ref="AQ44:AR44"/>
    <mergeCell ref="AQ45:AR45"/>
    <mergeCell ref="AQ46:AR46"/>
    <mergeCell ref="AQ47:AR47"/>
    <mergeCell ref="AQ48:AR48"/>
    <mergeCell ref="AK45:AL45"/>
    <mergeCell ref="AK46:AL46"/>
    <mergeCell ref="AK47:AL47"/>
    <mergeCell ref="AQ49:AR49"/>
    <mergeCell ref="AQ50:AR50"/>
    <mergeCell ref="AQ51:AR51"/>
    <mergeCell ref="AQ52:AR52"/>
    <mergeCell ref="AQ53:AR53"/>
    <mergeCell ref="AQ54:AR54"/>
    <mergeCell ref="AK39:AL39"/>
    <mergeCell ref="AQ39:AR39"/>
    <mergeCell ref="AK40:AL40"/>
    <mergeCell ref="AQ40:AR40"/>
    <mergeCell ref="AQ41:AR41"/>
    <mergeCell ref="AK41:AL41"/>
    <mergeCell ref="AK42:AL42"/>
    <mergeCell ref="AK43:AL43"/>
    <mergeCell ref="AK44:AL44"/>
    <mergeCell ref="AK33:AL33"/>
    <mergeCell ref="AK34:AL34"/>
    <mergeCell ref="AQ34:AR34"/>
    <mergeCell ref="AK35:AL35"/>
    <mergeCell ref="AQ35:AR35"/>
    <mergeCell ref="AK36:AL36"/>
    <mergeCell ref="AK37:AL37"/>
    <mergeCell ref="AK38:AL38"/>
    <mergeCell ref="AQ38:AR38"/>
    <mergeCell ref="BO28:BP28"/>
    <mergeCell ref="BO29:BP29"/>
    <mergeCell ref="BO30:BP30"/>
    <mergeCell ref="AK23:AL23"/>
    <mergeCell ref="AK24:AL24"/>
    <mergeCell ref="AW24:AX24"/>
    <mergeCell ref="BI24:BJ24"/>
    <mergeCell ref="AK25:AL25"/>
    <mergeCell ref="AW25:AX25"/>
    <mergeCell ref="BI25:BJ25"/>
    <mergeCell ref="BC28:BD28"/>
    <mergeCell ref="BC29:BD29"/>
    <mergeCell ref="BC30:BD30"/>
    <mergeCell ref="AQ29:AR29"/>
    <mergeCell ref="AQ30:AR30"/>
    <mergeCell ref="BI29:BJ29"/>
    <mergeCell ref="BI30:BJ30"/>
    <mergeCell ref="BC24:BD24"/>
    <mergeCell ref="BC25:BD25"/>
    <mergeCell ref="BC26:BD26"/>
    <mergeCell ref="BI26:BJ26"/>
    <mergeCell ref="BC27:BD27"/>
    <mergeCell ref="BI27:BJ27"/>
    <mergeCell ref="BI28:BJ28"/>
    <mergeCell ref="AQ23:AR23"/>
    <mergeCell ref="AW23:AX23"/>
    <mergeCell ref="BC23:BD23"/>
    <mergeCell ref="BI23:BJ23"/>
    <mergeCell ref="BO23:BP23"/>
    <mergeCell ref="BO24:BP24"/>
    <mergeCell ref="BO25:BP25"/>
    <mergeCell ref="BO26:BP26"/>
    <mergeCell ref="BO27:BP27"/>
    <mergeCell ref="AQ24:AR24"/>
    <mergeCell ref="AQ25:AR25"/>
    <mergeCell ref="S19:T19"/>
    <mergeCell ref="S20:T20"/>
    <mergeCell ref="Y20:Z20"/>
    <mergeCell ref="AE20:AF20"/>
    <mergeCell ref="Y21:Z21"/>
    <mergeCell ref="S22:T22"/>
    <mergeCell ref="S23:T23"/>
    <mergeCell ref="Y22:Z22"/>
    <mergeCell ref="Y23:Z23"/>
    <mergeCell ref="S21:T21"/>
    <mergeCell ref="Y19:Z19"/>
    <mergeCell ref="AE19:AF19"/>
  </mergeCells>
  <dataValidations count="1">
    <dataValidation type="decimal" operator="lessThanOrEqual" allowBlank="1" showDropDown="1" showInputMessage="1" showErrorMessage="1" prompt="Nilai Maksimal 100" sqref="BQ16:BT56" xr:uid="{00000000-0002-0000-0400-000000000000}">
      <formula1>100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V1000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" customHeight="1"/>
  <cols>
    <col min="4" max="4" width="40.140625" customWidth="1"/>
    <col min="5" max="5" width="11.42578125" customWidth="1"/>
    <col min="6" max="6" width="21.28515625" customWidth="1"/>
    <col min="7" max="7" width="11.5703125" customWidth="1"/>
    <col min="8" max="8" width="17.42578125" customWidth="1"/>
    <col min="69" max="69" width="17.140625" customWidth="1"/>
  </cols>
  <sheetData>
    <row r="1" spans="1:74">
      <c r="A1" s="219"/>
      <c r="B1" s="219"/>
      <c r="C1" s="38"/>
      <c r="D1" s="38"/>
      <c r="E1" s="38"/>
      <c r="F1" s="220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</row>
    <row r="2" spans="1:74" ht="15.75">
      <c r="A2" s="559" t="s">
        <v>72</v>
      </c>
      <c r="B2" s="490"/>
      <c r="C2" s="490"/>
      <c r="D2" s="221" t="s">
        <v>73</v>
      </c>
      <c r="G2" s="560" t="s">
        <v>16</v>
      </c>
      <c r="H2" s="482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</row>
    <row r="3" spans="1:74" ht="15.75">
      <c r="A3" s="559" t="s">
        <v>74</v>
      </c>
      <c r="B3" s="490"/>
      <c r="C3" s="490"/>
      <c r="D3" s="222" t="s">
        <v>305</v>
      </c>
      <c r="G3" s="140" t="s">
        <v>76</v>
      </c>
      <c r="H3" s="223" t="s">
        <v>77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</row>
    <row r="4" spans="1:74" ht="15.75">
      <c r="A4" s="559" t="s">
        <v>80</v>
      </c>
      <c r="B4" s="490"/>
      <c r="C4" s="490"/>
      <c r="D4" s="30" t="s">
        <v>81</v>
      </c>
      <c r="G4" s="224">
        <v>2100018411</v>
      </c>
      <c r="H4" s="224" t="s">
        <v>306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</row>
    <row r="5" spans="1:74" ht="15.75">
      <c r="A5" s="559" t="s">
        <v>84</v>
      </c>
      <c r="B5" s="490"/>
      <c r="C5" s="490"/>
      <c r="D5" s="221" t="s">
        <v>17</v>
      </c>
      <c r="G5" s="225">
        <v>2100018368</v>
      </c>
      <c r="H5" s="225" t="s">
        <v>307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 ht="15.75">
      <c r="A6" s="561" t="s">
        <v>87</v>
      </c>
      <c r="B6" s="490"/>
      <c r="C6" s="490"/>
      <c r="D6" s="226">
        <v>13</v>
      </c>
      <c r="G6" s="227">
        <v>2100018402</v>
      </c>
      <c r="H6" s="227" t="s">
        <v>308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</row>
    <row r="7" spans="1:74">
      <c r="A7" s="38"/>
      <c r="B7" s="38"/>
      <c r="C7" s="38"/>
      <c r="D7" s="38"/>
      <c r="G7" s="228"/>
      <c r="H7" s="228" t="s">
        <v>52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</row>
    <row r="8" spans="1:74">
      <c r="A8" s="38"/>
      <c r="B8" s="38"/>
      <c r="C8" s="38"/>
      <c r="D8" s="38"/>
      <c r="E8" s="38"/>
      <c r="F8" s="229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38"/>
      <c r="BR8" s="38"/>
      <c r="BS8" s="38"/>
      <c r="BT8" s="38"/>
      <c r="BU8" s="38"/>
      <c r="BV8" s="38"/>
    </row>
    <row r="9" spans="1:74" ht="15.75">
      <c r="A9" s="38"/>
      <c r="B9" s="38"/>
      <c r="C9" s="38"/>
      <c r="D9" s="231" t="s">
        <v>91</v>
      </c>
      <c r="E9" s="232"/>
      <c r="F9" s="562"/>
      <c r="G9" s="490"/>
      <c r="H9" s="490"/>
      <c r="I9" s="534" t="s">
        <v>92</v>
      </c>
      <c r="J9" s="490"/>
      <c r="K9" s="534" t="s">
        <v>93</v>
      </c>
      <c r="L9" s="490"/>
      <c r="M9" s="534" t="s">
        <v>94</v>
      </c>
      <c r="N9" s="535"/>
      <c r="O9" s="534" t="s">
        <v>92</v>
      </c>
      <c r="P9" s="490"/>
      <c r="Q9" s="534" t="s">
        <v>93</v>
      </c>
      <c r="R9" s="490"/>
      <c r="S9" s="534" t="s">
        <v>94</v>
      </c>
      <c r="T9" s="535"/>
      <c r="U9" s="534" t="s">
        <v>92</v>
      </c>
      <c r="V9" s="490"/>
      <c r="W9" s="534" t="s">
        <v>93</v>
      </c>
      <c r="X9" s="490"/>
      <c r="Y9" s="534" t="s">
        <v>94</v>
      </c>
      <c r="Z9" s="535"/>
      <c r="AA9" s="534" t="s">
        <v>92</v>
      </c>
      <c r="AB9" s="490"/>
      <c r="AC9" s="534" t="s">
        <v>93</v>
      </c>
      <c r="AD9" s="490"/>
      <c r="AE9" s="534" t="s">
        <v>94</v>
      </c>
      <c r="AF9" s="535"/>
      <c r="AG9" s="534" t="s">
        <v>92</v>
      </c>
      <c r="AH9" s="490"/>
      <c r="AI9" s="534" t="s">
        <v>93</v>
      </c>
      <c r="AJ9" s="490"/>
      <c r="AK9" s="534" t="s">
        <v>94</v>
      </c>
      <c r="AL9" s="535"/>
      <c r="AM9" s="534" t="s">
        <v>92</v>
      </c>
      <c r="AN9" s="490"/>
      <c r="AO9" s="534" t="s">
        <v>93</v>
      </c>
      <c r="AP9" s="490"/>
      <c r="AQ9" s="534" t="s">
        <v>94</v>
      </c>
      <c r="AR9" s="535"/>
      <c r="AS9" s="534" t="s">
        <v>92</v>
      </c>
      <c r="AT9" s="490"/>
      <c r="AU9" s="534" t="s">
        <v>93</v>
      </c>
      <c r="AV9" s="490"/>
      <c r="AW9" s="534" t="s">
        <v>94</v>
      </c>
      <c r="AX9" s="535"/>
      <c r="AY9" s="534" t="s">
        <v>92</v>
      </c>
      <c r="AZ9" s="490"/>
      <c r="BA9" s="534" t="s">
        <v>93</v>
      </c>
      <c r="BB9" s="490"/>
      <c r="BC9" s="534" t="s">
        <v>94</v>
      </c>
      <c r="BD9" s="535"/>
      <c r="BE9" s="534" t="s">
        <v>92</v>
      </c>
      <c r="BF9" s="490"/>
      <c r="BG9" s="534" t="s">
        <v>93</v>
      </c>
      <c r="BH9" s="490"/>
      <c r="BI9" s="534" t="s">
        <v>94</v>
      </c>
      <c r="BJ9" s="535"/>
      <c r="BK9" s="534" t="s">
        <v>92</v>
      </c>
      <c r="BL9" s="535"/>
      <c r="BM9" s="534" t="s">
        <v>93</v>
      </c>
      <c r="BN9" s="490"/>
      <c r="BO9" s="534" t="s">
        <v>94</v>
      </c>
      <c r="BP9" s="535"/>
      <c r="BQ9" s="547" t="s">
        <v>95</v>
      </c>
      <c r="BR9" s="548" t="s">
        <v>96</v>
      </c>
      <c r="BS9" s="524"/>
      <c r="BT9" s="524"/>
      <c r="BU9" s="549" t="s">
        <v>97</v>
      </c>
      <c r="BV9" s="550" t="s">
        <v>98</v>
      </c>
    </row>
    <row r="10" spans="1:74" ht="15.75">
      <c r="A10" s="38"/>
      <c r="B10" s="38"/>
      <c r="C10" s="38"/>
      <c r="D10" s="231" t="s">
        <v>99</v>
      </c>
      <c r="E10" s="232"/>
      <c r="F10" s="490"/>
      <c r="G10" s="490"/>
      <c r="H10" s="490"/>
      <c r="I10" s="537" t="s">
        <v>100</v>
      </c>
      <c r="J10" s="490"/>
      <c r="K10" s="490"/>
      <c r="L10" s="490"/>
      <c r="M10" s="490"/>
      <c r="N10" s="535"/>
      <c r="O10" s="537" t="s">
        <v>100</v>
      </c>
      <c r="P10" s="490"/>
      <c r="Q10" s="490"/>
      <c r="R10" s="538" t="s">
        <v>101</v>
      </c>
      <c r="S10" s="490"/>
      <c r="T10" s="535"/>
      <c r="U10" s="537" t="s">
        <v>100</v>
      </c>
      <c r="V10" s="490"/>
      <c r="W10" s="490"/>
      <c r="X10" s="538" t="s">
        <v>101</v>
      </c>
      <c r="Y10" s="490"/>
      <c r="Z10" s="535"/>
      <c r="AA10" s="537" t="s">
        <v>100</v>
      </c>
      <c r="AB10" s="490"/>
      <c r="AC10" s="490"/>
      <c r="AD10" s="538" t="s">
        <v>101</v>
      </c>
      <c r="AE10" s="490"/>
      <c r="AF10" s="535"/>
      <c r="AG10" s="537" t="s">
        <v>100</v>
      </c>
      <c r="AH10" s="490"/>
      <c r="AI10" s="490"/>
      <c r="AJ10" s="538" t="s">
        <v>101</v>
      </c>
      <c r="AK10" s="490"/>
      <c r="AL10" s="535"/>
      <c r="AM10" s="537" t="s">
        <v>100</v>
      </c>
      <c r="AN10" s="490"/>
      <c r="AO10" s="539" t="s">
        <v>102</v>
      </c>
      <c r="AP10" s="490"/>
      <c r="AQ10" s="540" t="s">
        <v>103</v>
      </c>
      <c r="AR10" s="535"/>
      <c r="AS10" s="537" t="s">
        <v>100</v>
      </c>
      <c r="AT10" s="490"/>
      <c r="AU10" s="539" t="s">
        <v>102</v>
      </c>
      <c r="AV10" s="490"/>
      <c r="AW10" s="536" t="s">
        <v>104</v>
      </c>
      <c r="AX10" s="535"/>
      <c r="AY10" s="537" t="s">
        <v>100</v>
      </c>
      <c r="AZ10" s="490"/>
      <c r="BA10" s="490"/>
      <c r="BB10" s="539" t="s">
        <v>102</v>
      </c>
      <c r="BC10" s="490"/>
      <c r="BD10" s="535"/>
      <c r="BE10" s="537" t="s">
        <v>100</v>
      </c>
      <c r="BF10" s="490"/>
      <c r="BG10" s="490"/>
      <c r="BH10" s="539" t="s">
        <v>102</v>
      </c>
      <c r="BI10" s="490"/>
      <c r="BJ10" s="535"/>
      <c r="BK10" s="537" t="s">
        <v>100</v>
      </c>
      <c r="BL10" s="490"/>
      <c r="BM10" s="535"/>
      <c r="BN10" s="539" t="s">
        <v>102</v>
      </c>
      <c r="BO10" s="490"/>
      <c r="BP10" s="535"/>
      <c r="BQ10" s="490"/>
      <c r="BR10" s="490"/>
      <c r="BS10" s="490"/>
      <c r="BT10" s="490"/>
      <c r="BU10" s="490"/>
      <c r="BV10" s="535"/>
    </row>
    <row r="11" spans="1:74" ht="15.75">
      <c r="A11" s="38"/>
      <c r="B11" s="38"/>
      <c r="C11" s="38"/>
      <c r="D11" s="231" t="s">
        <v>105</v>
      </c>
      <c r="E11" s="232"/>
      <c r="F11" s="563">
        <v>0</v>
      </c>
      <c r="G11" s="490"/>
      <c r="H11" s="535"/>
      <c r="I11" s="534">
        <v>1</v>
      </c>
      <c r="J11" s="490"/>
      <c r="K11" s="490"/>
      <c r="L11" s="490"/>
      <c r="M11" s="490"/>
      <c r="N11" s="535"/>
      <c r="O11" s="534">
        <v>2</v>
      </c>
      <c r="P11" s="490"/>
      <c r="Q11" s="490"/>
      <c r="R11" s="490"/>
      <c r="S11" s="490"/>
      <c r="T11" s="535"/>
      <c r="U11" s="534">
        <v>3</v>
      </c>
      <c r="V11" s="490"/>
      <c r="W11" s="490"/>
      <c r="X11" s="490"/>
      <c r="Y11" s="490"/>
      <c r="Z11" s="535"/>
      <c r="AA11" s="534">
        <v>4</v>
      </c>
      <c r="AB11" s="490"/>
      <c r="AC11" s="490"/>
      <c r="AD11" s="490"/>
      <c r="AE11" s="490"/>
      <c r="AF11" s="535"/>
      <c r="AG11" s="534">
        <v>5</v>
      </c>
      <c r="AH11" s="490"/>
      <c r="AI11" s="490"/>
      <c r="AJ11" s="490"/>
      <c r="AK11" s="490"/>
      <c r="AL11" s="535"/>
      <c r="AM11" s="534">
        <v>6</v>
      </c>
      <c r="AN11" s="490"/>
      <c r="AO11" s="490"/>
      <c r="AP11" s="490"/>
      <c r="AQ11" s="490"/>
      <c r="AR11" s="535"/>
      <c r="AS11" s="534">
        <v>7</v>
      </c>
      <c r="AT11" s="490"/>
      <c r="AU11" s="490"/>
      <c r="AV11" s="490"/>
      <c r="AW11" s="490"/>
      <c r="AX11" s="535"/>
      <c r="AY11" s="534">
        <v>8</v>
      </c>
      <c r="AZ11" s="490"/>
      <c r="BA11" s="490"/>
      <c r="BB11" s="490"/>
      <c r="BC11" s="490"/>
      <c r="BD11" s="535"/>
      <c r="BE11" s="534">
        <v>9</v>
      </c>
      <c r="BF11" s="490"/>
      <c r="BG11" s="490"/>
      <c r="BH11" s="490"/>
      <c r="BI11" s="490"/>
      <c r="BJ11" s="535"/>
      <c r="BK11" s="534">
        <v>10</v>
      </c>
      <c r="BL11" s="490"/>
      <c r="BM11" s="490"/>
      <c r="BN11" s="490"/>
      <c r="BO11" s="490"/>
      <c r="BP11" s="535"/>
      <c r="BQ11" s="490"/>
      <c r="BR11" s="490"/>
      <c r="BS11" s="490"/>
      <c r="BT11" s="490"/>
      <c r="BU11" s="490"/>
      <c r="BV11" s="535"/>
    </row>
    <row r="12" spans="1:74" ht="15.75">
      <c r="A12" s="38"/>
      <c r="B12" s="38"/>
      <c r="C12" s="38"/>
      <c r="D12" s="231" t="s">
        <v>106</v>
      </c>
      <c r="E12" s="232"/>
      <c r="F12" s="234" t="s">
        <v>107</v>
      </c>
      <c r="G12" s="234" t="s">
        <v>108</v>
      </c>
      <c r="H12" s="235" t="s">
        <v>109</v>
      </c>
      <c r="I12" s="236" t="s">
        <v>110</v>
      </c>
      <c r="J12" s="236" t="s">
        <v>111</v>
      </c>
      <c r="K12" s="236" t="s">
        <v>108</v>
      </c>
      <c r="L12" s="236" t="s">
        <v>112</v>
      </c>
      <c r="M12" s="534" t="s">
        <v>109</v>
      </c>
      <c r="N12" s="535"/>
      <c r="O12" s="236" t="s">
        <v>110</v>
      </c>
      <c r="P12" s="236" t="s">
        <v>111</v>
      </c>
      <c r="Q12" s="236" t="s">
        <v>108</v>
      </c>
      <c r="R12" s="236" t="s">
        <v>112</v>
      </c>
      <c r="S12" s="534" t="s">
        <v>109</v>
      </c>
      <c r="T12" s="535"/>
      <c r="U12" s="236" t="s">
        <v>110</v>
      </c>
      <c r="V12" s="236" t="s">
        <v>111</v>
      </c>
      <c r="W12" s="236" t="s">
        <v>108</v>
      </c>
      <c r="X12" s="236" t="s">
        <v>112</v>
      </c>
      <c r="Y12" s="534" t="s">
        <v>109</v>
      </c>
      <c r="Z12" s="535"/>
      <c r="AA12" s="236" t="s">
        <v>110</v>
      </c>
      <c r="AB12" s="236" t="s">
        <v>111</v>
      </c>
      <c r="AC12" s="236" t="s">
        <v>108</v>
      </c>
      <c r="AD12" s="236" t="s">
        <v>112</v>
      </c>
      <c r="AE12" s="534" t="s">
        <v>109</v>
      </c>
      <c r="AF12" s="535"/>
      <c r="AG12" s="236" t="s">
        <v>110</v>
      </c>
      <c r="AH12" s="236" t="s">
        <v>111</v>
      </c>
      <c r="AI12" s="236" t="s">
        <v>108</v>
      </c>
      <c r="AJ12" s="236" t="s">
        <v>112</v>
      </c>
      <c r="AK12" s="534" t="s">
        <v>109</v>
      </c>
      <c r="AL12" s="535"/>
      <c r="AM12" s="236" t="s">
        <v>110</v>
      </c>
      <c r="AN12" s="236" t="s">
        <v>111</v>
      </c>
      <c r="AO12" s="236" t="s">
        <v>108</v>
      </c>
      <c r="AP12" s="236" t="s">
        <v>112</v>
      </c>
      <c r="AQ12" s="534" t="s">
        <v>109</v>
      </c>
      <c r="AR12" s="535"/>
      <c r="AS12" s="236" t="s">
        <v>110</v>
      </c>
      <c r="AT12" s="236" t="s">
        <v>111</v>
      </c>
      <c r="AU12" s="236" t="s">
        <v>108</v>
      </c>
      <c r="AV12" s="236" t="s">
        <v>112</v>
      </c>
      <c r="AW12" s="534" t="s">
        <v>109</v>
      </c>
      <c r="AX12" s="535"/>
      <c r="AY12" s="236" t="s">
        <v>110</v>
      </c>
      <c r="AZ12" s="236" t="s">
        <v>111</v>
      </c>
      <c r="BA12" s="236" t="s">
        <v>108</v>
      </c>
      <c r="BB12" s="236" t="s">
        <v>112</v>
      </c>
      <c r="BC12" s="534" t="s">
        <v>109</v>
      </c>
      <c r="BD12" s="535"/>
      <c r="BE12" s="236" t="s">
        <v>110</v>
      </c>
      <c r="BF12" s="236" t="s">
        <v>111</v>
      </c>
      <c r="BG12" s="236" t="s">
        <v>108</v>
      </c>
      <c r="BH12" s="236" t="s">
        <v>112</v>
      </c>
      <c r="BI12" s="534" t="s">
        <v>109</v>
      </c>
      <c r="BJ12" s="535"/>
      <c r="BK12" s="236" t="s">
        <v>110</v>
      </c>
      <c r="BL12" s="236" t="s">
        <v>111</v>
      </c>
      <c r="BM12" s="236" t="s">
        <v>108</v>
      </c>
      <c r="BN12" s="236" t="s">
        <v>112</v>
      </c>
      <c r="BO12" s="534" t="s">
        <v>109</v>
      </c>
      <c r="BP12" s="535"/>
      <c r="BQ12" s="490"/>
      <c r="BR12" s="490"/>
      <c r="BS12" s="490"/>
      <c r="BT12" s="490"/>
      <c r="BU12" s="490"/>
      <c r="BV12" s="535"/>
    </row>
    <row r="13" spans="1:74" ht="15.75">
      <c r="A13" s="38"/>
      <c r="B13" s="38"/>
      <c r="C13" s="38"/>
      <c r="D13" s="231" t="s">
        <v>113</v>
      </c>
      <c r="E13" s="232"/>
      <c r="F13" s="234">
        <v>50</v>
      </c>
      <c r="G13" s="234">
        <v>50</v>
      </c>
      <c r="H13" s="235">
        <v>100</v>
      </c>
      <c r="I13" s="234">
        <v>15</v>
      </c>
      <c r="J13" s="234">
        <v>15</v>
      </c>
      <c r="K13" s="234">
        <v>50</v>
      </c>
      <c r="L13" s="234">
        <v>20</v>
      </c>
      <c r="M13" s="534">
        <v>100</v>
      </c>
      <c r="N13" s="535"/>
      <c r="O13" s="234">
        <v>15</v>
      </c>
      <c r="P13" s="234">
        <v>15</v>
      </c>
      <c r="Q13" s="234">
        <v>50</v>
      </c>
      <c r="R13" s="234">
        <v>20</v>
      </c>
      <c r="S13" s="534">
        <v>100</v>
      </c>
      <c r="T13" s="535"/>
      <c r="U13" s="234">
        <v>15</v>
      </c>
      <c r="V13" s="234">
        <v>15</v>
      </c>
      <c r="W13" s="234">
        <v>50</v>
      </c>
      <c r="X13" s="234">
        <v>20</v>
      </c>
      <c r="Y13" s="534">
        <v>100</v>
      </c>
      <c r="Z13" s="535"/>
      <c r="AA13" s="234">
        <v>15</v>
      </c>
      <c r="AB13" s="234">
        <v>15</v>
      </c>
      <c r="AC13" s="234">
        <v>50</v>
      </c>
      <c r="AD13" s="234">
        <v>20</v>
      </c>
      <c r="AE13" s="534">
        <v>100</v>
      </c>
      <c r="AF13" s="535"/>
      <c r="AG13" s="234">
        <v>15</v>
      </c>
      <c r="AH13" s="234">
        <v>15</v>
      </c>
      <c r="AI13" s="234">
        <v>50</v>
      </c>
      <c r="AJ13" s="234">
        <v>20</v>
      </c>
      <c r="AK13" s="534">
        <v>100</v>
      </c>
      <c r="AL13" s="535"/>
      <c r="AM13" s="234">
        <v>15</v>
      </c>
      <c r="AN13" s="234">
        <v>15</v>
      </c>
      <c r="AO13" s="234">
        <v>50</v>
      </c>
      <c r="AP13" s="234">
        <v>20</v>
      </c>
      <c r="AQ13" s="534">
        <v>100</v>
      </c>
      <c r="AR13" s="535"/>
      <c r="AS13" s="234">
        <v>15</v>
      </c>
      <c r="AT13" s="234">
        <v>15</v>
      </c>
      <c r="AU13" s="234">
        <v>50</v>
      </c>
      <c r="AV13" s="234">
        <v>20</v>
      </c>
      <c r="AW13" s="534">
        <v>100</v>
      </c>
      <c r="AX13" s="535"/>
      <c r="AY13" s="234">
        <v>15</v>
      </c>
      <c r="AZ13" s="234">
        <v>15</v>
      </c>
      <c r="BA13" s="234">
        <v>50</v>
      </c>
      <c r="BB13" s="234">
        <v>20</v>
      </c>
      <c r="BC13" s="534">
        <v>100</v>
      </c>
      <c r="BD13" s="535"/>
      <c r="BE13" s="234">
        <v>15</v>
      </c>
      <c r="BF13" s="234">
        <v>15</v>
      </c>
      <c r="BG13" s="234">
        <v>50</v>
      </c>
      <c r="BH13" s="234">
        <v>20</v>
      </c>
      <c r="BI13" s="534">
        <v>100</v>
      </c>
      <c r="BJ13" s="535"/>
      <c r="BK13" s="234">
        <v>15</v>
      </c>
      <c r="BL13" s="234">
        <v>15</v>
      </c>
      <c r="BM13" s="234">
        <v>50</v>
      </c>
      <c r="BN13" s="234">
        <v>20</v>
      </c>
      <c r="BO13" s="534">
        <v>100</v>
      </c>
      <c r="BP13" s="535"/>
      <c r="BQ13" s="490"/>
      <c r="BR13" s="490"/>
      <c r="BS13" s="490"/>
      <c r="BT13" s="490"/>
      <c r="BU13" s="237"/>
      <c r="BV13" s="238"/>
    </row>
    <row r="14" spans="1:74" ht="15.75">
      <c r="A14" s="239" t="s">
        <v>309</v>
      </c>
      <c r="B14" s="240" t="s">
        <v>114</v>
      </c>
      <c r="C14" s="241" t="s">
        <v>76</v>
      </c>
      <c r="D14" s="241" t="s">
        <v>115</v>
      </c>
      <c r="E14" s="242" t="s">
        <v>116</v>
      </c>
      <c r="F14" s="234"/>
      <c r="G14" s="243"/>
      <c r="H14" s="244"/>
      <c r="I14" s="243"/>
      <c r="J14" s="243"/>
      <c r="K14" s="243"/>
      <c r="L14" s="243"/>
      <c r="M14" s="553"/>
      <c r="N14" s="535"/>
      <c r="O14" s="243"/>
      <c r="P14" s="243"/>
      <c r="Q14" s="243"/>
      <c r="R14" s="243"/>
      <c r="S14" s="553"/>
      <c r="T14" s="535"/>
      <c r="U14" s="243"/>
      <c r="V14" s="243"/>
      <c r="W14" s="243"/>
      <c r="X14" s="243"/>
      <c r="Y14" s="553"/>
      <c r="Z14" s="535"/>
      <c r="AA14" s="243"/>
      <c r="AB14" s="243"/>
      <c r="AC14" s="243"/>
      <c r="AD14" s="243"/>
      <c r="AE14" s="553"/>
      <c r="AF14" s="535"/>
      <c r="AG14" s="243"/>
      <c r="AH14" s="243"/>
      <c r="AI14" s="243"/>
      <c r="AJ14" s="243"/>
      <c r="AK14" s="553"/>
      <c r="AL14" s="535"/>
      <c r="AM14" s="243"/>
      <c r="AN14" s="243"/>
      <c r="AO14" s="243"/>
      <c r="AP14" s="243"/>
      <c r="AQ14" s="553"/>
      <c r="AR14" s="535"/>
      <c r="AS14" s="243"/>
      <c r="AT14" s="243"/>
      <c r="AU14" s="243"/>
      <c r="AV14" s="243"/>
      <c r="AW14" s="553"/>
      <c r="AX14" s="535"/>
      <c r="AY14" s="243"/>
      <c r="AZ14" s="243"/>
      <c r="BA14" s="243"/>
      <c r="BB14" s="243"/>
      <c r="BC14" s="553"/>
      <c r="BD14" s="535"/>
      <c r="BE14" s="243"/>
      <c r="BF14" s="243"/>
      <c r="BG14" s="243"/>
      <c r="BH14" s="243"/>
      <c r="BI14" s="553"/>
      <c r="BJ14" s="535"/>
      <c r="BK14" s="243"/>
      <c r="BL14" s="243"/>
      <c r="BM14" s="243"/>
      <c r="BN14" s="243"/>
      <c r="BO14" s="553"/>
      <c r="BP14" s="535"/>
      <c r="BQ14" s="160"/>
      <c r="BR14" s="234" t="s">
        <v>117</v>
      </c>
      <c r="BS14" s="234" t="s">
        <v>118</v>
      </c>
      <c r="BT14" s="233" t="s">
        <v>109</v>
      </c>
      <c r="BU14" s="245"/>
      <c r="BV14" s="246"/>
    </row>
    <row r="15" spans="1:74" ht="15.75">
      <c r="A15" s="247"/>
      <c r="B15" s="247"/>
      <c r="C15" s="38"/>
      <c r="D15" s="241" t="s">
        <v>119</v>
      </c>
      <c r="E15" s="232"/>
      <c r="F15" s="234">
        <v>100</v>
      </c>
      <c r="G15" s="234">
        <v>100</v>
      </c>
      <c r="H15" s="235">
        <v>100</v>
      </c>
      <c r="I15" s="234">
        <v>100</v>
      </c>
      <c r="J15" s="234">
        <v>100</v>
      </c>
      <c r="K15" s="234">
        <v>100</v>
      </c>
      <c r="L15" s="234">
        <v>100</v>
      </c>
      <c r="M15" s="534">
        <v>100</v>
      </c>
      <c r="N15" s="535"/>
      <c r="O15" s="234">
        <v>100</v>
      </c>
      <c r="P15" s="234">
        <v>100</v>
      </c>
      <c r="Q15" s="234">
        <v>100</v>
      </c>
      <c r="R15" s="234">
        <v>100</v>
      </c>
      <c r="S15" s="534">
        <v>100</v>
      </c>
      <c r="T15" s="535"/>
      <c r="U15" s="234">
        <v>100</v>
      </c>
      <c r="V15" s="234">
        <v>100</v>
      </c>
      <c r="W15" s="234">
        <v>100</v>
      </c>
      <c r="X15" s="234">
        <v>100</v>
      </c>
      <c r="Y15" s="534">
        <v>100</v>
      </c>
      <c r="Z15" s="535"/>
      <c r="AA15" s="234">
        <v>100</v>
      </c>
      <c r="AB15" s="234">
        <v>100</v>
      </c>
      <c r="AC15" s="234">
        <v>100</v>
      </c>
      <c r="AD15" s="234">
        <v>100</v>
      </c>
      <c r="AE15" s="534">
        <v>100</v>
      </c>
      <c r="AF15" s="535"/>
      <c r="AG15" s="234">
        <v>100</v>
      </c>
      <c r="AH15" s="234">
        <v>100</v>
      </c>
      <c r="AI15" s="234">
        <v>100</v>
      </c>
      <c r="AJ15" s="234">
        <v>100</v>
      </c>
      <c r="AK15" s="534">
        <v>100</v>
      </c>
      <c r="AL15" s="535"/>
      <c r="AM15" s="234">
        <v>100</v>
      </c>
      <c r="AN15" s="234">
        <v>100</v>
      </c>
      <c r="AO15" s="234">
        <v>100</v>
      </c>
      <c r="AP15" s="234">
        <v>100</v>
      </c>
      <c r="AQ15" s="534">
        <v>100</v>
      </c>
      <c r="AR15" s="535"/>
      <c r="AS15" s="234">
        <v>100</v>
      </c>
      <c r="AT15" s="234">
        <v>100</v>
      </c>
      <c r="AU15" s="234">
        <v>100</v>
      </c>
      <c r="AV15" s="234">
        <v>100</v>
      </c>
      <c r="AW15" s="534">
        <v>100</v>
      </c>
      <c r="AX15" s="535"/>
      <c r="AY15" s="234">
        <v>100</v>
      </c>
      <c r="AZ15" s="234">
        <v>100</v>
      </c>
      <c r="BA15" s="234">
        <v>100</v>
      </c>
      <c r="BB15" s="234">
        <v>100</v>
      </c>
      <c r="BC15" s="534">
        <v>100</v>
      </c>
      <c r="BD15" s="535"/>
      <c r="BE15" s="234">
        <v>100</v>
      </c>
      <c r="BF15" s="234">
        <v>100</v>
      </c>
      <c r="BG15" s="234">
        <v>100</v>
      </c>
      <c r="BH15" s="234">
        <v>100</v>
      </c>
      <c r="BI15" s="534">
        <v>100</v>
      </c>
      <c r="BJ15" s="535"/>
      <c r="BK15" s="234">
        <v>100</v>
      </c>
      <c r="BL15" s="234">
        <v>100</v>
      </c>
      <c r="BM15" s="234">
        <v>100</v>
      </c>
      <c r="BN15" s="234">
        <v>100</v>
      </c>
      <c r="BO15" s="534">
        <v>100</v>
      </c>
      <c r="BP15" s="535"/>
      <c r="BQ15" s="248">
        <f t="shared" ref="BQ15:BQ57" si="0">((H15+M15+S15+Y15+AE15+AK15+AQ15+AW15+BC15+BI15+BO15)/11) * 60/100</f>
        <v>60</v>
      </c>
      <c r="BR15" s="234">
        <v>100</v>
      </c>
      <c r="BS15" s="234">
        <v>100</v>
      </c>
      <c r="BT15" s="233">
        <f t="shared" ref="BT15:BT57" si="1">((BR15+BS15)/2) * 40/100</f>
        <v>40</v>
      </c>
      <c r="BU15" s="245">
        <f t="shared" ref="BU15:BU57" si="2">BT15+BQ15</f>
        <v>100</v>
      </c>
      <c r="BV15" s="246" t="str">
        <f t="shared" ref="BV15:BV57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 ht="15.75">
      <c r="A16" s="564" t="s">
        <v>71</v>
      </c>
      <c r="B16" s="564">
        <v>1</v>
      </c>
      <c r="C16" s="249">
        <v>2200018207</v>
      </c>
      <c r="D16" s="250" t="s">
        <v>310</v>
      </c>
      <c r="E16" s="251" t="s">
        <v>311</v>
      </c>
      <c r="F16" s="183">
        <v>36</v>
      </c>
      <c r="G16" s="183">
        <v>100</v>
      </c>
      <c r="H16" s="235">
        <f t="shared" ref="H16:H57" si="4">(F$13/100*F16)+(G$13/100*G16)</f>
        <v>68</v>
      </c>
      <c r="I16" s="183">
        <v>85</v>
      </c>
      <c r="J16" s="183">
        <v>80</v>
      </c>
      <c r="K16" s="183">
        <v>90</v>
      </c>
      <c r="L16" s="183">
        <v>80</v>
      </c>
      <c r="M16" s="554">
        <f t="shared" ref="M16:M57" si="5">(I$13/100*I16)+(J$13/100*J16)+(K$13/100*K16)+(L$13/100*L16)</f>
        <v>85.75</v>
      </c>
      <c r="N16" s="535"/>
      <c r="O16" s="183">
        <v>95</v>
      </c>
      <c r="P16" s="183">
        <v>80</v>
      </c>
      <c r="Q16" s="183">
        <v>90</v>
      </c>
      <c r="R16" s="183">
        <v>100</v>
      </c>
      <c r="S16" s="554">
        <f t="shared" ref="S16:S57" si="6">(O$13/100*O16)+(P$13/100*P16)+(Q$13/100*Q16)+(R$13/100*R16)</f>
        <v>91.25</v>
      </c>
      <c r="T16" s="535"/>
      <c r="U16" s="183">
        <v>80</v>
      </c>
      <c r="V16" s="183">
        <v>80</v>
      </c>
      <c r="W16" s="183">
        <v>75</v>
      </c>
      <c r="X16" s="183">
        <v>80</v>
      </c>
      <c r="Y16" s="554">
        <f t="shared" ref="Y16:Y57" si="7">(U$13/100*U16)+(V$13/100*V16)+(W$13/100*W16)+(X$13/100*X16)</f>
        <v>77.5</v>
      </c>
      <c r="Z16" s="535"/>
      <c r="AA16" s="183">
        <v>75</v>
      </c>
      <c r="AB16" s="183">
        <v>80</v>
      </c>
      <c r="AC16" s="183">
        <v>80</v>
      </c>
      <c r="AD16" s="183">
        <v>80</v>
      </c>
      <c r="AE16" s="554">
        <f t="shared" ref="AE16:AE57" si="8">(AA$13/100*AA16)+(AB$13/100*AB16)+(AC$13/100*AC16)+(AD$13/100*AD16)</f>
        <v>79.25</v>
      </c>
      <c r="AF16" s="535"/>
      <c r="AG16" s="183">
        <v>100</v>
      </c>
      <c r="AH16" s="183">
        <v>80</v>
      </c>
      <c r="AI16" s="183">
        <v>85</v>
      </c>
      <c r="AJ16" s="183">
        <v>80</v>
      </c>
      <c r="AK16" s="554">
        <f t="shared" ref="AK16:AK57" si="9">(AG$13/100*AG16)+(AH$13/100*AH16)+(AI$13/100*AI16)+(AJ$13/100*AJ16)</f>
        <v>85.5</v>
      </c>
      <c r="AL16" s="535"/>
      <c r="AM16" s="183">
        <v>100</v>
      </c>
      <c r="AN16" s="183">
        <v>80</v>
      </c>
      <c r="AO16" s="183">
        <v>90</v>
      </c>
      <c r="AP16" s="183">
        <v>80</v>
      </c>
      <c r="AQ16" s="554">
        <f t="shared" ref="AQ16:AQ57" si="10">(AM$13/100*AM16)+(AN$13/100*AN16)+(AO$13/100*AO16)+(AP$13/100*AP16)</f>
        <v>88</v>
      </c>
      <c r="AR16" s="535"/>
      <c r="AS16" s="183">
        <v>100</v>
      </c>
      <c r="AT16" s="183">
        <v>80</v>
      </c>
      <c r="AU16" s="183">
        <v>90</v>
      </c>
      <c r="AV16" s="183">
        <v>80</v>
      </c>
      <c r="AW16" s="554">
        <f t="shared" ref="AW16:AW57" si="11">(AS$13/100*AS16)+(AT$13/100*AT16)+(AU$13/100*AU16)+(AV$13/100*AV16)</f>
        <v>88</v>
      </c>
      <c r="AX16" s="535"/>
      <c r="AY16" s="183">
        <v>90</v>
      </c>
      <c r="AZ16" s="183">
        <v>100</v>
      </c>
      <c r="BA16" s="183">
        <v>90</v>
      </c>
      <c r="BB16" s="183">
        <v>80</v>
      </c>
      <c r="BC16" s="554">
        <f t="shared" ref="BC16:BC28" si="12">(AY$13/100*AY16)+(AZ$13/100*AZ16)+(BA$13/100*BA16)+(BB$13/100*BB16)</f>
        <v>89.5</v>
      </c>
      <c r="BD16" s="535"/>
      <c r="BE16" s="195">
        <v>0</v>
      </c>
      <c r="BF16" s="195">
        <v>90</v>
      </c>
      <c r="BG16" s="252"/>
      <c r="BH16" s="195">
        <v>95</v>
      </c>
      <c r="BI16" s="554">
        <f t="shared" ref="BI16:BI57" si="13">(BE$13/100*BE16)+(BF$13/100*BF16)+(BG$13/100*BG16)+(BH$13/100*BH16)</f>
        <v>32.5</v>
      </c>
      <c r="BJ16" s="535"/>
      <c r="BK16" s="183">
        <v>100</v>
      </c>
      <c r="BL16" s="183">
        <v>100</v>
      </c>
      <c r="BM16" s="183">
        <v>95</v>
      </c>
      <c r="BN16" s="183">
        <v>85</v>
      </c>
      <c r="BO16" s="554">
        <f t="shared" ref="BO16:BO18" si="14">(BK$13/100*BK16)+(BL$13/100*BL16)+(BM$13/100*BM19)+(BN$13/100*BN16)</f>
        <v>94.5</v>
      </c>
      <c r="BP16" s="535"/>
      <c r="BQ16" s="182">
        <f t="shared" si="0"/>
        <v>47.986363636363642</v>
      </c>
      <c r="BR16" s="183">
        <v>92</v>
      </c>
      <c r="BS16" s="183">
        <v>75</v>
      </c>
      <c r="BT16" s="184">
        <f t="shared" si="1"/>
        <v>33.4</v>
      </c>
      <c r="BU16" s="253">
        <f t="shared" si="2"/>
        <v>81.38636363636364</v>
      </c>
      <c r="BV16" s="246" t="str">
        <f t="shared" si="3"/>
        <v>A</v>
      </c>
    </row>
    <row r="17" spans="1:74" ht="15.75">
      <c r="A17" s="510"/>
      <c r="B17" s="510"/>
      <c r="C17" s="254">
        <v>2200018208</v>
      </c>
      <c r="D17" s="255" t="s">
        <v>312</v>
      </c>
      <c r="E17" s="251" t="s">
        <v>311</v>
      </c>
      <c r="F17" s="183">
        <v>41</v>
      </c>
      <c r="G17" s="183">
        <v>100</v>
      </c>
      <c r="H17" s="235">
        <f t="shared" si="4"/>
        <v>70.5</v>
      </c>
      <c r="I17" s="183">
        <v>85</v>
      </c>
      <c r="J17" s="183">
        <v>80</v>
      </c>
      <c r="K17" s="183">
        <v>90</v>
      </c>
      <c r="L17" s="183">
        <v>80</v>
      </c>
      <c r="M17" s="554">
        <f t="shared" si="5"/>
        <v>85.75</v>
      </c>
      <c r="N17" s="535"/>
      <c r="O17" s="183">
        <v>100</v>
      </c>
      <c r="P17" s="183">
        <v>80</v>
      </c>
      <c r="Q17" s="183">
        <v>90</v>
      </c>
      <c r="R17" s="183">
        <v>90</v>
      </c>
      <c r="S17" s="554">
        <f t="shared" si="6"/>
        <v>90</v>
      </c>
      <c r="T17" s="535"/>
      <c r="U17" s="183">
        <v>90</v>
      </c>
      <c r="V17" s="183">
        <v>80</v>
      </c>
      <c r="W17" s="183">
        <v>75</v>
      </c>
      <c r="X17" s="183">
        <v>80</v>
      </c>
      <c r="Y17" s="554">
        <f t="shared" si="7"/>
        <v>79</v>
      </c>
      <c r="Z17" s="535"/>
      <c r="AA17" s="252"/>
      <c r="AB17" s="252"/>
      <c r="AC17" s="252"/>
      <c r="AD17" s="252"/>
      <c r="AE17" s="554">
        <f t="shared" si="8"/>
        <v>0</v>
      </c>
      <c r="AF17" s="535"/>
      <c r="AG17" s="183">
        <v>85</v>
      </c>
      <c r="AH17" s="183">
        <v>80</v>
      </c>
      <c r="AI17" s="183">
        <v>85</v>
      </c>
      <c r="AJ17" s="183">
        <v>80</v>
      </c>
      <c r="AK17" s="554">
        <f t="shared" si="9"/>
        <v>83.25</v>
      </c>
      <c r="AL17" s="535"/>
      <c r="AM17" s="183">
        <v>90</v>
      </c>
      <c r="AN17" s="183">
        <v>80</v>
      </c>
      <c r="AO17" s="183">
        <v>90</v>
      </c>
      <c r="AP17" s="183">
        <v>80</v>
      </c>
      <c r="AQ17" s="554">
        <f t="shared" si="10"/>
        <v>86.5</v>
      </c>
      <c r="AR17" s="535"/>
      <c r="AS17" s="183">
        <v>88</v>
      </c>
      <c r="AT17" s="183">
        <v>80</v>
      </c>
      <c r="AU17" s="183">
        <v>90</v>
      </c>
      <c r="AV17" s="183">
        <v>80</v>
      </c>
      <c r="AW17" s="554">
        <f t="shared" si="11"/>
        <v>86.2</v>
      </c>
      <c r="AX17" s="535"/>
      <c r="AY17" s="183">
        <v>85</v>
      </c>
      <c r="AZ17" s="183">
        <v>100</v>
      </c>
      <c r="BA17" s="183">
        <v>90</v>
      </c>
      <c r="BB17" s="183">
        <v>100</v>
      </c>
      <c r="BC17" s="554">
        <f t="shared" si="12"/>
        <v>92.75</v>
      </c>
      <c r="BD17" s="535"/>
      <c r="BE17" s="183">
        <v>90</v>
      </c>
      <c r="BF17" s="183">
        <v>75</v>
      </c>
      <c r="BG17" s="252"/>
      <c r="BH17" s="183">
        <v>75</v>
      </c>
      <c r="BI17" s="554">
        <f t="shared" si="13"/>
        <v>39.75</v>
      </c>
      <c r="BJ17" s="535"/>
      <c r="BK17" s="183">
        <v>100</v>
      </c>
      <c r="BL17" s="183">
        <v>50</v>
      </c>
      <c r="BM17" s="183">
        <v>95</v>
      </c>
      <c r="BN17" s="183">
        <v>50</v>
      </c>
      <c r="BO17" s="554">
        <f t="shared" si="14"/>
        <v>80</v>
      </c>
      <c r="BP17" s="535"/>
      <c r="BQ17" s="182">
        <f t="shared" si="0"/>
        <v>43.292727272727269</v>
      </c>
      <c r="BR17" s="183">
        <v>77</v>
      </c>
      <c r="BS17" s="183">
        <v>75</v>
      </c>
      <c r="BT17" s="184">
        <f t="shared" si="1"/>
        <v>30.4</v>
      </c>
      <c r="BU17" s="253">
        <f t="shared" si="2"/>
        <v>73.692727272727268</v>
      </c>
      <c r="BV17" s="246" t="str">
        <f t="shared" si="3"/>
        <v>B+</v>
      </c>
    </row>
    <row r="18" spans="1:74" ht="15.75">
      <c r="A18" s="510"/>
      <c r="B18" s="511"/>
      <c r="C18" s="256">
        <v>2200018228</v>
      </c>
      <c r="D18" s="257" t="s">
        <v>313</v>
      </c>
      <c r="E18" s="251" t="s">
        <v>311</v>
      </c>
      <c r="F18" s="183">
        <v>46</v>
      </c>
      <c r="G18" s="183">
        <v>100</v>
      </c>
      <c r="H18" s="235">
        <f t="shared" si="4"/>
        <v>73</v>
      </c>
      <c r="I18" s="183">
        <v>85</v>
      </c>
      <c r="J18" s="183">
        <v>80</v>
      </c>
      <c r="K18" s="183">
        <v>90</v>
      </c>
      <c r="L18" s="183">
        <v>80</v>
      </c>
      <c r="M18" s="554">
        <f t="shared" si="5"/>
        <v>85.75</v>
      </c>
      <c r="N18" s="535"/>
      <c r="O18" s="183">
        <v>95</v>
      </c>
      <c r="P18" s="183">
        <v>80</v>
      </c>
      <c r="Q18" s="183">
        <v>90</v>
      </c>
      <c r="R18" s="183">
        <v>100</v>
      </c>
      <c r="S18" s="554">
        <f t="shared" si="6"/>
        <v>91.25</v>
      </c>
      <c r="T18" s="535"/>
      <c r="U18" s="183">
        <v>95</v>
      </c>
      <c r="V18" s="183">
        <v>80</v>
      </c>
      <c r="W18" s="183">
        <v>75</v>
      </c>
      <c r="X18" s="183">
        <v>80</v>
      </c>
      <c r="Y18" s="554">
        <f t="shared" si="7"/>
        <v>79.75</v>
      </c>
      <c r="Z18" s="535"/>
      <c r="AA18" s="183">
        <v>75</v>
      </c>
      <c r="AB18" s="183">
        <v>80</v>
      </c>
      <c r="AC18" s="183">
        <v>80</v>
      </c>
      <c r="AD18" s="183">
        <v>80</v>
      </c>
      <c r="AE18" s="554">
        <f t="shared" si="8"/>
        <v>79.25</v>
      </c>
      <c r="AF18" s="535"/>
      <c r="AG18" s="183">
        <v>85</v>
      </c>
      <c r="AH18" s="183">
        <v>80</v>
      </c>
      <c r="AI18" s="183">
        <v>85</v>
      </c>
      <c r="AJ18" s="183">
        <v>80</v>
      </c>
      <c r="AK18" s="554">
        <f t="shared" si="9"/>
        <v>83.25</v>
      </c>
      <c r="AL18" s="535"/>
      <c r="AM18" s="183">
        <v>80</v>
      </c>
      <c r="AN18" s="183">
        <v>80</v>
      </c>
      <c r="AO18" s="183">
        <v>90</v>
      </c>
      <c r="AP18" s="183">
        <v>80</v>
      </c>
      <c r="AQ18" s="554">
        <f t="shared" si="10"/>
        <v>85</v>
      </c>
      <c r="AR18" s="535"/>
      <c r="AS18" s="183">
        <v>100</v>
      </c>
      <c r="AT18" s="183">
        <v>80</v>
      </c>
      <c r="AU18" s="183">
        <v>90</v>
      </c>
      <c r="AV18" s="183">
        <v>80</v>
      </c>
      <c r="AW18" s="554">
        <f t="shared" si="11"/>
        <v>88</v>
      </c>
      <c r="AX18" s="535"/>
      <c r="AY18" s="183">
        <v>90</v>
      </c>
      <c r="AZ18" s="183">
        <v>100</v>
      </c>
      <c r="BA18" s="183">
        <v>90</v>
      </c>
      <c r="BB18" s="183">
        <v>80</v>
      </c>
      <c r="BC18" s="554">
        <f t="shared" si="12"/>
        <v>89.5</v>
      </c>
      <c r="BD18" s="535"/>
      <c r="BE18" s="183">
        <v>85</v>
      </c>
      <c r="BF18" s="183">
        <v>80</v>
      </c>
      <c r="BG18" s="252"/>
      <c r="BH18" s="183">
        <v>85</v>
      </c>
      <c r="BI18" s="554">
        <f t="shared" si="13"/>
        <v>41.75</v>
      </c>
      <c r="BJ18" s="535"/>
      <c r="BK18" s="183">
        <v>95</v>
      </c>
      <c r="BL18" s="183">
        <v>100</v>
      </c>
      <c r="BM18" s="183">
        <v>95</v>
      </c>
      <c r="BN18" s="183">
        <v>85</v>
      </c>
      <c r="BO18" s="554">
        <f t="shared" si="14"/>
        <v>93.75</v>
      </c>
      <c r="BP18" s="535"/>
      <c r="BQ18" s="182">
        <f t="shared" si="0"/>
        <v>48.559090909090912</v>
      </c>
      <c r="BR18" s="183">
        <v>92</v>
      </c>
      <c r="BS18" s="183">
        <v>75</v>
      </c>
      <c r="BT18" s="184">
        <f t="shared" si="1"/>
        <v>33.4</v>
      </c>
      <c r="BU18" s="253">
        <f t="shared" si="2"/>
        <v>81.959090909090918</v>
      </c>
      <c r="BV18" s="246" t="str">
        <f t="shared" si="3"/>
        <v>A</v>
      </c>
    </row>
    <row r="19" spans="1:74" ht="15.75">
      <c r="A19" s="510"/>
      <c r="B19" s="564">
        <v>2</v>
      </c>
      <c r="C19" s="254">
        <v>2200018226</v>
      </c>
      <c r="D19" s="255" t="s">
        <v>314</v>
      </c>
      <c r="E19" s="251" t="s">
        <v>311</v>
      </c>
      <c r="F19" s="183">
        <v>25</v>
      </c>
      <c r="G19" s="183">
        <v>100</v>
      </c>
      <c r="H19" s="235">
        <f t="shared" si="4"/>
        <v>62.5</v>
      </c>
      <c r="I19" s="183">
        <v>85</v>
      </c>
      <c r="J19" s="183">
        <v>80</v>
      </c>
      <c r="K19" s="183">
        <v>85</v>
      </c>
      <c r="L19" s="183">
        <v>100</v>
      </c>
      <c r="M19" s="554">
        <f t="shared" si="5"/>
        <v>87.25</v>
      </c>
      <c r="N19" s="535"/>
      <c r="O19" s="183">
        <v>100</v>
      </c>
      <c r="P19" s="183">
        <v>80</v>
      </c>
      <c r="Q19" s="183">
        <v>85</v>
      </c>
      <c r="R19" s="183">
        <v>90</v>
      </c>
      <c r="S19" s="554">
        <f t="shared" si="6"/>
        <v>87.5</v>
      </c>
      <c r="T19" s="535"/>
      <c r="U19" s="183">
        <v>95</v>
      </c>
      <c r="V19" s="183">
        <v>100</v>
      </c>
      <c r="W19" s="183">
        <v>85</v>
      </c>
      <c r="X19" s="183">
        <v>80</v>
      </c>
      <c r="Y19" s="554">
        <f t="shared" si="7"/>
        <v>87.75</v>
      </c>
      <c r="Z19" s="535"/>
      <c r="AA19" s="183">
        <v>100</v>
      </c>
      <c r="AB19" s="183">
        <v>80</v>
      </c>
      <c r="AC19" s="183">
        <v>70</v>
      </c>
      <c r="AD19" s="183">
        <v>100</v>
      </c>
      <c r="AE19" s="554">
        <f t="shared" si="8"/>
        <v>82</v>
      </c>
      <c r="AF19" s="535"/>
      <c r="AG19" s="183">
        <v>100</v>
      </c>
      <c r="AH19" s="183">
        <v>100</v>
      </c>
      <c r="AI19" s="183">
        <v>80</v>
      </c>
      <c r="AJ19" s="183">
        <v>100</v>
      </c>
      <c r="AK19" s="554">
        <f t="shared" si="9"/>
        <v>90</v>
      </c>
      <c r="AL19" s="535"/>
      <c r="AM19" s="183">
        <v>90</v>
      </c>
      <c r="AN19" s="183">
        <v>80</v>
      </c>
      <c r="AO19" s="183">
        <v>90</v>
      </c>
      <c r="AP19" s="183">
        <v>80</v>
      </c>
      <c r="AQ19" s="554">
        <f t="shared" si="10"/>
        <v>86.5</v>
      </c>
      <c r="AR19" s="535"/>
      <c r="AS19" s="183">
        <v>90</v>
      </c>
      <c r="AT19" s="183">
        <v>100</v>
      </c>
      <c r="AU19" s="183">
        <v>95</v>
      </c>
      <c r="AV19" s="183">
        <v>80</v>
      </c>
      <c r="AW19" s="554">
        <f t="shared" si="11"/>
        <v>92</v>
      </c>
      <c r="AX19" s="535"/>
      <c r="AY19" s="183">
        <v>95</v>
      </c>
      <c r="AZ19" s="183">
        <v>100</v>
      </c>
      <c r="BA19" s="183">
        <v>85</v>
      </c>
      <c r="BB19" s="183">
        <v>100</v>
      </c>
      <c r="BC19" s="554">
        <f t="shared" si="12"/>
        <v>91.75</v>
      </c>
      <c r="BD19" s="535"/>
      <c r="BE19" s="183">
        <v>90</v>
      </c>
      <c r="BF19" s="183">
        <v>95</v>
      </c>
      <c r="BG19" s="183">
        <v>85</v>
      </c>
      <c r="BH19" s="183">
        <v>85</v>
      </c>
      <c r="BI19" s="554">
        <f t="shared" si="13"/>
        <v>87.25</v>
      </c>
      <c r="BJ19" s="535"/>
      <c r="BK19" s="183">
        <v>75</v>
      </c>
      <c r="BL19" s="183">
        <v>100</v>
      </c>
      <c r="BM19" s="183">
        <v>95</v>
      </c>
      <c r="BN19" s="183">
        <v>90</v>
      </c>
      <c r="BO19" s="554">
        <f t="shared" ref="BO19:BO57" si="15">(BK$13/100*BK19)+(BL$13/100*BL19)+(BM$13/100*BM19)+(BN$13/100*BN19)</f>
        <v>91.75</v>
      </c>
      <c r="BP19" s="535"/>
      <c r="BQ19" s="182">
        <f t="shared" si="0"/>
        <v>51.61363636363636</v>
      </c>
      <c r="BR19" s="183">
        <v>87</v>
      </c>
      <c r="BS19" s="183">
        <v>55</v>
      </c>
      <c r="BT19" s="184">
        <f t="shared" si="1"/>
        <v>28.4</v>
      </c>
      <c r="BU19" s="253">
        <f t="shared" si="2"/>
        <v>80.013636363636351</v>
      </c>
      <c r="BV19" s="246" t="str">
        <f t="shared" si="3"/>
        <v>A</v>
      </c>
    </row>
    <row r="20" spans="1:74" ht="15.75">
      <c r="A20" s="510"/>
      <c r="B20" s="510"/>
      <c r="C20" s="254">
        <v>2200018231</v>
      </c>
      <c r="D20" s="255" t="s">
        <v>315</v>
      </c>
      <c r="E20" s="251" t="s">
        <v>311</v>
      </c>
      <c r="F20" s="183">
        <v>31</v>
      </c>
      <c r="G20" s="183">
        <v>100</v>
      </c>
      <c r="H20" s="235">
        <f t="shared" si="4"/>
        <v>65.5</v>
      </c>
      <c r="I20" s="183">
        <v>80</v>
      </c>
      <c r="J20" s="183">
        <v>80</v>
      </c>
      <c r="K20" s="183">
        <v>85</v>
      </c>
      <c r="L20" s="183">
        <v>100</v>
      </c>
      <c r="M20" s="554">
        <f t="shared" si="5"/>
        <v>86.5</v>
      </c>
      <c r="N20" s="535"/>
      <c r="O20" s="183">
        <v>100</v>
      </c>
      <c r="P20" s="183">
        <v>80</v>
      </c>
      <c r="Q20" s="183">
        <v>85</v>
      </c>
      <c r="R20" s="183">
        <v>90</v>
      </c>
      <c r="S20" s="554">
        <f t="shared" si="6"/>
        <v>87.5</v>
      </c>
      <c r="T20" s="535"/>
      <c r="U20" s="183">
        <v>95</v>
      </c>
      <c r="V20" s="183">
        <v>100</v>
      </c>
      <c r="W20" s="183">
        <v>85</v>
      </c>
      <c r="X20" s="183">
        <v>80</v>
      </c>
      <c r="Y20" s="554">
        <f t="shared" si="7"/>
        <v>87.75</v>
      </c>
      <c r="Z20" s="535"/>
      <c r="AA20" s="195">
        <v>100</v>
      </c>
      <c r="AB20" s="195">
        <v>100</v>
      </c>
      <c r="AC20" s="195">
        <v>100</v>
      </c>
      <c r="AD20" s="195">
        <v>90</v>
      </c>
      <c r="AE20" s="554">
        <f t="shared" si="8"/>
        <v>98</v>
      </c>
      <c r="AF20" s="535"/>
      <c r="AG20" s="183">
        <v>100</v>
      </c>
      <c r="AH20" s="183">
        <v>90</v>
      </c>
      <c r="AI20" s="183">
        <v>80</v>
      </c>
      <c r="AJ20" s="183">
        <v>100</v>
      </c>
      <c r="AK20" s="554">
        <f t="shared" si="9"/>
        <v>88.5</v>
      </c>
      <c r="AL20" s="535"/>
      <c r="AM20" s="183">
        <v>85</v>
      </c>
      <c r="AN20" s="183">
        <v>100</v>
      </c>
      <c r="AO20" s="183">
        <v>90</v>
      </c>
      <c r="AP20" s="183">
        <v>80</v>
      </c>
      <c r="AQ20" s="554">
        <f t="shared" si="10"/>
        <v>88.75</v>
      </c>
      <c r="AR20" s="535"/>
      <c r="AS20" s="258">
        <v>88</v>
      </c>
      <c r="AT20" s="258">
        <v>100</v>
      </c>
      <c r="AU20" s="258">
        <v>95</v>
      </c>
      <c r="AV20" s="183">
        <v>80</v>
      </c>
      <c r="AW20" s="554">
        <f t="shared" si="11"/>
        <v>91.7</v>
      </c>
      <c r="AX20" s="535"/>
      <c r="AY20" s="183">
        <v>95</v>
      </c>
      <c r="AZ20" s="183">
        <v>100</v>
      </c>
      <c r="BA20" s="183">
        <v>85</v>
      </c>
      <c r="BB20" s="183">
        <v>100</v>
      </c>
      <c r="BC20" s="554">
        <f t="shared" si="12"/>
        <v>91.75</v>
      </c>
      <c r="BD20" s="535"/>
      <c r="BE20" s="183">
        <v>95</v>
      </c>
      <c r="BF20" s="183">
        <v>95</v>
      </c>
      <c r="BG20" s="183">
        <v>85</v>
      </c>
      <c r="BH20" s="183">
        <v>95</v>
      </c>
      <c r="BI20" s="554">
        <f t="shared" si="13"/>
        <v>90</v>
      </c>
      <c r="BJ20" s="535"/>
      <c r="BK20" s="183">
        <v>85</v>
      </c>
      <c r="BL20" s="183">
        <v>100</v>
      </c>
      <c r="BM20" s="183">
        <v>95</v>
      </c>
      <c r="BN20" s="183">
        <v>90</v>
      </c>
      <c r="BO20" s="554">
        <f t="shared" si="15"/>
        <v>93.25</v>
      </c>
      <c r="BP20" s="535"/>
      <c r="BQ20" s="182">
        <f t="shared" si="0"/>
        <v>52.865454545454547</v>
      </c>
      <c r="BR20" s="183">
        <v>77</v>
      </c>
      <c r="BS20" s="183">
        <v>55</v>
      </c>
      <c r="BT20" s="184">
        <f t="shared" si="1"/>
        <v>26.4</v>
      </c>
      <c r="BU20" s="253">
        <f t="shared" si="2"/>
        <v>79.265454545454546</v>
      </c>
      <c r="BV20" s="246" t="str">
        <f t="shared" si="3"/>
        <v>A-</v>
      </c>
    </row>
    <row r="21" spans="1:74" ht="15.75">
      <c r="A21" s="510"/>
      <c r="B21" s="511"/>
      <c r="C21" s="254">
        <v>2200018227</v>
      </c>
      <c r="D21" s="255" t="s">
        <v>316</v>
      </c>
      <c r="E21" s="251" t="s">
        <v>311</v>
      </c>
      <c r="F21" s="183">
        <v>40</v>
      </c>
      <c r="G21" s="183">
        <v>100</v>
      </c>
      <c r="H21" s="235">
        <f t="shared" si="4"/>
        <v>70</v>
      </c>
      <c r="I21" s="183">
        <v>85</v>
      </c>
      <c r="J21" s="183">
        <v>80</v>
      </c>
      <c r="K21" s="183">
        <v>85</v>
      </c>
      <c r="L21" s="183">
        <v>95</v>
      </c>
      <c r="M21" s="554">
        <f t="shared" si="5"/>
        <v>86.25</v>
      </c>
      <c r="N21" s="535"/>
      <c r="O21" s="183">
        <v>100</v>
      </c>
      <c r="P21" s="183">
        <v>80</v>
      </c>
      <c r="Q21" s="183">
        <v>85</v>
      </c>
      <c r="R21" s="183">
        <v>90</v>
      </c>
      <c r="S21" s="554">
        <f t="shared" si="6"/>
        <v>87.5</v>
      </c>
      <c r="T21" s="535"/>
      <c r="U21" s="183">
        <v>95</v>
      </c>
      <c r="V21" s="183">
        <v>80</v>
      </c>
      <c r="W21" s="183">
        <v>85</v>
      </c>
      <c r="X21" s="183">
        <v>80</v>
      </c>
      <c r="Y21" s="554">
        <f t="shared" si="7"/>
        <v>84.75</v>
      </c>
      <c r="Z21" s="535"/>
      <c r="AA21" s="183">
        <v>80</v>
      </c>
      <c r="AB21" s="183">
        <v>80</v>
      </c>
      <c r="AC21" s="183">
        <v>70</v>
      </c>
      <c r="AD21" s="183">
        <v>80</v>
      </c>
      <c r="AE21" s="554">
        <f t="shared" si="8"/>
        <v>75</v>
      </c>
      <c r="AF21" s="535"/>
      <c r="AG21" s="183">
        <v>100</v>
      </c>
      <c r="AH21" s="183">
        <v>90</v>
      </c>
      <c r="AI21" s="183">
        <v>80</v>
      </c>
      <c r="AJ21" s="183">
        <v>100</v>
      </c>
      <c r="AK21" s="554">
        <f t="shared" si="9"/>
        <v>88.5</v>
      </c>
      <c r="AL21" s="535"/>
      <c r="AM21" s="183">
        <v>90</v>
      </c>
      <c r="AN21" s="183">
        <v>80</v>
      </c>
      <c r="AO21" s="183">
        <v>90</v>
      </c>
      <c r="AP21" s="183">
        <v>80</v>
      </c>
      <c r="AQ21" s="554">
        <f t="shared" si="10"/>
        <v>86.5</v>
      </c>
      <c r="AR21" s="535"/>
      <c r="AS21" s="183">
        <v>95</v>
      </c>
      <c r="AT21" s="183">
        <v>100</v>
      </c>
      <c r="AU21" s="183">
        <v>95</v>
      </c>
      <c r="AV21" s="183">
        <v>80</v>
      </c>
      <c r="AW21" s="554">
        <f t="shared" si="11"/>
        <v>92.75</v>
      </c>
      <c r="AX21" s="535"/>
      <c r="AY21" s="183">
        <v>95</v>
      </c>
      <c r="AZ21" s="183">
        <v>100</v>
      </c>
      <c r="BA21" s="183">
        <v>85</v>
      </c>
      <c r="BB21" s="183">
        <v>100</v>
      </c>
      <c r="BC21" s="554">
        <f t="shared" si="12"/>
        <v>91.75</v>
      </c>
      <c r="BD21" s="535"/>
      <c r="BE21" s="183">
        <v>95</v>
      </c>
      <c r="BF21" s="183">
        <v>95</v>
      </c>
      <c r="BG21" s="183">
        <v>85</v>
      </c>
      <c r="BH21" s="183">
        <v>90</v>
      </c>
      <c r="BI21" s="554">
        <f t="shared" si="13"/>
        <v>89</v>
      </c>
      <c r="BJ21" s="535"/>
      <c r="BK21" s="183">
        <v>100</v>
      </c>
      <c r="BL21" s="183">
        <v>100</v>
      </c>
      <c r="BM21" s="183">
        <v>95</v>
      </c>
      <c r="BN21" s="183">
        <v>90</v>
      </c>
      <c r="BO21" s="554">
        <f t="shared" si="15"/>
        <v>95.5</v>
      </c>
      <c r="BP21" s="535"/>
      <c r="BQ21" s="182">
        <f t="shared" si="0"/>
        <v>51.68181818181818</v>
      </c>
      <c r="BR21" s="183">
        <v>82</v>
      </c>
      <c r="BS21" s="183">
        <v>55</v>
      </c>
      <c r="BT21" s="184">
        <f t="shared" si="1"/>
        <v>27.4</v>
      </c>
      <c r="BU21" s="253">
        <f t="shared" si="2"/>
        <v>79.081818181818178</v>
      </c>
      <c r="BV21" s="246" t="str">
        <f t="shared" si="3"/>
        <v>A-</v>
      </c>
    </row>
    <row r="22" spans="1:74" ht="15.75">
      <c r="A22" s="510"/>
      <c r="B22" s="564">
        <v>3</v>
      </c>
      <c r="C22" s="254">
        <v>2200018180</v>
      </c>
      <c r="D22" s="255" t="s">
        <v>317</v>
      </c>
      <c r="E22" s="251" t="s">
        <v>311</v>
      </c>
      <c r="F22" s="183">
        <v>37</v>
      </c>
      <c r="G22" s="183">
        <v>100</v>
      </c>
      <c r="H22" s="235">
        <f t="shared" si="4"/>
        <v>68.5</v>
      </c>
      <c r="I22" s="183">
        <v>90</v>
      </c>
      <c r="J22" s="183">
        <v>100</v>
      </c>
      <c r="K22" s="183">
        <v>90</v>
      </c>
      <c r="L22" s="183">
        <v>95</v>
      </c>
      <c r="M22" s="554">
        <f t="shared" si="5"/>
        <v>92.5</v>
      </c>
      <c r="N22" s="535"/>
      <c r="O22" s="183">
        <v>95</v>
      </c>
      <c r="P22" s="183">
        <v>80</v>
      </c>
      <c r="Q22" s="183">
        <v>100</v>
      </c>
      <c r="R22" s="183">
        <v>100</v>
      </c>
      <c r="S22" s="554">
        <f t="shared" si="6"/>
        <v>96.25</v>
      </c>
      <c r="T22" s="535"/>
      <c r="U22" s="183">
        <v>100</v>
      </c>
      <c r="V22" s="183">
        <v>80</v>
      </c>
      <c r="W22" s="183">
        <v>90</v>
      </c>
      <c r="X22" s="183">
        <v>80</v>
      </c>
      <c r="Y22" s="554">
        <f t="shared" si="7"/>
        <v>88</v>
      </c>
      <c r="Z22" s="535"/>
      <c r="AA22" s="183">
        <v>80</v>
      </c>
      <c r="AB22" s="183">
        <v>80</v>
      </c>
      <c r="AC22" s="183">
        <v>90</v>
      </c>
      <c r="AD22" s="183">
        <v>90</v>
      </c>
      <c r="AE22" s="554">
        <f t="shared" si="8"/>
        <v>87</v>
      </c>
      <c r="AF22" s="535"/>
      <c r="AG22" s="183">
        <v>100</v>
      </c>
      <c r="AH22" s="183">
        <v>100</v>
      </c>
      <c r="AI22" s="183">
        <v>90</v>
      </c>
      <c r="AJ22" s="183">
        <v>80</v>
      </c>
      <c r="AK22" s="554">
        <f t="shared" si="9"/>
        <v>91</v>
      </c>
      <c r="AL22" s="535"/>
      <c r="AM22" s="183">
        <v>100</v>
      </c>
      <c r="AN22" s="183">
        <v>100</v>
      </c>
      <c r="AO22" s="183">
        <v>90</v>
      </c>
      <c r="AP22" s="183">
        <v>80</v>
      </c>
      <c r="AQ22" s="554">
        <f t="shared" si="10"/>
        <v>91</v>
      </c>
      <c r="AR22" s="535"/>
      <c r="AS22" s="183">
        <v>100</v>
      </c>
      <c r="AT22" s="183">
        <v>100</v>
      </c>
      <c r="AU22" s="183">
        <v>95</v>
      </c>
      <c r="AV22" s="183">
        <v>80</v>
      </c>
      <c r="AW22" s="554">
        <f t="shared" si="11"/>
        <v>93.5</v>
      </c>
      <c r="AX22" s="535"/>
      <c r="AY22" s="183">
        <v>100</v>
      </c>
      <c r="AZ22" s="183">
        <v>100</v>
      </c>
      <c r="BA22" s="183">
        <v>90</v>
      </c>
      <c r="BB22" s="183">
        <v>80</v>
      </c>
      <c r="BC22" s="554">
        <f t="shared" si="12"/>
        <v>91</v>
      </c>
      <c r="BD22" s="535"/>
      <c r="BE22" s="183">
        <v>95</v>
      </c>
      <c r="BF22" s="183">
        <v>100</v>
      </c>
      <c r="BG22" s="183">
        <v>85</v>
      </c>
      <c r="BH22" s="183">
        <v>100</v>
      </c>
      <c r="BI22" s="554">
        <f t="shared" si="13"/>
        <v>91.75</v>
      </c>
      <c r="BJ22" s="535"/>
      <c r="BK22" s="183">
        <v>95</v>
      </c>
      <c r="BL22" s="183">
        <v>100</v>
      </c>
      <c r="BM22" s="183">
        <v>95</v>
      </c>
      <c r="BN22" s="183">
        <v>90</v>
      </c>
      <c r="BO22" s="554">
        <f t="shared" si="15"/>
        <v>94.75</v>
      </c>
      <c r="BP22" s="535"/>
      <c r="BQ22" s="182">
        <f t="shared" si="0"/>
        <v>53.740909090909092</v>
      </c>
      <c r="BR22" s="183">
        <v>97</v>
      </c>
      <c r="BS22" s="183">
        <v>65</v>
      </c>
      <c r="BT22" s="184">
        <f t="shared" si="1"/>
        <v>32.4</v>
      </c>
      <c r="BU22" s="253">
        <f t="shared" si="2"/>
        <v>86.140909090909091</v>
      </c>
      <c r="BV22" s="246" t="str">
        <f t="shared" si="3"/>
        <v>A</v>
      </c>
    </row>
    <row r="23" spans="1:74" ht="15.75">
      <c r="A23" s="510"/>
      <c r="B23" s="510"/>
      <c r="C23" s="254">
        <v>2200018191</v>
      </c>
      <c r="D23" s="255" t="s">
        <v>318</v>
      </c>
      <c r="E23" s="251" t="s">
        <v>311</v>
      </c>
      <c r="F23" s="183">
        <v>46</v>
      </c>
      <c r="G23" s="183">
        <v>100</v>
      </c>
      <c r="H23" s="235">
        <f t="shared" si="4"/>
        <v>73</v>
      </c>
      <c r="I23" s="183">
        <v>85</v>
      </c>
      <c r="J23" s="183">
        <v>80</v>
      </c>
      <c r="K23" s="183">
        <v>90</v>
      </c>
      <c r="L23" s="183">
        <v>95</v>
      </c>
      <c r="M23" s="554">
        <f t="shared" si="5"/>
        <v>88.75</v>
      </c>
      <c r="N23" s="535"/>
      <c r="O23" s="183">
        <v>90</v>
      </c>
      <c r="P23" s="183">
        <v>100</v>
      </c>
      <c r="Q23" s="183">
        <v>100</v>
      </c>
      <c r="R23" s="183">
        <v>90</v>
      </c>
      <c r="S23" s="554">
        <f t="shared" si="6"/>
        <v>96.5</v>
      </c>
      <c r="T23" s="535"/>
      <c r="U23" s="183">
        <v>95</v>
      </c>
      <c r="V23" s="183">
        <v>80</v>
      </c>
      <c r="W23" s="183">
        <v>90</v>
      </c>
      <c r="X23" s="183">
        <v>80</v>
      </c>
      <c r="Y23" s="554">
        <f t="shared" si="7"/>
        <v>87.25</v>
      </c>
      <c r="Z23" s="535"/>
      <c r="AA23" s="183">
        <v>65</v>
      </c>
      <c r="AB23" s="183">
        <v>80</v>
      </c>
      <c r="AC23" s="183">
        <v>90</v>
      </c>
      <c r="AD23" s="183">
        <v>80</v>
      </c>
      <c r="AE23" s="554">
        <f t="shared" si="8"/>
        <v>82.75</v>
      </c>
      <c r="AF23" s="535"/>
      <c r="AG23" s="183">
        <v>100</v>
      </c>
      <c r="AH23" s="183">
        <v>90</v>
      </c>
      <c r="AI23" s="183">
        <v>90</v>
      </c>
      <c r="AJ23" s="183">
        <v>80</v>
      </c>
      <c r="AK23" s="554">
        <f t="shared" si="9"/>
        <v>89.5</v>
      </c>
      <c r="AL23" s="535"/>
      <c r="AM23" s="183">
        <v>100</v>
      </c>
      <c r="AN23" s="183">
        <v>80</v>
      </c>
      <c r="AO23" s="183">
        <v>90</v>
      </c>
      <c r="AP23" s="183">
        <v>80</v>
      </c>
      <c r="AQ23" s="554">
        <f t="shared" si="10"/>
        <v>88</v>
      </c>
      <c r="AR23" s="535"/>
      <c r="AS23" s="183">
        <v>90</v>
      </c>
      <c r="AT23" s="183">
        <v>100</v>
      </c>
      <c r="AU23" s="183">
        <v>95</v>
      </c>
      <c r="AV23" s="183">
        <v>80</v>
      </c>
      <c r="AW23" s="554">
        <f t="shared" si="11"/>
        <v>92</v>
      </c>
      <c r="AX23" s="535"/>
      <c r="AY23" s="183">
        <v>90</v>
      </c>
      <c r="AZ23" s="183">
        <v>100</v>
      </c>
      <c r="BA23" s="183">
        <v>90</v>
      </c>
      <c r="BB23" s="183">
        <v>80</v>
      </c>
      <c r="BC23" s="554">
        <f t="shared" si="12"/>
        <v>89.5</v>
      </c>
      <c r="BD23" s="535"/>
      <c r="BE23" s="183">
        <v>95</v>
      </c>
      <c r="BF23" s="183">
        <v>90</v>
      </c>
      <c r="BG23" s="183">
        <v>85</v>
      </c>
      <c r="BH23" s="183">
        <v>80</v>
      </c>
      <c r="BI23" s="554">
        <f t="shared" si="13"/>
        <v>86.25</v>
      </c>
      <c r="BJ23" s="535"/>
      <c r="BK23" s="183">
        <v>50</v>
      </c>
      <c r="BL23" s="183">
        <v>80</v>
      </c>
      <c r="BM23" s="183">
        <v>95</v>
      </c>
      <c r="BN23" s="183">
        <v>90</v>
      </c>
      <c r="BO23" s="554">
        <f t="shared" si="15"/>
        <v>85</v>
      </c>
      <c r="BP23" s="535"/>
      <c r="BQ23" s="182">
        <f t="shared" si="0"/>
        <v>52.281818181818181</v>
      </c>
      <c r="BR23" s="183">
        <v>92</v>
      </c>
      <c r="BS23" s="183">
        <v>65</v>
      </c>
      <c r="BT23" s="184">
        <f t="shared" si="1"/>
        <v>31.4</v>
      </c>
      <c r="BU23" s="253">
        <f t="shared" si="2"/>
        <v>83.681818181818187</v>
      </c>
      <c r="BV23" s="246" t="str">
        <f t="shared" si="3"/>
        <v>A</v>
      </c>
    </row>
    <row r="24" spans="1:74" ht="15.75">
      <c r="A24" s="511"/>
      <c r="B24" s="511"/>
      <c r="C24" s="254">
        <v>2200018200</v>
      </c>
      <c r="D24" s="255" t="s">
        <v>319</v>
      </c>
      <c r="E24" s="251" t="s">
        <v>311</v>
      </c>
      <c r="F24" s="183">
        <v>25</v>
      </c>
      <c r="G24" s="183">
        <v>100</v>
      </c>
      <c r="H24" s="235">
        <f t="shared" si="4"/>
        <v>62.5</v>
      </c>
      <c r="I24" s="183">
        <v>90</v>
      </c>
      <c r="J24" s="183">
        <v>80</v>
      </c>
      <c r="K24" s="183">
        <v>90</v>
      </c>
      <c r="L24" s="183">
        <v>80</v>
      </c>
      <c r="M24" s="554">
        <f t="shared" si="5"/>
        <v>86.5</v>
      </c>
      <c r="N24" s="535"/>
      <c r="O24" s="183">
        <v>100</v>
      </c>
      <c r="P24" s="183">
        <v>100</v>
      </c>
      <c r="Q24" s="183">
        <v>100</v>
      </c>
      <c r="R24" s="183">
        <v>90</v>
      </c>
      <c r="S24" s="554">
        <f t="shared" si="6"/>
        <v>98</v>
      </c>
      <c r="T24" s="535"/>
      <c r="U24" s="183">
        <v>95</v>
      </c>
      <c r="V24" s="183">
        <v>80</v>
      </c>
      <c r="W24" s="183">
        <v>90</v>
      </c>
      <c r="X24" s="183">
        <v>80</v>
      </c>
      <c r="Y24" s="554">
        <f t="shared" si="7"/>
        <v>87.25</v>
      </c>
      <c r="Z24" s="535"/>
      <c r="AA24" s="183">
        <v>75</v>
      </c>
      <c r="AB24" s="183">
        <v>80</v>
      </c>
      <c r="AC24" s="183">
        <v>90</v>
      </c>
      <c r="AD24" s="183">
        <v>80</v>
      </c>
      <c r="AE24" s="554">
        <f t="shared" si="8"/>
        <v>84.25</v>
      </c>
      <c r="AF24" s="535"/>
      <c r="AG24" s="183">
        <v>100</v>
      </c>
      <c r="AH24" s="183">
        <v>80</v>
      </c>
      <c r="AI24" s="183">
        <v>90</v>
      </c>
      <c r="AJ24" s="183">
        <v>80</v>
      </c>
      <c r="AK24" s="554">
        <f t="shared" si="9"/>
        <v>88</v>
      </c>
      <c r="AL24" s="535"/>
      <c r="AM24" s="183">
        <v>100</v>
      </c>
      <c r="AN24" s="183">
        <v>90</v>
      </c>
      <c r="AO24" s="183">
        <v>90</v>
      </c>
      <c r="AP24" s="183">
        <v>80</v>
      </c>
      <c r="AQ24" s="554">
        <f t="shared" si="10"/>
        <v>89.5</v>
      </c>
      <c r="AR24" s="535"/>
      <c r="AS24" s="183">
        <v>90</v>
      </c>
      <c r="AT24" s="183">
        <v>80</v>
      </c>
      <c r="AU24" s="183">
        <v>95</v>
      </c>
      <c r="AV24" s="183">
        <v>80</v>
      </c>
      <c r="AW24" s="554">
        <f t="shared" si="11"/>
        <v>89</v>
      </c>
      <c r="AX24" s="535"/>
      <c r="AY24" s="183">
        <v>90</v>
      </c>
      <c r="AZ24" s="183">
        <v>100</v>
      </c>
      <c r="BA24" s="183">
        <v>90</v>
      </c>
      <c r="BB24" s="183">
        <v>80</v>
      </c>
      <c r="BC24" s="554">
        <f t="shared" si="12"/>
        <v>89.5</v>
      </c>
      <c r="BD24" s="535"/>
      <c r="BE24" s="183">
        <v>95</v>
      </c>
      <c r="BF24" s="252"/>
      <c r="BG24" s="183">
        <v>85</v>
      </c>
      <c r="BH24" s="252"/>
      <c r="BI24" s="554">
        <f t="shared" si="13"/>
        <v>56.75</v>
      </c>
      <c r="BJ24" s="535"/>
      <c r="BK24" s="183">
        <v>100</v>
      </c>
      <c r="BL24" s="183">
        <v>80</v>
      </c>
      <c r="BM24" s="183">
        <v>95</v>
      </c>
      <c r="BN24" s="183">
        <v>90</v>
      </c>
      <c r="BO24" s="554">
        <f t="shared" si="15"/>
        <v>92.5</v>
      </c>
      <c r="BP24" s="535"/>
      <c r="BQ24" s="182">
        <f t="shared" si="0"/>
        <v>50.38636363636364</v>
      </c>
      <c r="BR24" s="183">
        <v>92</v>
      </c>
      <c r="BS24" s="183">
        <v>65</v>
      </c>
      <c r="BT24" s="184">
        <f t="shared" si="1"/>
        <v>31.4</v>
      </c>
      <c r="BU24" s="253">
        <f t="shared" si="2"/>
        <v>81.786363636363632</v>
      </c>
      <c r="BV24" s="246" t="str">
        <f t="shared" si="3"/>
        <v>A</v>
      </c>
    </row>
    <row r="25" spans="1:74" ht="15.75">
      <c r="A25" s="564" t="s">
        <v>52</v>
      </c>
      <c r="B25" s="564">
        <v>5</v>
      </c>
      <c r="C25" s="259">
        <v>2200018203</v>
      </c>
      <c r="D25" s="179" t="s">
        <v>320</v>
      </c>
      <c r="E25" s="251" t="s">
        <v>311</v>
      </c>
      <c r="F25" s="183">
        <v>41</v>
      </c>
      <c r="G25" s="183">
        <v>100</v>
      </c>
      <c r="H25" s="235">
        <f t="shared" si="4"/>
        <v>70.5</v>
      </c>
      <c r="I25" s="183">
        <v>85</v>
      </c>
      <c r="J25" s="183">
        <v>80</v>
      </c>
      <c r="K25" s="183">
        <v>90</v>
      </c>
      <c r="L25" s="183">
        <v>95</v>
      </c>
      <c r="M25" s="554">
        <f t="shared" si="5"/>
        <v>88.75</v>
      </c>
      <c r="N25" s="535"/>
      <c r="O25" s="183">
        <v>100</v>
      </c>
      <c r="P25" s="183">
        <v>80</v>
      </c>
      <c r="Q25" s="183">
        <v>80</v>
      </c>
      <c r="R25" s="183">
        <v>100</v>
      </c>
      <c r="S25" s="554">
        <f t="shared" si="6"/>
        <v>87</v>
      </c>
      <c r="T25" s="535"/>
      <c r="U25" s="183">
        <v>95</v>
      </c>
      <c r="V25" s="183">
        <v>100</v>
      </c>
      <c r="W25" s="183">
        <v>85</v>
      </c>
      <c r="X25" s="183">
        <v>80</v>
      </c>
      <c r="Y25" s="554">
        <f t="shared" si="7"/>
        <v>87.75</v>
      </c>
      <c r="Z25" s="535"/>
      <c r="AA25" s="183">
        <v>90</v>
      </c>
      <c r="AB25" s="183">
        <v>80</v>
      </c>
      <c r="AC25" s="183">
        <v>90</v>
      </c>
      <c r="AD25" s="183">
        <v>80</v>
      </c>
      <c r="AE25" s="554">
        <f t="shared" si="8"/>
        <v>86.5</v>
      </c>
      <c r="AF25" s="535"/>
      <c r="AG25" s="183">
        <v>100</v>
      </c>
      <c r="AH25" s="183">
        <v>100</v>
      </c>
      <c r="AI25" s="183">
        <v>95</v>
      </c>
      <c r="AJ25" s="183">
        <v>80</v>
      </c>
      <c r="AK25" s="554">
        <f t="shared" si="9"/>
        <v>93.5</v>
      </c>
      <c r="AL25" s="535"/>
      <c r="AM25" s="183">
        <v>90</v>
      </c>
      <c r="AN25" s="183">
        <v>90</v>
      </c>
      <c r="AO25" s="183">
        <v>90</v>
      </c>
      <c r="AP25" s="183">
        <v>80</v>
      </c>
      <c r="AQ25" s="554">
        <f t="shared" si="10"/>
        <v>88</v>
      </c>
      <c r="AR25" s="535"/>
      <c r="AS25" s="183">
        <v>90</v>
      </c>
      <c r="AT25" s="183">
        <v>100</v>
      </c>
      <c r="AU25" s="183">
        <v>85</v>
      </c>
      <c r="AV25" s="183">
        <v>80</v>
      </c>
      <c r="AW25" s="554">
        <f t="shared" si="11"/>
        <v>87</v>
      </c>
      <c r="AX25" s="535"/>
      <c r="AY25" s="183">
        <v>85</v>
      </c>
      <c r="AZ25" s="183">
        <v>100</v>
      </c>
      <c r="BA25" s="183">
        <v>90</v>
      </c>
      <c r="BB25" s="183">
        <v>80</v>
      </c>
      <c r="BC25" s="554">
        <f t="shared" si="12"/>
        <v>88.75</v>
      </c>
      <c r="BD25" s="535"/>
      <c r="BE25" s="243">
        <v>95</v>
      </c>
      <c r="BF25" s="183">
        <v>95</v>
      </c>
      <c r="BG25" s="183">
        <v>90</v>
      </c>
      <c r="BH25" s="243">
        <v>95</v>
      </c>
      <c r="BI25" s="554">
        <f t="shared" si="13"/>
        <v>92.5</v>
      </c>
      <c r="BJ25" s="535"/>
      <c r="BK25" s="243">
        <v>94</v>
      </c>
      <c r="BL25" s="183">
        <v>100</v>
      </c>
      <c r="BM25" s="183">
        <v>90</v>
      </c>
      <c r="BN25" s="183">
        <v>95</v>
      </c>
      <c r="BO25" s="554">
        <f t="shared" si="15"/>
        <v>93.1</v>
      </c>
      <c r="BP25" s="535"/>
      <c r="BQ25" s="182">
        <f t="shared" si="0"/>
        <v>52.546363636363637</v>
      </c>
      <c r="BR25" s="183">
        <v>100</v>
      </c>
      <c r="BS25" s="183">
        <v>76</v>
      </c>
      <c r="BT25" s="184">
        <f t="shared" si="1"/>
        <v>35.200000000000003</v>
      </c>
      <c r="BU25" s="253">
        <f t="shared" si="2"/>
        <v>87.74636363636364</v>
      </c>
      <c r="BV25" s="246" t="str">
        <f t="shared" si="3"/>
        <v>A</v>
      </c>
    </row>
    <row r="26" spans="1:74" ht="15.75">
      <c r="A26" s="510"/>
      <c r="B26" s="510"/>
      <c r="C26" s="260">
        <v>2200018221</v>
      </c>
      <c r="D26" s="188" t="s">
        <v>321</v>
      </c>
      <c r="E26" s="251" t="s">
        <v>311</v>
      </c>
      <c r="F26" s="183">
        <v>48</v>
      </c>
      <c r="G26" s="183">
        <v>100</v>
      </c>
      <c r="H26" s="235">
        <f t="shared" si="4"/>
        <v>74</v>
      </c>
      <c r="I26" s="183">
        <v>85</v>
      </c>
      <c r="J26" s="183">
        <v>80</v>
      </c>
      <c r="K26" s="183">
        <v>90</v>
      </c>
      <c r="L26" s="183">
        <v>80</v>
      </c>
      <c r="M26" s="554">
        <f t="shared" si="5"/>
        <v>85.75</v>
      </c>
      <c r="N26" s="535"/>
      <c r="O26" s="183">
        <v>100</v>
      </c>
      <c r="P26" s="183">
        <v>80</v>
      </c>
      <c r="Q26" s="183">
        <v>80</v>
      </c>
      <c r="R26" s="183">
        <v>90</v>
      </c>
      <c r="S26" s="554">
        <f t="shared" si="6"/>
        <v>85</v>
      </c>
      <c r="T26" s="535"/>
      <c r="U26" s="183">
        <v>95</v>
      </c>
      <c r="V26" s="183">
        <v>100</v>
      </c>
      <c r="W26" s="183">
        <v>85</v>
      </c>
      <c r="X26" s="183">
        <v>80</v>
      </c>
      <c r="Y26" s="554">
        <f t="shared" si="7"/>
        <v>87.75</v>
      </c>
      <c r="Z26" s="535"/>
      <c r="AA26" s="183">
        <v>75</v>
      </c>
      <c r="AB26" s="183">
        <v>100</v>
      </c>
      <c r="AC26" s="183">
        <v>90</v>
      </c>
      <c r="AD26" s="183">
        <v>80</v>
      </c>
      <c r="AE26" s="554">
        <f t="shared" si="8"/>
        <v>87.25</v>
      </c>
      <c r="AF26" s="535"/>
      <c r="AG26" s="183">
        <v>100</v>
      </c>
      <c r="AH26" s="183">
        <v>90</v>
      </c>
      <c r="AI26" s="183">
        <v>95</v>
      </c>
      <c r="AJ26" s="183">
        <v>80</v>
      </c>
      <c r="AK26" s="554">
        <f t="shared" si="9"/>
        <v>92</v>
      </c>
      <c r="AL26" s="535"/>
      <c r="AM26" s="183">
        <v>90</v>
      </c>
      <c r="AN26" s="183">
        <v>100</v>
      </c>
      <c r="AO26" s="183">
        <v>90</v>
      </c>
      <c r="AP26" s="183">
        <v>80</v>
      </c>
      <c r="AQ26" s="554">
        <f t="shared" si="10"/>
        <v>89.5</v>
      </c>
      <c r="AR26" s="535"/>
      <c r="AS26" s="243">
        <v>91</v>
      </c>
      <c r="AT26" s="183">
        <v>100</v>
      </c>
      <c r="AU26" s="183">
        <v>85</v>
      </c>
      <c r="AV26" s="183">
        <v>80</v>
      </c>
      <c r="AW26" s="554">
        <f t="shared" si="11"/>
        <v>87.15</v>
      </c>
      <c r="AX26" s="535"/>
      <c r="AY26" s="183">
        <v>85</v>
      </c>
      <c r="AZ26" s="183">
        <v>100</v>
      </c>
      <c r="BA26" s="183">
        <v>90</v>
      </c>
      <c r="BB26" s="183">
        <v>100</v>
      </c>
      <c r="BC26" s="554">
        <f t="shared" si="12"/>
        <v>92.75</v>
      </c>
      <c r="BD26" s="535"/>
      <c r="BE26" s="183">
        <v>95</v>
      </c>
      <c r="BF26" s="183">
        <v>95</v>
      </c>
      <c r="BG26" s="183">
        <v>90</v>
      </c>
      <c r="BH26" s="243">
        <v>96</v>
      </c>
      <c r="BI26" s="554">
        <f t="shared" si="13"/>
        <v>92.7</v>
      </c>
      <c r="BJ26" s="535"/>
      <c r="BK26" s="183">
        <v>94</v>
      </c>
      <c r="BL26" s="183">
        <v>100</v>
      </c>
      <c r="BM26" s="183">
        <v>90</v>
      </c>
      <c r="BN26" s="183">
        <v>95</v>
      </c>
      <c r="BO26" s="554">
        <f t="shared" si="15"/>
        <v>93.1</v>
      </c>
      <c r="BP26" s="535"/>
      <c r="BQ26" s="182">
        <f t="shared" si="0"/>
        <v>52.742727272727272</v>
      </c>
      <c r="BR26" s="183">
        <v>100</v>
      </c>
      <c r="BS26" s="183">
        <v>76</v>
      </c>
      <c r="BT26" s="184">
        <f t="shared" si="1"/>
        <v>35.200000000000003</v>
      </c>
      <c r="BU26" s="253">
        <f t="shared" si="2"/>
        <v>87.942727272727268</v>
      </c>
      <c r="BV26" s="246" t="str">
        <f t="shared" si="3"/>
        <v>A</v>
      </c>
    </row>
    <row r="27" spans="1:74" ht="15.75">
      <c r="A27" s="510"/>
      <c r="B27" s="511"/>
      <c r="C27" s="260">
        <v>2200018222</v>
      </c>
      <c r="D27" s="189" t="s">
        <v>322</v>
      </c>
      <c r="E27" s="251" t="s">
        <v>311</v>
      </c>
      <c r="F27" s="183">
        <v>62</v>
      </c>
      <c r="G27" s="183">
        <v>100</v>
      </c>
      <c r="H27" s="235">
        <f t="shared" si="4"/>
        <v>81</v>
      </c>
      <c r="I27" s="183">
        <v>90</v>
      </c>
      <c r="J27" s="183">
        <v>80</v>
      </c>
      <c r="K27" s="183">
        <v>90</v>
      </c>
      <c r="L27" s="183">
        <v>100</v>
      </c>
      <c r="M27" s="554">
        <f t="shared" si="5"/>
        <v>90.5</v>
      </c>
      <c r="N27" s="535"/>
      <c r="O27" s="261">
        <v>85</v>
      </c>
      <c r="P27" s="183">
        <v>80</v>
      </c>
      <c r="Q27" s="183">
        <v>80</v>
      </c>
      <c r="R27" s="183">
        <v>100</v>
      </c>
      <c r="S27" s="554">
        <f t="shared" si="6"/>
        <v>84.75</v>
      </c>
      <c r="T27" s="535"/>
      <c r="U27" s="183">
        <v>95</v>
      </c>
      <c r="V27" s="183">
        <v>100</v>
      </c>
      <c r="W27" s="183">
        <v>85</v>
      </c>
      <c r="X27" s="183">
        <v>100</v>
      </c>
      <c r="Y27" s="554">
        <f t="shared" si="7"/>
        <v>91.75</v>
      </c>
      <c r="Z27" s="535"/>
      <c r="AA27" s="183">
        <v>75</v>
      </c>
      <c r="AB27" s="183">
        <v>100</v>
      </c>
      <c r="AC27" s="183">
        <v>90</v>
      </c>
      <c r="AD27" s="183">
        <v>100</v>
      </c>
      <c r="AE27" s="554">
        <f t="shared" si="8"/>
        <v>91.25</v>
      </c>
      <c r="AF27" s="535"/>
      <c r="AG27" s="183">
        <v>100</v>
      </c>
      <c r="AH27" s="183">
        <v>100</v>
      </c>
      <c r="AI27" s="183">
        <v>95</v>
      </c>
      <c r="AJ27" s="183">
        <v>100</v>
      </c>
      <c r="AK27" s="554">
        <f t="shared" si="9"/>
        <v>97.5</v>
      </c>
      <c r="AL27" s="535"/>
      <c r="AM27" s="183">
        <v>90</v>
      </c>
      <c r="AN27" s="183">
        <v>90</v>
      </c>
      <c r="AO27" s="183">
        <v>90</v>
      </c>
      <c r="AP27" s="183">
        <v>80</v>
      </c>
      <c r="AQ27" s="554">
        <f t="shared" si="10"/>
        <v>88</v>
      </c>
      <c r="AR27" s="535"/>
      <c r="AS27" s="243">
        <v>98</v>
      </c>
      <c r="AT27" s="183">
        <v>100</v>
      </c>
      <c r="AU27" s="183">
        <v>85</v>
      </c>
      <c r="AV27" s="183">
        <v>80</v>
      </c>
      <c r="AW27" s="554">
        <f t="shared" si="11"/>
        <v>88.2</v>
      </c>
      <c r="AX27" s="535"/>
      <c r="AY27" s="183">
        <v>85</v>
      </c>
      <c r="AZ27" s="183">
        <v>100</v>
      </c>
      <c r="BA27" s="183">
        <v>90</v>
      </c>
      <c r="BB27" s="183">
        <v>100</v>
      </c>
      <c r="BC27" s="554">
        <f t="shared" si="12"/>
        <v>92.75</v>
      </c>
      <c r="BD27" s="535"/>
      <c r="BE27" s="243">
        <v>95</v>
      </c>
      <c r="BF27" s="183">
        <v>95</v>
      </c>
      <c r="BG27" s="183">
        <v>90</v>
      </c>
      <c r="BH27" s="243">
        <v>96</v>
      </c>
      <c r="BI27" s="554">
        <f t="shared" si="13"/>
        <v>92.7</v>
      </c>
      <c r="BJ27" s="535"/>
      <c r="BK27" s="243">
        <v>94</v>
      </c>
      <c r="BL27" s="183">
        <v>100</v>
      </c>
      <c r="BM27" s="183">
        <v>90</v>
      </c>
      <c r="BN27" s="183">
        <v>95</v>
      </c>
      <c r="BO27" s="554">
        <f t="shared" si="15"/>
        <v>93.1</v>
      </c>
      <c r="BP27" s="535"/>
      <c r="BQ27" s="182">
        <f t="shared" si="0"/>
        <v>54.081818181818178</v>
      </c>
      <c r="BR27" s="183">
        <v>100</v>
      </c>
      <c r="BS27" s="183">
        <v>76</v>
      </c>
      <c r="BT27" s="184">
        <f t="shared" si="1"/>
        <v>35.200000000000003</v>
      </c>
      <c r="BU27" s="253">
        <f t="shared" si="2"/>
        <v>89.281818181818181</v>
      </c>
      <c r="BV27" s="246" t="str">
        <f t="shared" si="3"/>
        <v>A</v>
      </c>
    </row>
    <row r="28" spans="1:74" ht="15.75">
      <c r="A28" s="510"/>
      <c r="B28" s="564">
        <v>6</v>
      </c>
      <c r="C28" s="260">
        <v>2200018196</v>
      </c>
      <c r="D28" s="188" t="s">
        <v>323</v>
      </c>
      <c r="E28" s="251" t="s">
        <v>311</v>
      </c>
      <c r="F28" s="183">
        <v>54</v>
      </c>
      <c r="G28" s="183">
        <v>100</v>
      </c>
      <c r="H28" s="235">
        <f t="shared" si="4"/>
        <v>77</v>
      </c>
      <c r="I28" s="183">
        <v>90</v>
      </c>
      <c r="J28" s="183">
        <v>80</v>
      </c>
      <c r="K28" s="183">
        <v>85</v>
      </c>
      <c r="L28" s="183">
        <v>80</v>
      </c>
      <c r="M28" s="554">
        <f t="shared" si="5"/>
        <v>84</v>
      </c>
      <c r="N28" s="535"/>
      <c r="O28" s="183">
        <v>80</v>
      </c>
      <c r="P28" s="183">
        <v>80</v>
      </c>
      <c r="Q28" s="183">
        <v>80</v>
      </c>
      <c r="R28" s="183">
        <v>100</v>
      </c>
      <c r="S28" s="554">
        <f t="shared" si="6"/>
        <v>84</v>
      </c>
      <c r="T28" s="535"/>
      <c r="U28" s="195">
        <v>100</v>
      </c>
      <c r="V28" s="195">
        <v>100</v>
      </c>
      <c r="W28" s="195">
        <v>100</v>
      </c>
      <c r="X28" s="195">
        <v>95</v>
      </c>
      <c r="Y28" s="554">
        <f t="shared" si="7"/>
        <v>99</v>
      </c>
      <c r="Z28" s="535"/>
      <c r="AA28" s="183">
        <v>75</v>
      </c>
      <c r="AB28" s="183">
        <v>80</v>
      </c>
      <c r="AC28" s="183">
        <v>85</v>
      </c>
      <c r="AD28" s="183">
        <v>90</v>
      </c>
      <c r="AE28" s="554">
        <f t="shared" si="8"/>
        <v>83.75</v>
      </c>
      <c r="AF28" s="535"/>
      <c r="AG28" s="183">
        <v>100</v>
      </c>
      <c r="AH28" s="183">
        <v>80</v>
      </c>
      <c r="AI28" s="183">
        <v>90</v>
      </c>
      <c r="AJ28" s="183">
        <v>90</v>
      </c>
      <c r="AK28" s="554">
        <f t="shared" si="9"/>
        <v>90</v>
      </c>
      <c r="AL28" s="535"/>
      <c r="AM28" s="183">
        <v>90</v>
      </c>
      <c r="AN28" s="183">
        <v>90</v>
      </c>
      <c r="AO28" s="183">
        <v>90</v>
      </c>
      <c r="AP28" s="183">
        <v>80</v>
      </c>
      <c r="AQ28" s="554">
        <f t="shared" si="10"/>
        <v>88</v>
      </c>
      <c r="AR28" s="535"/>
      <c r="AS28" s="243">
        <v>96</v>
      </c>
      <c r="AT28" s="183">
        <v>100</v>
      </c>
      <c r="AU28" s="183">
        <v>80</v>
      </c>
      <c r="AV28" s="183">
        <v>80</v>
      </c>
      <c r="AW28" s="554">
        <f t="shared" si="11"/>
        <v>85.4</v>
      </c>
      <c r="AX28" s="535"/>
      <c r="AY28" s="183">
        <v>85</v>
      </c>
      <c r="AZ28" s="183">
        <v>100</v>
      </c>
      <c r="BA28" s="183">
        <v>90</v>
      </c>
      <c r="BB28" s="183">
        <v>100</v>
      </c>
      <c r="BC28" s="554">
        <f t="shared" si="12"/>
        <v>92.75</v>
      </c>
      <c r="BD28" s="535"/>
      <c r="BE28" s="183">
        <v>95</v>
      </c>
      <c r="BF28" s="183">
        <v>95</v>
      </c>
      <c r="BG28" s="183">
        <v>90</v>
      </c>
      <c r="BH28" s="243">
        <v>96</v>
      </c>
      <c r="BI28" s="554">
        <f t="shared" si="13"/>
        <v>92.7</v>
      </c>
      <c r="BJ28" s="535"/>
      <c r="BK28" s="243">
        <v>90</v>
      </c>
      <c r="BL28" s="183">
        <v>100</v>
      </c>
      <c r="BM28" s="183">
        <v>90</v>
      </c>
      <c r="BN28" s="183">
        <v>95</v>
      </c>
      <c r="BO28" s="554">
        <f t="shared" si="15"/>
        <v>92.5</v>
      </c>
      <c r="BP28" s="535"/>
      <c r="BQ28" s="182">
        <f t="shared" si="0"/>
        <v>52.860000000000007</v>
      </c>
      <c r="BR28" s="183">
        <v>100</v>
      </c>
      <c r="BS28" s="183">
        <v>60</v>
      </c>
      <c r="BT28" s="184">
        <f t="shared" si="1"/>
        <v>32</v>
      </c>
      <c r="BU28" s="253">
        <f t="shared" si="2"/>
        <v>84.860000000000014</v>
      </c>
      <c r="BV28" s="246" t="str">
        <f t="shared" si="3"/>
        <v>A</v>
      </c>
    </row>
    <row r="29" spans="1:74" ht="15.75">
      <c r="A29" s="510"/>
      <c r="B29" s="510"/>
      <c r="C29" s="260">
        <v>2200018209</v>
      </c>
      <c r="D29" s="189" t="s">
        <v>324</v>
      </c>
      <c r="E29" s="251" t="s">
        <v>311</v>
      </c>
      <c r="F29" s="183">
        <v>41</v>
      </c>
      <c r="G29" s="183">
        <v>100</v>
      </c>
      <c r="H29" s="235">
        <f t="shared" si="4"/>
        <v>70.5</v>
      </c>
      <c r="I29" s="183">
        <v>85</v>
      </c>
      <c r="J29" s="183">
        <v>80</v>
      </c>
      <c r="K29" s="183">
        <v>85</v>
      </c>
      <c r="L29" s="183">
        <v>95</v>
      </c>
      <c r="M29" s="554">
        <f t="shared" si="5"/>
        <v>86.25</v>
      </c>
      <c r="N29" s="535"/>
      <c r="O29" s="183">
        <v>100</v>
      </c>
      <c r="P29" s="183">
        <v>80</v>
      </c>
      <c r="Q29" s="183">
        <v>80</v>
      </c>
      <c r="R29" s="183">
        <v>80</v>
      </c>
      <c r="S29" s="554">
        <f t="shared" si="6"/>
        <v>83</v>
      </c>
      <c r="T29" s="535"/>
      <c r="U29" s="183">
        <v>95</v>
      </c>
      <c r="V29" s="183">
        <v>80</v>
      </c>
      <c r="W29" s="183">
        <v>80</v>
      </c>
      <c r="X29" s="183">
        <v>80</v>
      </c>
      <c r="Y29" s="554">
        <f t="shared" si="7"/>
        <v>82.25</v>
      </c>
      <c r="Z29" s="535"/>
      <c r="AA29" s="183">
        <v>75</v>
      </c>
      <c r="AB29" s="183">
        <v>100</v>
      </c>
      <c r="AC29" s="183">
        <v>85</v>
      </c>
      <c r="AD29" s="183">
        <v>80</v>
      </c>
      <c r="AE29" s="554">
        <f t="shared" si="8"/>
        <v>84.75</v>
      </c>
      <c r="AF29" s="535"/>
      <c r="AG29" s="183">
        <v>100</v>
      </c>
      <c r="AH29" s="183">
        <v>80</v>
      </c>
      <c r="AI29" s="183">
        <v>90</v>
      </c>
      <c r="AJ29" s="183">
        <v>100</v>
      </c>
      <c r="AK29" s="554">
        <f t="shared" si="9"/>
        <v>92</v>
      </c>
      <c r="AL29" s="535"/>
      <c r="AM29" s="183">
        <v>90</v>
      </c>
      <c r="AN29" s="183">
        <v>90</v>
      </c>
      <c r="AO29" s="183">
        <v>90</v>
      </c>
      <c r="AP29" s="183">
        <v>80</v>
      </c>
      <c r="AQ29" s="554">
        <f t="shared" si="10"/>
        <v>88</v>
      </c>
      <c r="AR29" s="535"/>
      <c r="AS29" s="243">
        <v>97</v>
      </c>
      <c r="AT29" s="183">
        <v>100</v>
      </c>
      <c r="AU29" s="183">
        <v>80</v>
      </c>
      <c r="AV29" s="183">
        <v>80</v>
      </c>
      <c r="AW29" s="554">
        <f t="shared" si="11"/>
        <v>85.55</v>
      </c>
      <c r="AX29" s="535"/>
      <c r="AY29" s="183">
        <v>85</v>
      </c>
      <c r="AZ29" s="183">
        <v>100</v>
      </c>
      <c r="BA29" s="183">
        <v>90</v>
      </c>
      <c r="BB29" s="183">
        <v>100</v>
      </c>
      <c r="BC29" s="554">
        <f>(AY$13/100*AY28)+(AZ$13/100*AZ29)+(BA$13/100*BA29)+(BB$13/100*BB29)</f>
        <v>92.75</v>
      </c>
      <c r="BD29" s="535"/>
      <c r="BE29" s="183">
        <v>95</v>
      </c>
      <c r="BF29" s="183">
        <v>95</v>
      </c>
      <c r="BG29" s="183">
        <v>90</v>
      </c>
      <c r="BH29" s="243">
        <v>98</v>
      </c>
      <c r="BI29" s="554">
        <f t="shared" si="13"/>
        <v>93.1</v>
      </c>
      <c r="BJ29" s="535"/>
      <c r="BK29" s="243">
        <v>91</v>
      </c>
      <c r="BL29" s="183">
        <v>100</v>
      </c>
      <c r="BM29" s="183">
        <v>90</v>
      </c>
      <c r="BN29" s="183">
        <v>95</v>
      </c>
      <c r="BO29" s="554">
        <f t="shared" si="15"/>
        <v>92.65</v>
      </c>
      <c r="BP29" s="535"/>
      <c r="BQ29" s="182">
        <f t="shared" si="0"/>
        <v>51.86181818181818</v>
      </c>
      <c r="BR29" s="183">
        <v>100</v>
      </c>
      <c r="BS29" s="183">
        <v>60</v>
      </c>
      <c r="BT29" s="184">
        <f t="shared" si="1"/>
        <v>32</v>
      </c>
      <c r="BU29" s="253">
        <f t="shared" si="2"/>
        <v>83.86181818181818</v>
      </c>
      <c r="BV29" s="246" t="str">
        <f t="shared" si="3"/>
        <v>A</v>
      </c>
    </row>
    <row r="30" spans="1:74" ht="15.75">
      <c r="A30" s="510"/>
      <c r="B30" s="511"/>
      <c r="C30" s="260">
        <v>2200018217</v>
      </c>
      <c r="D30" s="188" t="s">
        <v>325</v>
      </c>
      <c r="E30" s="251" t="s">
        <v>311</v>
      </c>
      <c r="F30" s="183">
        <v>49</v>
      </c>
      <c r="G30" s="183">
        <v>100</v>
      </c>
      <c r="H30" s="235">
        <f t="shared" si="4"/>
        <v>74.5</v>
      </c>
      <c r="I30" s="183">
        <v>90</v>
      </c>
      <c r="J30" s="183">
        <v>80</v>
      </c>
      <c r="K30" s="183">
        <v>85</v>
      </c>
      <c r="L30" s="183">
        <v>80</v>
      </c>
      <c r="M30" s="554">
        <f t="shared" si="5"/>
        <v>84</v>
      </c>
      <c r="N30" s="535"/>
      <c r="O30" s="183">
        <v>100</v>
      </c>
      <c r="P30" s="183">
        <v>80</v>
      </c>
      <c r="Q30" s="183">
        <v>80</v>
      </c>
      <c r="R30" s="183">
        <v>90</v>
      </c>
      <c r="S30" s="554">
        <f t="shared" si="6"/>
        <v>85</v>
      </c>
      <c r="T30" s="535"/>
      <c r="U30" s="183">
        <v>95</v>
      </c>
      <c r="V30" s="183">
        <v>80</v>
      </c>
      <c r="W30" s="183">
        <v>80</v>
      </c>
      <c r="X30" s="183">
        <v>90</v>
      </c>
      <c r="Y30" s="554">
        <f t="shared" si="7"/>
        <v>84.25</v>
      </c>
      <c r="Z30" s="535"/>
      <c r="AA30" s="183">
        <v>75</v>
      </c>
      <c r="AB30" s="183">
        <v>80</v>
      </c>
      <c r="AC30" s="183">
        <v>85</v>
      </c>
      <c r="AD30" s="183">
        <v>80</v>
      </c>
      <c r="AE30" s="554">
        <f t="shared" si="8"/>
        <v>81.75</v>
      </c>
      <c r="AF30" s="535"/>
      <c r="AG30" s="183">
        <v>100</v>
      </c>
      <c r="AH30" s="183">
        <v>80</v>
      </c>
      <c r="AI30" s="183">
        <v>90</v>
      </c>
      <c r="AJ30" s="183">
        <v>100</v>
      </c>
      <c r="AK30" s="554">
        <f t="shared" si="9"/>
        <v>92</v>
      </c>
      <c r="AL30" s="535"/>
      <c r="AM30" s="183">
        <v>90</v>
      </c>
      <c r="AN30" s="183">
        <v>90</v>
      </c>
      <c r="AO30" s="183">
        <v>90</v>
      </c>
      <c r="AP30" s="183">
        <v>80</v>
      </c>
      <c r="AQ30" s="554">
        <f t="shared" si="10"/>
        <v>88</v>
      </c>
      <c r="AR30" s="535"/>
      <c r="AS30" s="243">
        <v>95</v>
      </c>
      <c r="AT30" s="183">
        <v>100</v>
      </c>
      <c r="AU30" s="183">
        <v>80</v>
      </c>
      <c r="AV30" s="183">
        <v>80</v>
      </c>
      <c r="AW30" s="554">
        <f t="shared" si="11"/>
        <v>85.25</v>
      </c>
      <c r="AX30" s="535"/>
      <c r="AY30" s="183">
        <v>85</v>
      </c>
      <c r="AZ30" s="183">
        <v>100</v>
      </c>
      <c r="BA30" s="183">
        <v>90</v>
      </c>
      <c r="BB30" s="183">
        <v>100</v>
      </c>
      <c r="BC30" s="554">
        <f t="shared" ref="BC30:BC57" si="16">(AY$13/100*AY30)+(AZ$13/100*AZ30)+(BA$13/100*BA30)+(BB$13/100*BB30)</f>
        <v>92.75</v>
      </c>
      <c r="BD30" s="535"/>
      <c r="BE30" s="243">
        <v>95</v>
      </c>
      <c r="BF30" s="183">
        <v>95</v>
      </c>
      <c r="BG30" s="183">
        <v>90</v>
      </c>
      <c r="BH30" s="243">
        <v>98</v>
      </c>
      <c r="BI30" s="554">
        <f t="shared" si="13"/>
        <v>93.1</v>
      </c>
      <c r="BJ30" s="535"/>
      <c r="BK30" s="243">
        <v>90</v>
      </c>
      <c r="BL30" s="183">
        <v>100</v>
      </c>
      <c r="BM30" s="183">
        <v>90</v>
      </c>
      <c r="BN30" s="183">
        <v>95</v>
      </c>
      <c r="BO30" s="554">
        <f t="shared" si="15"/>
        <v>92.5</v>
      </c>
      <c r="BP30" s="535"/>
      <c r="BQ30" s="182">
        <f t="shared" si="0"/>
        <v>51.987272727272718</v>
      </c>
      <c r="BR30" s="183">
        <v>100</v>
      </c>
      <c r="BS30" s="183">
        <v>60</v>
      </c>
      <c r="BT30" s="184">
        <f t="shared" si="1"/>
        <v>32</v>
      </c>
      <c r="BU30" s="253">
        <f t="shared" si="2"/>
        <v>83.98727272727271</v>
      </c>
      <c r="BV30" s="246" t="str">
        <f t="shared" si="3"/>
        <v>A</v>
      </c>
    </row>
    <row r="31" spans="1:74" ht="15.75">
      <c r="A31" s="510"/>
      <c r="B31" s="564">
        <v>7</v>
      </c>
      <c r="C31" s="260">
        <v>2200018201</v>
      </c>
      <c r="D31" s="189" t="s">
        <v>326</v>
      </c>
      <c r="E31" s="251" t="s">
        <v>311</v>
      </c>
      <c r="F31" s="183">
        <v>26</v>
      </c>
      <c r="G31" s="183">
        <v>100</v>
      </c>
      <c r="H31" s="235">
        <f t="shared" si="4"/>
        <v>63</v>
      </c>
      <c r="I31" s="183">
        <v>85</v>
      </c>
      <c r="J31" s="183">
        <v>80</v>
      </c>
      <c r="K31" s="183">
        <v>80</v>
      </c>
      <c r="L31" s="183">
        <v>80</v>
      </c>
      <c r="M31" s="554">
        <f t="shared" si="5"/>
        <v>80.75</v>
      </c>
      <c r="N31" s="535"/>
      <c r="O31" s="183">
        <v>100</v>
      </c>
      <c r="P31" s="183">
        <v>80</v>
      </c>
      <c r="Q31" s="183">
        <v>80</v>
      </c>
      <c r="R31" s="183">
        <v>90</v>
      </c>
      <c r="S31" s="554">
        <f t="shared" si="6"/>
        <v>85</v>
      </c>
      <c r="T31" s="535"/>
      <c r="U31" s="183">
        <v>95</v>
      </c>
      <c r="V31" s="183">
        <v>80</v>
      </c>
      <c r="W31" s="183">
        <v>90</v>
      </c>
      <c r="X31" s="183">
        <v>80</v>
      </c>
      <c r="Y31" s="554">
        <f t="shared" si="7"/>
        <v>87.25</v>
      </c>
      <c r="Z31" s="535"/>
      <c r="AA31" s="183">
        <v>75</v>
      </c>
      <c r="AB31" s="183">
        <v>80</v>
      </c>
      <c r="AC31" s="183">
        <v>95</v>
      </c>
      <c r="AD31" s="183">
        <v>80</v>
      </c>
      <c r="AE31" s="554">
        <f t="shared" si="8"/>
        <v>86.75</v>
      </c>
      <c r="AF31" s="535"/>
      <c r="AG31" s="183">
        <v>100</v>
      </c>
      <c r="AH31" s="183">
        <v>90</v>
      </c>
      <c r="AI31" s="183">
        <v>90</v>
      </c>
      <c r="AJ31" s="183">
        <v>80</v>
      </c>
      <c r="AK31" s="554">
        <f t="shared" si="9"/>
        <v>89.5</v>
      </c>
      <c r="AL31" s="535"/>
      <c r="AM31" s="183">
        <v>90</v>
      </c>
      <c r="AN31" s="183">
        <v>90</v>
      </c>
      <c r="AO31" s="183">
        <v>90</v>
      </c>
      <c r="AP31" s="183">
        <v>80</v>
      </c>
      <c r="AQ31" s="554">
        <f t="shared" si="10"/>
        <v>88</v>
      </c>
      <c r="AR31" s="535"/>
      <c r="AS31" s="243">
        <v>97</v>
      </c>
      <c r="AT31" s="183">
        <v>80</v>
      </c>
      <c r="AU31" s="183">
        <v>85</v>
      </c>
      <c r="AV31" s="183">
        <v>80</v>
      </c>
      <c r="AW31" s="554">
        <f t="shared" si="11"/>
        <v>85.05</v>
      </c>
      <c r="AX31" s="535"/>
      <c r="AY31" s="183">
        <v>85</v>
      </c>
      <c r="AZ31" s="183">
        <v>100</v>
      </c>
      <c r="BA31" s="183">
        <v>90</v>
      </c>
      <c r="BB31" s="183">
        <v>80</v>
      </c>
      <c r="BC31" s="554">
        <f t="shared" si="16"/>
        <v>88.75</v>
      </c>
      <c r="BD31" s="535"/>
      <c r="BE31" s="183">
        <v>95</v>
      </c>
      <c r="BF31" s="183">
        <v>95</v>
      </c>
      <c r="BG31" s="183">
        <v>90</v>
      </c>
      <c r="BH31" s="243">
        <v>95</v>
      </c>
      <c r="BI31" s="554">
        <f t="shared" si="13"/>
        <v>92.5</v>
      </c>
      <c r="BJ31" s="535"/>
      <c r="BK31" s="243">
        <v>98</v>
      </c>
      <c r="BL31" s="183">
        <v>100</v>
      </c>
      <c r="BM31" s="183">
        <v>90</v>
      </c>
      <c r="BN31" s="183">
        <v>95</v>
      </c>
      <c r="BO31" s="554">
        <f t="shared" si="15"/>
        <v>93.7</v>
      </c>
      <c r="BP31" s="535"/>
      <c r="BQ31" s="182">
        <f t="shared" si="0"/>
        <v>51.286363636363639</v>
      </c>
      <c r="BR31" s="183">
        <v>100</v>
      </c>
      <c r="BS31" s="183">
        <v>84</v>
      </c>
      <c r="BT31" s="184">
        <f t="shared" si="1"/>
        <v>36.799999999999997</v>
      </c>
      <c r="BU31" s="253">
        <f t="shared" si="2"/>
        <v>88.086363636363643</v>
      </c>
      <c r="BV31" s="246" t="str">
        <f t="shared" si="3"/>
        <v>A</v>
      </c>
    </row>
    <row r="32" spans="1:74" ht="15.75">
      <c r="A32" s="510"/>
      <c r="B32" s="510"/>
      <c r="C32" s="260">
        <v>2200018213</v>
      </c>
      <c r="D32" s="188" t="s">
        <v>327</v>
      </c>
      <c r="E32" s="251" t="s">
        <v>311</v>
      </c>
      <c r="F32" s="183">
        <v>41</v>
      </c>
      <c r="G32" s="183">
        <v>100</v>
      </c>
      <c r="H32" s="235">
        <f t="shared" si="4"/>
        <v>70.5</v>
      </c>
      <c r="I32" s="183">
        <v>90</v>
      </c>
      <c r="J32" s="183">
        <v>80</v>
      </c>
      <c r="K32" s="183">
        <v>80</v>
      </c>
      <c r="L32" s="183">
        <v>95</v>
      </c>
      <c r="M32" s="554">
        <f t="shared" si="5"/>
        <v>84.5</v>
      </c>
      <c r="N32" s="535"/>
      <c r="O32" s="183">
        <v>100</v>
      </c>
      <c r="P32" s="183">
        <v>80</v>
      </c>
      <c r="Q32" s="183">
        <v>80</v>
      </c>
      <c r="R32" s="183">
        <v>90</v>
      </c>
      <c r="S32" s="554">
        <f t="shared" si="6"/>
        <v>85</v>
      </c>
      <c r="T32" s="535"/>
      <c r="U32" s="183">
        <v>95</v>
      </c>
      <c r="V32" s="183">
        <v>80</v>
      </c>
      <c r="W32" s="183">
        <v>90</v>
      </c>
      <c r="X32" s="183">
        <v>80</v>
      </c>
      <c r="Y32" s="554">
        <f t="shared" si="7"/>
        <v>87.25</v>
      </c>
      <c r="Z32" s="535"/>
      <c r="AA32" s="183">
        <v>75</v>
      </c>
      <c r="AB32" s="183">
        <v>80</v>
      </c>
      <c r="AC32" s="183">
        <v>95</v>
      </c>
      <c r="AD32" s="183">
        <v>80</v>
      </c>
      <c r="AE32" s="554">
        <f t="shared" si="8"/>
        <v>86.75</v>
      </c>
      <c r="AF32" s="535"/>
      <c r="AG32" s="183">
        <v>100</v>
      </c>
      <c r="AH32" s="183">
        <v>90</v>
      </c>
      <c r="AI32" s="183">
        <v>90</v>
      </c>
      <c r="AJ32" s="183">
        <v>80</v>
      </c>
      <c r="AK32" s="554">
        <f t="shared" si="9"/>
        <v>89.5</v>
      </c>
      <c r="AL32" s="535"/>
      <c r="AM32" s="183">
        <v>90</v>
      </c>
      <c r="AN32" s="183">
        <v>90</v>
      </c>
      <c r="AO32" s="183">
        <v>90</v>
      </c>
      <c r="AP32" s="183">
        <v>80</v>
      </c>
      <c r="AQ32" s="554">
        <f t="shared" si="10"/>
        <v>88</v>
      </c>
      <c r="AR32" s="535"/>
      <c r="AS32" s="243">
        <v>97</v>
      </c>
      <c r="AT32" s="183">
        <v>80</v>
      </c>
      <c r="AU32" s="183">
        <v>85</v>
      </c>
      <c r="AV32" s="183">
        <v>80</v>
      </c>
      <c r="AW32" s="554">
        <f t="shared" si="11"/>
        <v>85.05</v>
      </c>
      <c r="AX32" s="535"/>
      <c r="AY32" s="183">
        <v>85</v>
      </c>
      <c r="AZ32" s="183">
        <v>100</v>
      </c>
      <c r="BA32" s="183">
        <v>90</v>
      </c>
      <c r="BB32" s="183">
        <v>80</v>
      </c>
      <c r="BC32" s="554">
        <f t="shared" si="16"/>
        <v>88.75</v>
      </c>
      <c r="BD32" s="535"/>
      <c r="BE32" s="183">
        <v>95</v>
      </c>
      <c r="BF32" s="183">
        <v>95</v>
      </c>
      <c r="BG32" s="183">
        <v>90</v>
      </c>
      <c r="BH32" s="243">
        <v>97</v>
      </c>
      <c r="BI32" s="554">
        <f t="shared" si="13"/>
        <v>92.9</v>
      </c>
      <c r="BJ32" s="535"/>
      <c r="BK32" s="243">
        <v>91</v>
      </c>
      <c r="BL32" s="183">
        <v>100</v>
      </c>
      <c r="BM32" s="183">
        <v>90</v>
      </c>
      <c r="BN32" s="183">
        <v>95</v>
      </c>
      <c r="BO32" s="554">
        <f t="shared" si="15"/>
        <v>92.65</v>
      </c>
      <c r="BP32" s="535"/>
      <c r="BQ32" s="182">
        <f t="shared" si="0"/>
        <v>51.86454545454545</v>
      </c>
      <c r="BR32" s="183">
        <v>100</v>
      </c>
      <c r="BS32" s="183">
        <v>84</v>
      </c>
      <c r="BT32" s="184">
        <f t="shared" si="1"/>
        <v>36.799999999999997</v>
      </c>
      <c r="BU32" s="253">
        <f t="shared" si="2"/>
        <v>88.664545454545447</v>
      </c>
      <c r="BV32" s="246" t="str">
        <f t="shared" si="3"/>
        <v>A</v>
      </c>
    </row>
    <row r="33" spans="1:74" ht="15.75">
      <c r="A33" s="510"/>
      <c r="B33" s="511"/>
      <c r="C33" s="260">
        <v>2200018215</v>
      </c>
      <c r="D33" s="188" t="s">
        <v>328</v>
      </c>
      <c r="E33" s="251" t="s">
        <v>311</v>
      </c>
      <c r="F33" s="183">
        <v>37</v>
      </c>
      <c r="G33" s="183">
        <v>100</v>
      </c>
      <c r="H33" s="235">
        <f t="shared" si="4"/>
        <v>68.5</v>
      </c>
      <c r="I33" s="183">
        <v>85</v>
      </c>
      <c r="J33" s="183">
        <v>80</v>
      </c>
      <c r="K33" s="183">
        <v>80</v>
      </c>
      <c r="L33" s="183">
        <v>95</v>
      </c>
      <c r="M33" s="554">
        <f t="shared" si="5"/>
        <v>83.75</v>
      </c>
      <c r="N33" s="535"/>
      <c r="O33" s="183">
        <v>100</v>
      </c>
      <c r="P33" s="183">
        <v>80</v>
      </c>
      <c r="Q33" s="183">
        <v>80</v>
      </c>
      <c r="R33" s="183">
        <v>90</v>
      </c>
      <c r="S33" s="554">
        <f t="shared" si="6"/>
        <v>85</v>
      </c>
      <c r="T33" s="535"/>
      <c r="U33" s="183">
        <v>95</v>
      </c>
      <c r="V33" s="183">
        <v>80</v>
      </c>
      <c r="W33" s="183">
        <v>90</v>
      </c>
      <c r="X33" s="183">
        <v>80</v>
      </c>
      <c r="Y33" s="554">
        <f t="shared" si="7"/>
        <v>87.25</v>
      </c>
      <c r="Z33" s="535"/>
      <c r="AA33" s="183">
        <v>90</v>
      </c>
      <c r="AB33" s="183">
        <v>80</v>
      </c>
      <c r="AC33" s="183">
        <v>95</v>
      </c>
      <c r="AD33" s="183">
        <v>80</v>
      </c>
      <c r="AE33" s="554">
        <f t="shared" si="8"/>
        <v>89</v>
      </c>
      <c r="AF33" s="535"/>
      <c r="AG33" s="183">
        <v>100</v>
      </c>
      <c r="AH33" s="183">
        <v>90</v>
      </c>
      <c r="AI33" s="183">
        <v>90</v>
      </c>
      <c r="AJ33" s="183">
        <v>80</v>
      </c>
      <c r="AK33" s="554">
        <f t="shared" si="9"/>
        <v>89.5</v>
      </c>
      <c r="AL33" s="535"/>
      <c r="AM33" s="183">
        <v>90</v>
      </c>
      <c r="AN33" s="183">
        <v>90</v>
      </c>
      <c r="AO33" s="183">
        <v>90</v>
      </c>
      <c r="AP33" s="183">
        <v>80</v>
      </c>
      <c r="AQ33" s="554">
        <f t="shared" si="10"/>
        <v>88</v>
      </c>
      <c r="AR33" s="535"/>
      <c r="AS33" s="243">
        <v>87</v>
      </c>
      <c r="AT33" s="183">
        <v>80</v>
      </c>
      <c r="AU33" s="183">
        <v>85</v>
      </c>
      <c r="AV33" s="183">
        <v>80</v>
      </c>
      <c r="AW33" s="554">
        <f t="shared" si="11"/>
        <v>83.55</v>
      </c>
      <c r="AX33" s="535"/>
      <c r="AY33" s="183">
        <v>85</v>
      </c>
      <c r="AZ33" s="183">
        <v>100</v>
      </c>
      <c r="BA33" s="183">
        <v>90</v>
      </c>
      <c r="BB33" s="183">
        <v>80</v>
      </c>
      <c r="BC33" s="554">
        <f t="shared" si="16"/>
        <v>88.75</v>
      </c>
      <c r="BD33" s="535"/>
      <c r="BE33" s="183">
        <v>95</v>
      </c>
      <c r="BF33" s="183">
        <v>95</v>
      </c>
      <c r="BG33" s="183">
        <v>90</v>
      </c>
      <c r="BH33" s="243">
        <v>96</v>
      </c>
      <c r="BI33" s="554">
        <f t="shared" si="13"/>
        <v>92.7</v>
      </c>
      <c r="BJ33" s="535"/>
      <c r="BK33" s="243">
        <v>99</v>
      </c>
      <c r="BL33" s="183">
        <v>100</v>
      </c>
      <c r="BM33" s="183">
        <v>90</v>
      </c>
      <c r="BN33" s="183">
        <v>95</v>
      </c>
      <c r="BO33" s="554">
        <f t="shared" si="15"/>
        <v>93.85</v>
      </c>
      <c r="BP33" s="535"/>
      <c r="BQ33" s="182">
        <f t="shared" si="0"/>
        <v>51.810000000000009</v>
      </c>
      <c r="BR33" s="183">
        <v>100</v>
      </c>
      <c r="BS33" s="183">
        <v>84</v>
      </c>
      <c r="BT33" s="184">
        <f t="shared" si="1"/>
        <v>36.799999999999997</v>
      </c>
      <c r="BU33" s="253">
        <f t="shared" si="2"/>
        <v>88.610000000000014</v>
      </c>
      <c r="BV33" s="246" t="str">
        <f t="shared" si="3"/>
        <v>A</v>
      </c>
    </row>
    <row r="34" spans="1:74" ht="15.75">
      <c r="A34" s="510"/>
      <c r="B34" s="565">
        <v>14</v>
      </c>
      <c r="C34" s="76">
        <v>2200018188</v>
      </c>
      <c r="D34" s="262" t="s">
        <v>329</v>
      </c>
      <c r="E34" s="263" t="s">
        <v>330</v>
      </c>
      <c r="F34" s="264">
        <v>50</v>
      </c>
      <c r="G34" s="265">
        <v>100</v>
      </c>
      <c r="H34" s="266">
        <f t="shared" si="4"/>
        <v>75</v>
      </c>
      <c r="I34" s="267"/>
      <c r="J34" s="267"/>
      <c r="K34" s="267"/>
      <c r="L34" s="267"/>
      <c r="M34" s="556">
        <f t="shared" si="5"/>
        <v>0</v>
      </c>
      <c r="N34" s="535"/>
      <c r="O34" s="265">
        <v>90</v>
      </c>
      <c r="P34" s="268">
        <v>80</v>
      </c>
      <c r="Q34" s="268">
        <v>80</v>
      </c>
      <c r="R34" s="265">
        <v>90</v>
      </c>
      <c r="S34" s="556">
        <f t="shared" si="6"/>
        <v>83.5</v>
      </c>
      <c r="T34" s="535"/>
      <c r="U34" s="267"/>
      <c r="V34" s="267"/>
      <c r="W34" s="267"/>
      <c r="X34" s="268"/>
      <c r="Y34" s="556">
        <f t="shared" si="7"/>
        <v>0</v>
      </c>
      <c r="Z34" s="535"/>
      <c r="AA34" s="267"/>
      <c r="AB34" s="267"/>
      <c r="AC34" s="267"/>
      <c r="AD34" s="267"/>
      <c r="AE34" s="556">
        <f t="shared" si="8"/>
        <v>0</v>
      </c>
      <c r="AF34" s="535"/>
      <c r="AG34" s="267"/>
      <c r="AH34" s="265"/>
      <c r="AI34" s="267"/>
      <c r="AJ34" s="267"/>
      <c r="AK34" s="556">
        <f t="shared" si="9"/>
        <v>0</v>
      </c>
      <c r="AL34" s="535"/>
      <c r="AM34" s="267"/>
      <c r="AN34" s="267"/>
      <c r="AO34" s="267"/>
      <c r="AP34" s="267"/>
      <c r="AQ34" s="555">
        <f t="shared" si="10"/>
        <v>0</v>
      </c>
      <c r="AR34" s="535"/>
      <c r="AS34" s="267"/>
      <c r="AT34" s="267"/>
      <c r="AU34" s="267"/>
      <c r="AV34" s="267"/>
      <c r="AW34" s="556">
        <f t="shared" si="11"/>
        <v>0</v>
      </c>
      <c r="AX34" s="535"/>
      <c r="AY34" s="267"/>
      <c r="AZ34" s="267"/>
      <c r="BA34" s="267"/>
      <c r="BB34" s="267"/>
      <c r="BC34" s="556">
        <f t="shared" si="16"/>
        <v>0</v>
      </c>
      <c r="BD34" s="535"/>
      <c r="BE34" s="267"/>
      <c r="BF34" s="267"/>
      <c r="BG34" s="267"/>
      <c r="BH34" s="267"/>
      <c r="BI34" s="556">
        <f t="shared" si="13"/>
        <v>0</v>
      </c>
      <c r="BJ34" s="535"/>
      <c r="BK34" s="270"/>
      <c r="BL34" s="267"/>
      <c r="BM34" s="267"/>
      <c r="BN34" s="267"/>
      <c r="BO34" s="556">
        <f t="shared" si="15"/>
        <v>0</v>
      </c>
      <c r="BP34" s="535"/>
      <c r="BQ34" s="271">
        <f t="shared" si="0"/>
        <v>8.6454545454545446</v>
      </c>
      <c r="BR34" s="269"/>
      <c r="BS34" s="269"/>
      <c r="BT34" s="269">
        <f t="shared" si="1"/>
        <v>0</v>
      </c>
      <c r="BU34" s="272">
        <f t="shared" si="2"/>
        <v>8.6454545454545446</v>
      </c>
      <c r="BV34" s="273" t="str">
        <f t="shared" si="3"/>
        <v>E</v>
      </c>
    </row>
    <row r="35" spans="1:74" ht="15.75">
      <c r="A35" s="510"/>
      <c r="B35" s="490"/>
      <c r="C35" s="76">
        <v>2200018190</v>
      </c>
      <c r="D35" s="262" t="s">
        <v>331</v>
      </c>
      <c r="E35" s="263" t="s">
        <v>330</v>
      </c>
      <c r="F35" s="264">
        <v>51</v>
      </c>
      <c r="G35" s="265">
        <v>100</v>
      </c>
      <c r="H35" s="266">
        <f t="shared" si="4"/>
        <v>75.5</v>
      </c>
      <c r="I35" s="265"/>
      <c r="J35" s="267"/>
      <c r="K35" s="267"/>
      <c r="L35" s="267"/>
      <c r="M35" s="556">
        <f t="shared" si="5"/>
        <v>0</v>
      </c>
      <c r="N35" s="535"/>
      <c r="O35" s="265">
        <v>90</v>
      </c>
      <c r="P35" s="268">
        <v>80</v>
      </c>
      <c r="Q35" s="268">
        <v>80</v>
      </c>
      <c r="R35" s="265">
        <v>90</v>
      </c>
      <c r="S35" s="556">
        <f t="shared" si="6"/>
        <v>83.5</v>
      </c>
      <c r="T35" s="535"/>
      <c r="U35" s="265">
        <v>95</v>
      </c>
      <c r="V35" s="268">
        <v>80</v>
      </c>
      <c r="W35" s="265">
        <v>70</v>
      </c>
      <c r="X35" s="265">
        <v>90</v>
      </c>
      <c r="Y35" s="556">
        <f t="shared" si="7"/>
        <v>79.25</v>
      </c>
      <c r="Z35" s="535"/>
      <c r="AA35" s="267"/>
      <c r="AB35" s="267"/>
      <c r="AC35" s="267"/>
      <c r="AD35" s="267"/>
      <c r="AE35" s="556">
        <f t="shared" si="8"/>
        <v>0</v>
      </c>
      <c r="AF35" s="535"/>
      <c r="AG35" s="267"/>
      <c r="AH35" s="265"/>
      <c r="AI35" s="267"/>
      <c r="AJ35" s="267"/>
      <c r="AK35" s="556">
        <f t="shared" si="9"/>
        <v>0</v>
      </c>
      <c r="AL35" s="535"/>
      <c r="AM35" s="267"/>
      <c r="AN35" s="267"/>
      <c r="AO35" s="267"/>
      <c r="AP35" s="267"/>
      <c r="AQ35" s="555">
        <f t="shared" si="10"/>
        <v>0</v>
      </c>
      <c r="AR35" s="535"/>
      <c r="AS35" s="267"/>
      <c r="AT35" s="267"/>
      <c r="AU35" s="267"/>
      <c r="AV35" s="267"/>
      <c r="AW35" s="556">
        <f t="shared" si="11"/>
        <v>0</v>
      </c>
      <c r="AX35" s="535"/>
      <c r="AY35" s="267"/>
      <c r="AZ35" s="267"/>
      <c r="BA35" s="267"/>
      <c r="BB35" s="267"/>
      <c r="BC35" s="556">
        <f t="shared" si="16"/>
        <v>0</v>
      </c>
      <c r="BD35" s="535"/>
      <c r="BE35" s="267"/>
      <c r="BF35" s="267"/>
      <c r="BG35" s="267"/>
      <c r="BH35" s="267"/>
      <c r="BI35" s="556">
        <f t="shared" si="13"/>
        <v>0</v>
      </c>
      <c r="BJ35" s="535"/>
      <c r="BK35" s="270"/>
      <c r="BL35" s="267"/>
      <c r="BM35" s="267"/>
      <c r="BN35" s="267"/>
      <c r="BO35" s="556">
        <f t="shared" si="15"/>
        <v>0</v>
      </c>
      <c r="BP35" s="535"/>
      <c r="BQ35" s="271">
        <f t="shared" si="0"/>
        <v>12.995454545454544</v>
      </c>
      <c r="BR35" s="269"/>
      <c r="BS35" s="269"/>
      <c r="BT35" s="269">
        <f t="shared" si="1"/>
        <v>0</v>
      </c>
      <c r="BU35" s="272">
        <f t="shared" si="2"/>
        <v>12.995454545454544</v>
      </c>
      <c r="BV35" s="273" t="str">
        <f t="shared" si="3"/>
        <v>E</v>
      </c>
    </row>
    <row r="36" spans="1:74" ht="15.75">
      <c r="A36" s="511"/>
      <c r="B36" s="490"/>
      <c r="C36" s="274">
        <v>2200018223</v>
      </c>
      <c r="D36" s="207" t="s">
        <v>332</v>
      </c>
      <c r="E36" s="275" t="s">
        <v>311</v>
      </c>
      <c r="F36" s="268">
        <v>53</v>
      </c>
      <c r="G36" s="268">
        <v>100</v>
      </c>
      <c r="H36" s="276">
        <f t="shared" si="4"/>
        <v>76.5</v>
      </c>
      <c r="I36" s="269"/>
      <c r="J36" s="269"/>
      <c r="K36" s="269"/>
      <c r="L36" s="269"/>
      <c r="M36" s="555">
        <f t="shared" si="5"/>
        <v>0</v>
      </c>
      <c r="N36" s="535"/>
      <c r="O36" s="268"/>
      <c r="P36" s="269"/>
      <c r="Q36" s="269"/>
      <c r="R36" s="269"/>
      <c r="S36" s="555">
        <f t="shared" si="6"/>
        <v>0</v>
      </c>
      <c r="T36" s="535"/>
      <c r="U36" s="268">
        <v>90</v>
      </c>
      <c r="V36" s="268">
        <v>80</v>
      </c>
      <c r="W36" s="268">
        <v>70</v>
      </c>
      <c r="X36" s="268">
        <v>80</v>
      </c>
      <c r="Y36" s="555">
        <f t="shared" si="7"/>
        <v>76.5</v>
      </c>
      <c r="Z36" s="535"/>
      <c r="AA36" s="268">
        <v>75</v>
      </c>
      <c r="AB36" s="268">
        <v>80</v>
      </c>
      <c r="AC36" s="268">
        <v>95</v>
      </c>
      <c r="AD36" s="268">
        <v>100</v>
      </c>
      <c r="AE36" s="555">
        <f t="shared" si="8"/>
        <v>90.75</v>
      </c>
      <c r="AF36" s="535"/>
      <c r="AG36" s="269"/>
      <c r="AH36" s="269"/>
      <c r="AI36" s="269"/>
      <c r="AJ36" s="269"/>
      <c r="AK36" s="555">
        <f t="shared" si="9"/>
        <v>0</v>
      </c>
      <c r="AL36" s="535"/>
      <c r="AM36" s="269"/>
      <c r="AN36" s="277"/>
      <c r="AO36" s="269"/>
      <c r="AP36" s="269"/>
      <c r="AQ36" s="555">
        <f t="shared" si="10"/>
        <v>0</v>
      </c>
      <c r="AR36" s="535"/>
      <c r="AS36" s="269"/>
      <c r="AT36" s="269"/>
      <c r="AU36" s="269"/>
      <c r="AV36" s="269"/>
      <c r="AW36" s="555">
        <f t="shared" si="11"/>
        <v>0</v>
      </c>
      <c r="AX36" s="535"/>
      <c r="AY36" s="269"/>
      <c r="AZ36" s="269"/>
      <c r="BA36" s="269"/>
      <c r="BB36" s="269"/>
      <c r="BC36" s="555">
        <f t="shared" si="16"/>
        <v>0</v>
      </c>
      <c r="BD36" s="535"/>
      <c r="BE36" s="269"/>
      <c r="BF36" s="269"/>
      <c r="BG36" s="269"/>
      <c r="BH36" s="269"/>
      <c r="BI36" s="555">
        <f t="shared" si="13"/>
        <v>0</v>
      </c>
      <c r="BJ36" s="535"/>
      <c r="BK36" s="277"/>
      <c r="BL36" s="269"/>
      <c r="BM36" s="269"/>
      <c r="BN36" s="269"/>
      <c r="BO36" s="556">
        <f t="shared" si="15"/>
        <v>0</v>
      </c>
      <c r="BP36" s="535"/>
      <c r="BQ36" s="271">
        <f t="shared" si="0"/>
        <v>13.295454545454545</v>
      </c>
      <c r="BR36" s="269"/>
      <c r="BS36" s="269"/>
      <c r="BT36" s="269">
        <f t="shared" si="1"/>
        <v>0</v>
      </c>
      <c r="BU36" s="271">
        <f t="shared" si="2"/>
        <v>13.295454545454545</v>
      </c>
      <c r="BV36" s="278" t="str">
        <f t="shared" si="3"/>
        <v>E</v>
      </c>
    </row>
    <row r="37" spans="1:74" ht="15.75">
      <c r="A37" s="564" t="s">
        <v>333</v>
      </c>
      <c r="B37" s="564">
        <v>9</v>
      </c>
      <c r="C37" s="279">
        <v>2200018210</v>
      </c>
      <c r="D37" s="280" t="s">
        <v>334</v>
      </c>
      <c r="E37" s="251" t="s">
        <v>311</v>
      </c>
      <c r="F37" s="183">
        <v>64</v>
      </c>
      <c r="G37" s="183">
        <v>100</v>
      </c>
      <c r="H37" s="235">
        <f t="shared" si="4"/>
        <v>82</v>
      </c>
      <c r="I37" s="195">
        <v>90</v>
      </c>
      <c r="J37" s="195">
        <v>90</v>
      </c>
      <c r="K37" s="195">
        <v>100</v>
      </c>
      <c r="L37" s="195">
        <v>100</v>
      </c>
      <c r="M37" s="554">
        <f t="shared" si="5"/>
        <v>97</v>
      </c>
      <c r="N37" s="535"/>
      <c r="O37" s="183">
        <v>90</v>
      </c>
      <c r="P37" s="183">
        <v>80</v>
      </c>
      <c r="Q37" s="183">
        <v>80</v>
      </c>
      <c r="R37" s="183">
        <v>80</v>
      </c>
      <c r="S37" s="554">
        <f t="shared" si="6"/>
        <v>81.5</v>
      </c>
      <c r="T37" s="535"/>
      <c r="U37" s="183">
        <v>95</v>
      </c>
      <c r="V37" s="183">
        <v>80</v>
      </c>
      <c r="W37" s="183">
        <v>70</v>
      </c>
      <c r="X37" s="183">
        <v>80</v>
      </c>
      <c r="Y37" s="554">
        <f t="shared" si="7"/>
        <v>77.25</v>
      </c>
      <c r="Z37" s="535"/>
      <c r="AA37" s="183">
        <v>75</v>
      </c>
      <c r="AB37" s="183">
        <v>100</v>
      </c>
      <c r="AC37" s="183">
        <v>95</v>
      </c>
      <c r="AD37" s="183">
        <v>100</v>
      </c>
      <c r="AE37" s="554">
        <f t="shared" si="8"/>
        <v>93.75</v>
      </c>
      <c r="AF37" s="535"/>
      <c r="AG37" s="183">
        <v>95</v>
      </c>
      <c r="AH37" s="183">
        <v>80</v>
      </c>
      <c r="AI37" s="183">
        <v>90</v>
      </c>
      <c r="AJ37" s="183">
        <v>100</v>
      </c>
      <c r="AK37" s="554">
        <f t="shared" si="9"/>
        <v>91.25</v>
      </c>
      <c r="AL37" s="535"/>
      <c r="AM37" s="183">
        <v>90</v>
      </c>
      <c r="AN37" s="183">
        <v>100</v>
      </c>
      <c r="AO37" s="183">
        <v>100</v>
      </c>
      <c r="AP37" s="183">
        <v>80</v>
      </c>
      <c r="AQ37" s="554">
        <f t="shared" si="10"/>
        <v>94.5</v>
      </c>
      <c r="AR37" s="535"/>
      <c r="AS37" s="183">
        <v>100</v>
      </c>
      <c r="AT37" s="183">
        <v>100</v>
      </c>
      <c r="AU37" s="183">
        <v>85</v>
      </c>
      <c r="AV37" s="183">
        <v>80</v>
      </c>
      <c r="AW37" s="554">
        <f t="shared" si="11"/>
        <v>88.5</v>
      </c>
      <c r="AX37" s="535"/>
      <c r="AY37" s="183">
        <v>85</v>
      </c>
      <c r="AZ37" s="183">
        <v>100</v>
      </c>
      <c r="BA37" s="183">
        <v>85</v>
      </c>
      <c r="BB37" s="183">
        <v>80</v>
      </c>
      <c r="BC37" s="554">
        <f t="shared" si="16"/>
        <v>86.25</v>
      </c>
      <c r="BD37" s="535"/>
      <c r="BE37" s="183">
        <v>90</v>
      </c>
      <c r="BF37" s="183">
        <v>90</v>
      </c>
      <c r="BG37" s="183">
        <v>100</v>
      </c>
      <c r="BH37" s="183">
        <v>90</v>
      </c>
      <c r="BI37" s="554">
        <f t="shared" si="13"/>
        <v>95</v>
      </c>
      <c r="BJ37" s="535"/>
      <c r="BK37" s="183">
        <v>95</v>
      </c>
      <c r="BL37" s="183">
        <v>100</v>
      </c>
      <c r="BM37" s="183">
        <v>100</v>
      </c>
      <c r="BN37" s="183">
        <v>100</v>
      </c>
      <c r="BO37" s="554">
        <f t="shared" si="15"/>
        <v>99.25</v>
      </c>
      <c r="BP37" s="535"/>
      <c r="BQ37" s="182">
        <f t="shared" si="0"/>
        <v>53.79545454545454</v>
      </c>
      <c r="BR37" s="183">
        <v>100</v>
      </c>
      <c r="BS37" s="183">
        <v>62</v>
      </c>
      <c r="BT37" s="184">
        <f t="shared" si="1"/>
        <v>32.4</v>
      </c>
      <c r="BU37" s="253">
        <f t="shared" si="2"/>
        <v>86.195454545454538</v>
      </c>
      <c r="BV37" s="246" t="str">
        <f t="shared" si="3"/>
        <v>A</v>
      </c>
    </row>
    <row r="38" spans="1:74" ht="15.75">
      <c r="A38" s="510"/>
      <c r="B38" s="510"/>
      <c r="C38" s="279">
        <v>2200018212</v>
      </c>
      <c r="D38" s="281" t="s">
        <v>335</v>
      </c>
      <c r="E38" s="251" t="s">
        <v>311</v>
      </c>
      <c r="F38" s="183">
        <v>56</v>
      </c>
      <c r="G38" s="183">
        <v>100</v>
      </c>
      <c r="H38" s="235">
        <f t="shared" si="4"/>
        <v>78</v>
      </c>
      <c r="I38" s="183">
        <v>90</v>
      </c>
      <c r="J38" s="183">
        <v>80</v>
      </c>
      <c r="K38" s="183">
        <v>80</v>
      </c>
      <c r="L38" s="183">
        <v>100</v>
      </c>
      <c r="M38" s="554">
        <f t="shared" si="5"/>
        <v>85.5</v>
      </c>
      <c r="N38" s="535"/>
      <c r="O38" s="183">
        <v>85</v>
      </c>
      <c r="P38" s="183">
        <v>80</v>
      </c>
      <c r="Q38" s="183">
        <v>80</v>
      </c>
      <c r="R38" s="183">
        <v>80</v>
      </c>
      <c r="S38" s="554">
        <f t="shared" si="6"/>
        <v>80.75</v>
      </c>
      <c r="T38" s="535"/>
      <c r="U38" s="183">
        <v>100</v>
      </c>
      <c r="V38" s="183">
        <v>100</v>
      </c>
      <c r="W38" s="183">
        <v>70</v>
      </c>
      <c r="X38" s="183">
        <v>80</v>
      </c>
      <c r="Y38" s="554">
        <f t="shared" si="7"/>
        <v>81</v>
      </c>
      <c r="Z38" s="535"/>
      <c r="AA38" s="195">
        <v>80</v>
      </c>
      <c r="AB38" s="195">
        <v>100</v>
      </c>
      <c r="AC38" s="195">
        <v>100</v>
      </c>
      <c r="AD38" s="195">
        <v>100</v>
      </c>
      <c r="AE38" s="554">
        <f t="shared" si="8"/>
        <v>97</v>
      </c>
      <c r="AF38" s="535"/>
      <c r="AG38" s="183">
        <v>95</v>
      </c>
      <c r="AH38" s="183">
        <v>80</v>
      </c>
      <c r="AI38" s="183">
        <v>90</v>
      </c>
      <c r="AJ38" s="183">
        <v>100</v>
      </c>
      <c r="AK38" s="554">
        <f t="shared" si="9"/>
        <v>91.25</v>
      </c>
      <c r="AL38" s="535"/>
      <c r="AM38" s="183">
        <v>85</v>
      </c>
      <c r="AN38" s="183">
        <v>100</v>
      </c>
      <c r="AO38" s="183">
        <v>100</v>
      </c>
      <c r="AP38" s="183">
        <v>80</v>
      </c>
      <c r="AQ38" s="554">
        <f t="shared" si="10"/>
        <v>93.75</v>
      </c>
      <c r="AR38" s="535"/>
      <c r="AS38" s="183">
        <v>100</v>
      </c>
      <c r="AT38" s="183">
        <v>100</v>
      </c>
      <c r="AU38" s="183">
        <v>85</v>
      </c>
      <c r="AV38" s="183">
        <v>80</v>
      </c>
      <c r="AW38" s="554">
        <f t="shared" si="11"/>
        <v>88.5</v>
      </c>
      <c r="AX38" s="535"/>
      <c r="AY38" s="252"/>
      <c r="AZ38" s="195"/>
      <c r="BA38" s="252"/>
      <c r="BB38" s="252"/>
      <c r="BC38" s="554">
        <f t="shared" si="16"/>
        <v>0</v>
      </c>
      <c r="BD38" s="535"/>
      <c r="BE38" s="183">
        <v>85</v>
      </c>
      <c r="BF38" s="183">
        <v>90</v>
      </c>
      <c r="BG38" s="183">
        <v>100</v>
      </c>
      <c r="BH38" s="183">
        <v>100</v>
      </c>
      <c r="BI38" s="554">
        <f t="shared" si="13"/>
        <v>96.25</v>
      </c>
      <c r="BJ38" s="535"/>
      <c r="BK38" s="183">
        <v>95</v>
      </c>
      <c r="BL38" s="183">
        <v>100</v>
      </c>
      <c r="BM38" s="183">
        <v>100</v>
      </c>
      <c r="BN38" s="183">
        <v>100</v>
      </c>
      <c r="BO38" s="554">
        <f t="shared" si="15"/>
        <v>99.25</v>
      </c>
      <c r="BP38" s="535"/>
      <c r="BQ38" s="182">
        <f t="shared" si="0"/>
        <v>48.61363636363636</v>
      </c>
      <c r="BR38" s="183">
        <v>100</v>
      </c>
      <c r="BS38" s="183">
        <v>62</v>
      </c>
      <c r="BT38" s="184">
        <f t="shared" si="1"/>
        <v>32.4</v>
      </c>
      <c r="BU38" s="253">
        <f t="shared" si="2"/>
        <v>81.013636363636351</v>
      </c>
      <c r="BV38" s="246" t="str">
        <f t="shared" si="3"/>
        <v>A</v>
      </c>
    </row>
    <row r="39" spans="1:74" ht="15.75">
      <c r="A39" s="510"/>
      <c r="B39" s="511"/>
      <c r="C39" s="279">
        <v>2200018216</v>
      </c>
      <c r="D39" s="280" t="s">
        <v>336</v>
      </c>
      <c r="E39" s="251" t="s">
        <v>311</v>
      </c>
      <c r="F39" s="183">
        <v>53</v>
      </c>
      <c r="G39" s="183">
        <v>100</v>
      </c>
      <c r="H39" s="235">
        <f t="shared" si="4"/>
        <v>76.5</v>
      </c>
      <c r="I39" s="183">
        <v>85</v>
      </c>
      <c r="J39" s="183">
        <v>80</v>
      </c>
      <c r="K39" s="183">
        <v>80</v>
      </c>
      <c r="L39" s="183">
        <v>80</v>
      </c>
      <c r="M39" s="554">
        <f t="shared" si="5"/>
        <v>80.75</v>
      </c>
      <c r="N39" s="535"/>
      <c r="O39" s="183">
        <v>85</v>
      </c>
      <c r="P39" s="183">
        <v>80</v>
      </c>
      <c r="Q39" s="183">
        <v>80</v>
      </c>
      <c r="R39" s="183">
        <v>80</v>
      </c>
      <c r="S39" s="554">
        <f t="shared" si="6"/>
        <v>80.75</v>
      </c>
      <c r="T39" s="535"/>
      <c r="U39" s="183">
        <v>100</v>
      </c>
      <c r="V39" s="183">
        <v>80</v>
      </c>
      <c r="W39" s="183">
        <v>70</v>
      </c>
      <c r="X39" s="183">
        <v>80</v>
      </c>
      <c r="Y39" s="554">
        <f t="shared" si="7"/>
        <v>78</v>
      </c>
      <c r="Z39" s="535"/>
      <c r="AA39" s="183">
        <v>75</v>
      </c>
      <c r="AB39" s="183">
        <v>100</v>
      </c>
      <c r="AC39" s="183">
        <v>95</v>
      </c>
      <c r="AD39" s="183">
        <v>90</v>
      </c>
      <c r="AE39" s="554">
        <f t="shared" si="8"/>
        <v>91.75</v>
      </c>
      <c r="AF39" s="535"/>
      <c r="AG39" s="183">
        <v>90</v>
      </c>
      <c r="AH39" s="183">
        <v>80</v>
      </c>
      <c r="AI39" s="183">
        <v>90</v>
      </c>
      <c r="AJ39" s="183">
        <v>100</v>
      </c>
      <c r="AK39" s="554">
        <f t="shared" si="9"/>
        <v>90.5</v>
      </c>
      <c r="AL39" s="535"/>
      <c r="AM39" s="183">
        <v>85</v>
      </c>
      <c r="AN39" s="183">
        <v>100</v>
      </c>
      <c r="AO39" s="183">
        <v>100</v>
      </c>
      <c r="AP39" s="183">
        <v>80</v>
      </c>
      <c r="AQ39" s="554">
        <f t="shared" si="10"/>
        <v>93.75</v>
      </c>
      <c r="AR39" s="535"/>
      <c r="AS39" s="183">
        <v>95</v>
      </c>
      <c r="AT39" s="183">
        <v>100</v>
      </c>
      <c r="AU39" s="183">
        <v>85</v>
      </c>
      <c r="AV39" s="183">
        <v>80</v>
      </c>
      <c r="AW39" s="554">
        <f t="shared" si="11"/>
        <v>87.75</v>
      </c>
      <c r="AX39" s="535"/>
      <c r="AY39" s="183">
        <v>100</v>
      </c>
      <c r="AZ39" s="183">
        <v>100</v>
      </c>
      <c r="BA39" s="183">
        <v>85</v>
      </c>
      <c r="BB39" s="183">
        <v>80</v>
      </c>
      <c r="BC39" s="554">
        <f t="shared" si="16"/>
        <v>88.5</v>
      </c>
      <c r="BD39" s="535"/>
      <c r="BE39" s="183">
        <v>80</v>
      </c>
      <c r="BF39" s="183">
        <v>95</v>
      </c>
      <c r="BG39" s="183">
        <v>100</v>
      </c>
      <c r="BH39" s="183">
        <v>75</v>
      </c>
      <c r="BI39" s="554">
        <f t="shared" si="13"/>
        <v>91.25</v>
      </c>
      <c r="BJ39" s="535"/>
      <c r="BK39" s="183">
        <v>95</v>
      </c>
      <c r="BL39" s="183">
        <v>100</v>
      </c>
      <c r="BM39" s="183">
        <v>100</v>
      </c>
      <c r="BN39" s="183">
        <v>100</v>
      </c>
      <c r="BO39" s="554">
        <f t="shared" si="15"/>
        <v>99.25</v>
      </c>
      <c r="BP39" s="535"/>
      <c r="BQ39" s="182">
        <f t="shared" si="0"/>
        <v>52.29545454545454</v>
      </c>
      <c r="BR39" s="183">
        <v>100</v>
      </c>
      <c r="BS39" s="183">
        <v>62</v>
      </c>
      <c r="BT39" s="184">
        <f t="shared" si="1"/>
        <v>32.4</v>
      </c>
      <c r="BU39" s="253">
        <f t="shared" si="2"/>
        <v>84.695454545454538</v>
      </c>
      <c r="BV39" s="246" t="str">
        <f t="shared" si="3"/>
        <v>A</v>
      </c>
    </row>
    <row r="40" spans="1:74" ht="15.75">
      <c r="A40" s="510"/>
      <c r="B40" s="564">
        <v>10</v>
      </c>
      <c r="C40" s="279">
        <v>2200018187</v>
      </c>
      <c r="D40" s="281" t="s">
        <v>337</v>
      </c>
      <c r="E40" s="251" t="s">
        <v>311</v>
      </c>
      <c r="F40" s="183">
        <v>54</v>
      </c>
      <c r="G40" s="183">
        <v>100</v>
      </c>
      <c r="H40" s="235">
        <f t="shared" si="4"/>
        <v>77</v>
      </c>
      <c r="I40" s="183">
        <v>100</v>
      </c>
      <c r="J40" s="183">
        <v>100</v>
      </c>
      <c r="K40" s="183">
        <v>90</v>
      </c>
      <c r="L40" s="183">
        <v>100</v>
      </c>
      <c r="M40" s="554">
        <f t="shared" si="5"/>
        <v>95</v>
      </c>
      <c r="N40" s="535"/>
      <c r="O40" s="183">
        <v>100</v>
      </c>
      <c r="P40" s="183">
        <v>80</v>
      </c>
      <c r="Q40" s="183">
        <v>90</v>
      </c>
      <c r="R40" s="183">
        <v>90</v>
      </c>
      <c r="S40" s="554">
        <f t="shared" si="6"/>
        <v>90</v>
      </c>
      <c r="T40" s="535"/>
      <c r="U40" s="183">
        <v>95</v>
      </c>
      <c r="V40" s="183">
        <v>100</v>
      </c>
      <c r="W40" s="183">
        <v>90</v>
      </c>
      <c r="X40" s="183">
        <v>100</v>
      </c>
      <c r="Y40" s="554">
        <f t="shared" si="7"/>
        <v>94.25</v>
      </c>
      <c r="Z40" s="535"/>
      <c r="AA40" s="183">
        <v>90</v>
      </c>
      <c r="AB40" s="183">
        <v>80</v>
      </c>
      <c r="AC40" s="183">
        <v>98</v>
      </c>
      <c r="AD40" s="183">
        <v>80</v>
      </c>
      <c r="AE40" s="554">
        <f t="shared" si="8"/>
        <v>90.5</v>
      </c>
      <c r="AF40" s="535"/>
      <c r="AG40" s="183">
        <v>90</v>
      </c>
      <c r="AH40" s="183">
        <v>80</v>
      </c>
      <c r="AI40" s="183">
        <v>90</v>
      </c>
      <c r="AJ40" s="183">
        <v>100</v>
      </c>
      <c r="AK40" s="554">
        <f t="shared" si="9"/>
        <v>90.5</v>
      </c>
      <c r="AL40" s="535"/>
      <c r="AM40" s="183">
        <v>90</v>
      </c>
      <c r="AN40" s="183">
        <v>90</v>
      </c>
      <c r="AO40" s="183">
        <v>100</v>
      </c>
      <c r="AP40" s="183">
        <v>80</v>
      </c>
      <c r="AQ40" s="554">
        <f t="shared" si="10"/>
        <v>93</v>
      </c>
      <c r="AR40" s="535"/>
      <c r="AS40" s="183">
        <v>85</v>
      </c>
      <c r="AT40" s="183">
        <v>80</v>
      </c>
      <c r="AU40" s="183">
        <v>90</v>
      </c>
      <c r="AV40" s="183">
        <v>80</v>
      </c>
      <c r="AW40" s="554">
        <f t="shared" si="11"/>
        <v>85.75</v>
      </c>
      <c r="AX40" s="535"/>
      <c r="AY40" s="252"/>
      <c r="AZ40" s="252"/>
      <c r="BA40" s="252"/>
      <c r="BB40" s="252"/>
      <c r="BC40" s="554">
        <f t="shared" si="16"/>
        <v>0</v>
      </c>
      <c r="BD40" s="535"/>
      <c r="BE40" s="183">
        <v>90</v>
      </c>
      <c r="BF40" s="183">
        <v>100</v>
      </c>
      <c r="BG40" s="183">
        <v>100</v>
      </c>
      <c r="BH40" s="183">
        <v>85</v>
      </c>
      <c r="BI40" s="554">
        <f t="shared" si="13"/>
        <v>95.5</v>
      </c>
      <c r="BJ40" s="535"/>
      <c r="BK40" s="183">
        <v>95</v>
      </c>
      <c r="BL40" s="183">
        <v>80</v>
      </c>
      <c r="BM40" s="183">
        <v>100</v>
      </c>
      <c r="BN40" s="183">
        <v>80</v>
      </c>
      <c r="BO40" s="554">
        <f t="shared" si="15"/>
        <v>92.25</v>
      </c>
      <c r="BP40" s="535"/>
      <c r="BQ40" s="182">
        <f t="shared" si="0"/>
        <v>49.29545454545454</v>
      </c>
      <c r="BR40" s="183">
        <v>100</v>
      </c>
      <c r="BS40" s="183">
        <v>54</v>
      </c>
      <c r="BT40" s="184">
        <f t="shared" si="1"/>
        <v>30.8</v>
      </c>
      <c r="BU40" s="253">
        <f t="shared" si="2"/>
        <v>80.095454545454544</v>
      </c>
      <c r="BV40" s="246" t="str">
        <f t="shared" si="3"/>
        <v>A</v>
      </c>
    </row>
    <row r="41" spans="1:74" ht="15.75">
      <c r="A41" s="510"/>
      <c r="B41" s="510"/>
      <c r="C41" s="279">
        <v>2200018198</v>
      </c>
      <c r="D41" s="280" t="s">
        <v>338</v>
      </c>
      <c r="E41" s="251" t="s">
        <v>311</v>
      </c>
      <c r="F41" s="183">
        <v>100</v>
      </c>
      <c r="G41" s="183">
        <v>100</v>
      </c>
      <c r="H41" s="235">
        <f t="shared" si="4"/>
        <v>100</v>
      </c>
      <c r="I41" s="183">
        <v>85</v>
      </c>
      <c r="J41" s="183">
        <v>100</v>
      </c>
      <c r="K41" s="183">
        <v>90</v>
      </c>
      <c r="L41" s="183">
        <v>100</v>
      </c>
      <c r="M41" s="554">
        <f t="shared" si="5"/>
        <v>92.75</v>
      </c>
      <c r="N41" s="535"/>
      <c r="O41" s="183">
        <v>100</v>
      </c>
      <c r="P41" s="183">
        <v>80</v>
      </c>
      <c r="Q41" s="183">
        <v>90</v>
      </c>
      <c r="R41" s="183">
        <v>80</v>
      </c>
      <c r="S41" s="554">
        <f t="shared" si="6"/>
        <v>88</v>
      </c>
      <c r="T41" s="535"/>
      <c r="U41" s="183">
        <v>100</v>
      </c>
      <c r="V41" s="183">
        <v>80</v>
      </c>
      <c r="W41" s="183">
        <v>90</v>
      </c>
      <c r="X41" s="183">
        <v>100</v>
      </c>
      <c r="Y41" s="554">
        <f t="shared" si="7"/>
        <v>92</v>
      </c>
      <c r="Z41" s="535"/>
      <c r="AA41" s="183">
        <v>80</v>
      </c>
      <c r="AB41" s="183">
        <v>80</v>
      </c>
      <c r="AC41" s="183">
        <v>98</v>
      </c>
      <c r="AD41" s="183">
        <v>100</v>
      </c>
      <c r="AE41" s="554">
        <f t="shared" si="8"/>
        <v>93</v>
      </c>
      <c r="AF41" s="535"/>
      <c r="AG41" s="183">
        <v>95</v>
      </c>
      <c r="AH41" s="183">
        <v>100</v>
      </c>
      <c r="AI41" s="183">
        <v>90</v>
      </c>
      <c r="AJ41" s="183">
        <v>80</v>
      </c>
      <c r="AK41" s="554">
        <f t="shared" si="9"/>
        <v>90.25</v>
      </c>
      <c r="AL41" s="535"/>
      <c r="AM41" s="183">
        <v>85</v>
      </c>
      <c r="AN41" s="183">
        <v>100</v>
      </c>
      <c r="AO41" s="183">
        <v>100</v>
      </c>
      <c r="AP41" s="183">
        <v>80</v>
      </c>
      <c r="AQ41" s="554">
        <f t="shared" si="10"/>
        <v>93.75</v>
      </c>
      <c r="AR41" s="535"/>
      <c r="AS41" s="183">
        <v>100</v>
      </c>
      <c r="AT41" s="183">
        <v>80</v>
      </c>
      <c r="AU41" s="183">
        <v>90</v>
      </c>
      <c r="AV41" s="183">
        <v>80</v>
      </c>
      <c r="AW41" s="554">
        <f t="shared" si="11"/>
        <v>88</v>
      </c>
      <c r="AX41" s="535"/>
      <c r="AY41" s="183">
        <v>100</v>
      </c>
      <c r="AZ41" s="183">
        <v>100</v>
      </c>
      <c r="BA41" s="183">
        <v>90</v>
      </c>
      <c r="BB41" s="183">
        <v>80</v>
      </c>
      <c r="BC41" s="554">
        <f t="shared" si="16"/>
        <v>91</v>
      </c>
      <c r="BD41" s="535"/>
      <c r="BE41" s="183">
        <v>100</v>
      </c>
      <c r="BF41" s="183">
        <v>100</v>
      </c>
      <c r="BG41" s="183">
        <v>100</v>
      </c>
      <c r="BH41" s="183">
        <v>100</v>
      </c>
      <c r="BI41" s="554">
        <f t="shared" si="13"/>
        <v>100</v>
      </c>
      <c r="BJ41" s="535"/>
      <c r="BK41" s="183">
        <v>95</v>
      </c>
      <c r="BL41" s="183">
        <v>100</v>
      </c>
      <c r="BM41" s="183">
        <v>100</v>
      </c>
      <c r="BN41" s="183">
        <v>90</v>
      </c>
      <c r="BO41" s="554">
        <f t="shared" si="15"/>
        <v>97.25</v>
      </c>
      <c r="BP41" s="535"/>
      <c r="BQ41" s="182">
        <f t="shared" si="0"/>
        <v>55.963636363636361</v>
      </c>
      <c r="BR41" s="183">
        <v>100</v>
      </c>
      <c r="BS41" s="183">
        <v>54</v>
      </c>
      <c r="BT41" s="184">
        <f t="shared" si="1"/>
        <v>30.8</v>
      </c>
      <c r="BU41" s="253">
        <f t="shared" si="2"/>
        <v>86.763636363636365</v>
      </c>
      <c r="BV41" s="246" t="str">
        <f t="shared" si="3"/>
        <v>A</v>
      </c>
    </row>
    <row r="42" spans="1:74" ht="15.75">
      <c r="A42" s="510"/>
      <c r="B42" s="511"/>
      <c r="C42" s="279">
        <v>2200018199</v>
      </c>
      <c r="D42" s="281" t="s">
        <v>339</v>
      </c>
      <c r="E42" s="251" t="s">
        <v>311</v>
      </c>
      <c r="F42" s="183">
        <v>37</v>
      </c>
      <c r="G42" s="183">
        <v>100</v>
      </c>
      <c r="H42" s="235">
        <f t="shared" si="4"/>
        <v>68.5</v>
      </c>
      <c r="I42" s="183">
        <v>100</v>
      </c>
      <c r="J42" s="183">
        <v>100</v>
      </c>
      <c r="K42" s="183">
        <v>90</v>
      </c>
      <c r="L42" s="183">
        <v>100</v>
      </c>
      <c r="M42" s="554">
        <f t="shared" si="5"/>
        <v>95</v>
      </c>
      <c r="N42" s="535"/>
      <c r="O42" s="183">
        <v>100</v>
      </c>
      <c r="P42" s="183">
        <v>80</v>
      </c>
      <c r="Q42" s="183">
        <v>90</v>
      </c>
      <c r="R42" s="183">
        <v>90</v>
      </c>
      <c r="S42" s="554">
        <f t="shared" si="6"/>
        <v>90</v>
      </c>
      <c r="T42" s="535"/>
      <c r="U42" s="183">
        <v>100</v>
      </c>
      <c r="V42" s="183">
        <v>80</v>
      </c>
      <c r="W42" s="183">
        <v>90</v>
      </c>
      <c r="X42" s="183">
        <v>100</v>
      </c>
      <c r="Y42" s="554">
        <f t="shared" si="7"/>
        <v>92</v>
      </c>
      <c r="Z42" s="535"/>
      <c r="AA42" s="183">
        <v>85</v>
      </c>
      <c r="AB42" s="183">
        <v>80</v>
      </c>
      <c r="AC42" s="183">
        <v>98</v>
      </c>
      <c r="AD42" s="183">
        <v>100</v>
      </c>
      <c r="AE42" s="554">
        <f t="shared" si="8"/>
        <v>93.75</v>
      </c>
      <c r="AF42" s="535"/>
      <c r="AG42" s="183">
        <v>95</v>
      </c>
      <c r="AH42" s="183">
        <v>100</v>
      </c>
      <c r="AI42" s="183">
        <v>90</v>
      </c>
      <c r="AJ42" s="183">
        <v>100</v>
      </c>
      <c r="AK42" s="554">
        <f t="shared" si="9"/>
        <v>94.25</v>
      </c>
      <c r="AL42" s="535"/>
      <c r="AM42" s="183">
        <v>85</v>
      </c>
      <c r="AN42" s="183">
        <v>100</v>
      </c>
      <c r="AO42" s="183">
        <v>100</v>
      </c>
      <c r="AP42" s="183">
        <v>80</v>
      </c>
      <c r="AQ42" s="554">
        <f t="shared" si="10"/>
        <v>93.75</v>
      </c>
      <c r="AR42" s="535"/>
      <c r="AS42" s="183">
        <v>100</v>
      </c>
      <c r="AT42" s="183">
        <v>80</v>
      </c>
      <c r="AU42" s="183">
        <v>90</v>
      </c>
      <c r="AV42" s="183">
        <v>80</v>
      </c>
      <c r="AW42" s="554">
        <f t="shared" si="11"/>
        <v>88</v>
      </c>
      <c r="AX42" s="535"/>
      <c r="AY42" s="183">
        <v>100</v>
      </c>
      <c r="AZ42" s="183">
        <v>100</v>
      </c>
      <c r="BA42" s="183">
        <v>90</v>
      </c>
      <c r="BB42" s="183">
        <v>80</v>
      </c>
      <c r="BC42" s="554">
        <f t="shared" si="16"/>
        <v>91</v>
      </c>
      <c r="BD42" s="535"/>
      <c r="BE42" s="183">
        <v>100</v>
      </c>
      <c r="BF42" s="183">
        <v>100</v>
      </c>
      <c r="BG42" s="183">
        <v>100</v>
      </c>
      <c r="BH42" s="183">
        <v>95</v>
      </c>
      <c r="BI42" s="554">
        <f t="shared" si="13"/>
        <v>99</v>
      </c>
      <c r="BJ42" s="535"/>
      <c r="BK42" s="183">
        <v>95</v>
      </c>
      <c r="BL42" s="183">
        <v>100</v>
      </c>
      <c r="BM42" s="183">
        <v>100</v>
      </c>
      <c r="BN42" s="183">
        <v>100</v>
      </c>
      <c r="BO42" s="554">
        <f t="shared" si="15"/>
        <v>99.25</v>
      </c>
      <c r="BP42" s="535"/>
      <c r="BQ42" s="182">
        <f t="shared" si="0"/>
        <v>54.790909090909089</v>
      </c>
      <c r="BR42" s="183">
        <v>100</v>
      </c>
      <c r="BS42" s="183">
        <v>54</v>
      </c>
      <c r="BT42" s="184">
        <f t="shared" si="1"/>
        <v>30.8</v>
      </c>
      <c r="BU42" s="253">
        <f t="shared" si="2"/>
        <v>85.590909090909093</v>
      </c>
      <c r="BV42" s="246" t="str">
        <f t="shared" si="3"/>
        <v>A</v>
      </c>
    </row>
    <row r="43" spans="1:74" ht="15.75">
      <c r="A43" s="510"/>
      <c r="B43" s="564">
        <v>11</v>
      </c>
      <c r="C43" s="279">
        <v>2200018224</v>
      </c>
      <c r="D43" s="280" t="s">
        <v>340</v>
      </c>
      <c r="E43" s="251" t="s">
        <v>311</v>
      </c>
      <c r="F43" s="183">
        <v>46</v>
      </c>
      <c r="G43" s="183">
        <v>100</v>
      </c>
      <c r="H43" s="235">
        <f t="shared" si="4"/>
        <v>73</v>
      </c>
      <c r="I43" s="183">
        <v>85</v>
      </c>
      <c r="J43" s="183">
        <v>100</v>
      </c>
      <c r="K43" s="183">
        <v>85</v>
      </c>
      <c r="L43" s="183">
        <v>95</v>
      </c>
      <c r="M43" s="554">
        <f t="shared" si="5"/>
        <v>89.25</v>
      </c>
      <c r="N43" s="535"/>
      <c r="O43" s="183">
        <v>85</v>
      </c>
      <c r="P43" s="183">
        <v>80</v>
      </c>
      <c r="Q43" s="183">
        <v>87</v>
      </c>
      <c r="R43" s="183">
        <v>80</v>
      </c>
      <c r="S43" s="554">
        <f t="shared" si="6"/>
        <v>84.25</v>
      </c>
      <c r="T43" s="535"/>
      <c r="U43" s="183">
        <v>95</v>
      </c>
      <c r="V43" s="183">
        <v>80</v>
      </c>
      <c r="W43" s="183">
        <v>70</v>
      </c>
      <c r="X43" s="183">
        <v>80</v>
      </c>
      <c r="Y43" s="554">
        <f t="shared" si="7"/>
        <v>77.25</v>
      </c>
      <c r="Z43" s="535"/>
      <c r="AA43" s="183">
        <v>75</v>
      </c>
      <c r="AB43" s="183">
        <v>80</v>
      </c>
      <c r="AC43" s="183">
        <v>100</v>
      </c>
      <c r="AD43" s="183">
        <v>80</v>
      </c>
      <c r="AE43" s="554">
        <f t="shared" si="8"/>
        <v>89.25</v>
      </c>
      <c r="AF43" s="535"/>
      <c r="AG43" s="183">
        <v>95</v>
      </c>
      <c r="AH43" s="183">
        <v>90</v>
      </c>
      <c r="AI43" s="183">
        <v>90</v>
      </c>
      <c r="AJ43" s="183">
        <v>80</v>
      </c>
      <c r="AK43" s="554">
        <f t="shared" si="9"/>
        <v>88.75</v>
      </c>
      <c r="AL43" s="535"/>
      <c r="AM43" s="183">
        <v>85</v>
      </c>
      <c r="AN43" s="183">
        <v>90</v>
      </c>
      <c r="AO43" s="183">
        <v>100</v>
      </c>
      <c r="AP43" s="183">
        <v>80</v>
      </c>
      <c r="AQ43" s="554">
        <f t="shared" si="10"/>
        <v>92.25</v>
      </c>
      <c r="AR43" s="535"/>
      <c r="AS43" s="183">
        <v>100</v>
      </c>
      <c r="AT43" s="183">
        <v>80</v>
      </c>
      <c r="AU43" s="183">
        <v>90</v>
      </c>
      <c r="AV43" s="183">
        <v>80</v>
      </c>
      <c r="AW43" s="554">
        <f t="shared" si="11"/>
        <v>88</v>
      </c>
      <c r="AX43" s="535"/>
      <c r="AY43" s="183">
        <v>100</v>
      </c>
      <c r="AZ43" s="183">
        <v>100</v>
      </c>
      <c r="BA43" s="183">
        <v>90</v>
      </c>
      <c r="BB43" s="183">
        <v>80</v>
      </c>
      <c r="BC43" s="554">
        <f t="shared" si="16"/>
        <v>91</v>
      </c>
      <c r="BD43" s="535"/>
      <c r="BE43" s="183">
        <v>100</v>
      </c>
      <c r="BF43" s="183">
        <v>100</v>
      </c>
      <c r="BG43" s="183">
        <v>100</v>
      </c>
      <c r="BH43" s="183">
        <v>100</v>
      </c>
      <c r="BI43" s="554">
        <f t="shared" si="13"/>
        <v>100</v>
      </c>
      <c r="BJ43" s="535"/>
      <c r="BK43" s="183">
        <v>95</v>
      </c>
      <c r="BL43" s="183">
        <v>100</v>
      </c>
      <c r="BM43" s="183">
        <v>100</v>
      </c>
      <c r="BN43" s="183">
        <v>100</v>
      </c>
      <c r="BO43" s="554">
        <f t="shared" si="15"/>
        <v>99.25</v>
      </c>
      <c r="BP43" s="535"/>
      <c r="BQ43" s="182">
        <f t="shared" si="0"/>
        <v>53.031818181818181</v>
      </c>
      <c r="BR43" s="183">
        <v>100</v>
      </c>
      <c r="BS43" s="183">
        <v>64</v>
      </c>
      <c r="BT43" s="184">
        <f t="shared" si="1"/>
        <v>32.799999999999997</v>
      </c>
      <c r="BU43" s="253">
        <f t="shared" si="2"/>
        <v>85.831818181818178</v>
      </c>
      <c r="BV43" s="246" t="str">
        <f t="shared" si="3"/>
        <v>A</v>
      </c>
    </row>
    <row r="44" spans="1:74" ht="15.75">
      <c r="A44" s="510"/>
      <c r="B44" s="510"/>
      <c r="C44" s="279">
        <v>2200018225</v>
      </c>
      <c r="D44" s="280" t="s">
        <v>341</v>
      </c>
      <c r="E44" s="251" t="s">
        <v>311</v>
      </c>
      <c r="F44" s="183">
        <v>35</v>
      </c>
      <c r="G44" s="183">
        <v>100</v>
      </c>
      <c r="H44" s="235">
        <f t="shared" si="4"/>
        <v>67.5</v>
      </c>
      <c r="I44" s="183">
        <v>95</v>
      </c>
      <c r="J44" s="183">
        <v>80</v>
      </c>
      <c r="K44" s="183">
        <v>85</v>
      </c>
      <c r="L44" s="183">
        <v>80</v>
      </c>
      <c r="M44" s="554">
        <f t="shared" si="5"/>
        <v>84.75</v>
      </c>
      <c r="N44" s="535"/>
      <c r="O44" s="183">
        <v>60</v>
      </c>
      <c r="P44" s="183">
        <v>80</v>
      </c>
      <c r="Q44" s="183">
        <v>87</v>
      </c>
      <c r="R44" s="183">
        <v>80</v>
      </c>
      <c r="S44" s="554">
        <f t="shared" si="6"/>
        <v>80.5</v>
      </c>
      <c r="T44" s="535"/>
      <c r="U44" s="252"/>
      <c r="V44" s="252"/>
      <c r="W44" s="252"/>
      <c r="X44" s="252"/>
      <c r="Y44" s="554">
        <f t="shared" si="7"/>
        <v>0</v>
      </c>
      <c r="Z44" s="535"/>
      <c r="AA44" s="252"/>
      <c r="AB44" s="252"/>
      <c r="AC44" s="252"/>
      <c r="AD44" s="252"/>
      <c r="AE44" s="554">
        <f t="shared" si="8"/>
        <v>0</v>
      </c>
      <c r="AF44" s="535"/>
      <c r="AG44" s="183">
        <v>90</v>
      </c>
      <c r="AH44" s="183">
        <v>80</v>
      </c>
      <c r="AI44" s="183">
        <v>90</v>
      </c>
      <c r="AJ44" s="183">
        <v>80</v>
      </c>
      <c r="AK44" s="554">
        <f t="shared" si="9"/>
        <v>86.5</v>
      </c>
      <c r="AL44" s="535"/>
      <c r="AM44" s="252"/>
      <c r="AN44" s="252"/>
      <c r="AO44" s="252"/>
      <c r="AP44" s="252"/>
      <c r="AQ44" s="554">
        <f t="shared" si="10"/>
        <v>0</v>
      </c>
      <c r="AR44" s="535"/>
      <c r="AS44" s="183">
        <v>100</v>
      </c>
      <c r="AT44" s="183">
        <v>80</v>
      </c>
      <c r="AU44" s="183">
        <v>90</v>
      </c>
      <c r="AV44" s="183">
        <v>80</v>
      </c>
      <c r="AW44" s="554">
        <f t="shared" si="11"/>
        <v>88</v>
      </c>
      <c r="AX44" s="535"/>
      <c r="AY44" s="183">
        <v>95</v>
      </c>
      <c r="AZ44" s="183">
        <v>100</v>
      </c>
      <c r="BA44" s="183">
        <v>90</v>
      </c>
      <c r="BB44" s="183">
        <v>80</v>
      </c>
      <c r="BC44" s="554">
        <f t="shared" si="16"/>
        <v>90.25</v>
      </c>
      <c r="BD44" s="535"/>
      <c r="BE44" s="183">
        <v>100</v>
      </c>
      <c r="BF44" s="183">
        <v>0</v>
      </c>
      <c r="BG44" s="183">
        <v>100</v>
      </c>
      <c r="BH44" s="183">
        <v>0</v>
      </c>
      <c r="BI44" s="554">
        <f t="shared" si="13"/>
        <v>65</v>
      </c>
      <c r="BJ44" s="535"/>
      <c r="BK44" s="183">
        <v>0</v>
      </c>
      <c r="BL44" s="183">
        <v>0</v>
      </c>
      <c r="BM44" s="183">
        <v>100</v>
      </c>
      <c r="BN44" s="183">
        <v>0</v>
      </c>
      <c r="BO44" s="554">
        <f t="shared" si="15"/>
        <v>50</v>
      </c>
      <c r="BP44" s="535"/>
      <c r="BQ44" s="182">
        <f t="shared" si="0"/>
        <v>33.409090909090907</v>
      </c>
      <c r="BR44" s="183">
        <v>45</v>
      </c>
      <c r="BS44" s="183">
        <v>64</v>
      </c>
      <c r="BT44" s="184">
        <f t="shared" si="1"/>
        <v>21.8</v>
      </c>
      <c r="BU44" s="253">
        <f t="shared" si="2"/>
        <v>55.209090909090904</v>
      </c>
      <c r="BV44" s="246" t="str">
        <f t="shared" si="3"/>
        <v>C</v>
      </c>
    </row>
    <row r="45" spans="1:74" ht="15.75">
      <c r="A45" s="511"/>
      <c r="B45" s="511"/>
      <c r="C45" s="279">
        <v>2200018230</v>
      </c>
      <c r="D45" s="280" t="s">
        <v>342</v>
      </c>
      <c r="E45" s="251" t="s">
        <v>311</v>
      </c>
      <c r="F45" s="183">
        <v>43</v>
      </c>
      <c r="G45" s="183">
        <v>100</v>
      </c>
      <c r="H45" s="235">
        <f t="shared" si="4"/>
        <v>71.5</v>
      </c>
      <c r="I45" s="183">
        <v>80</v>
      </c>
      <c r="J45" s="183">
        <v>80</v>
      </c>
      <c r="K45" s="183">
        <v>85</v>
      </c>
      <c r="L45" s="183">
        <v>80</v>
      </c>
      <c r="M45" s="554">
        <f t="shared" si="5"/>
        <v>82.5</v>
      </c>
      <c r="N45" s="535"/>
      <c r="O45" s="183">
        <v>100</v>
      </c>
      <c r="P45" s="183">
        <v>100</v>
      </c>
      <c r="Q45" s="183">
        <v>87</v>
      </c>
      <c r="R45" s="183">
        <v>90</v>
      </c>
      <c r="S45" s="554">
        <f t="shared" si="6"/>
        <v>91.5</v>
      </c>
      <c r="T45" s="535"/>
      <c r="U45" s="195">
        <v>100</v>
      </c>
      <c r="V45" s="195">
        <v>100</v>
      </c>
      <c r="W45" s="195">
        <v>100</v>
      </c>
      <c r="X45" s="195">
        <v>100</v>
      </c>
      <c r="Y45" s="554">
        <f t="shared" si="7"/>
        <v>100</v>
      </c>
      <c r="Z45" s="535"/>
      <c r="AA45" s="183">
        <v>90</v>
      </c>
      <c r="AB45" s="183">
        <v>80</v>
      </c>
      <c r="AC45" s="183">
        <v>100</v>
      </c>
      <c r="AD45" s="183">
        <v>80</v>
      </c>
      <c r="AE45" s="554">
        <f t="shared" si="8"/>
        <v>91.5</v>
      </c>
      <c r="AF45" s="535"/>
      <c r="AG45" s="183">
        <v>95</v>
      </c>
      <c r="AH45" s="183">
        <v>90</v>
      </c>
      <c r="AI45" s="183">
        <v>90</v>
      </c>
      <c r="AJ45" s="183">
        <v>80</v>
      </c>
      <c r="AK45" s="554">
        <f t="shared" si="9"/>
        <v>88.75</v>
      </c>
      <c r="AL45" s="535"/>
      <c r="AM45" s="183">
        <v>85</v>
      </c>
      <c r="AN45" s="183">
        <v>80</v>
      </c>
      <c r="AO45" s="183">
        <v>100</v>
      </c>
      <c r="AP45" s="183">
        <v>80</v>
      </c>
      <c r="AQ45" s="554">
        <f t="shared" si="10"/>
        <v>90.75</v>
      </c>
      <c r="AR45" s="535"/>
      <c r="AS45" s="252"/>
      <c r="AT45" s="252"/>
      <c r="AU45" s="252"/>
      <c r="AV45" s="252"/>
      <c r="AW45" s="554">
        <f t="shared" si="11"/>
        <v>0</v>
      </c>
      <c r="AX45" s="535"/>
      <c r="AY45" s="183">
        <v>85</v>
      </c>
      <c r="AZ45" s="183">
        <v>100</v>
      </c>
      <c r="BA45" s="183">
        <v>90</v>
      </c>
      <c r="BB45" s="183">
        <v>80</v>
      </c>
      <c r="BC45" s="554">
        <f t="shared" si="16"/>
        <v>88.75</v>
      </c>
      <c r="BD45" s="535"/>
      <c r="BE45" s="183">
        <v>100</v>
      </c>
      <c r="BF45" s="183">
        <v>100</v>
      </c>
      <c r="BG45" s="183">
        <v>100</v>
      </c>
      <c r="BH45" s="183">
        <v>100</v>
      </c>
      <c r="BI45" s="554">
        <f t="shared" si="13"/>
        <v>100</v>
      </c>
      <c r="BJ45" s="535"/>
      <c r="BK45" s="183">
        <v>95</v>
      </c>
      <c r="BL45" s="183">
        <v>100</v>
      </c>
      <c r="BM45" s="183">
        <v>100</v>
      </c>
      <c r="BN45" s="183">
        <v>100</v>
      </c>
      <c r="BO45" s="554">
        <f t="shared" si="15"/>
        <v>99.25</v>
      </c>
      <c r="BP45" s="535"/>
      <c r="BQ45" s="182">
        <f t="shared" si="0"/>
        <v>49.336363636363643</v>
      </c>
      <c r="BR45" s="183">
        <v>100</v>
      </c>
      <c r="BS45" s="183">
        <v>64</v>
      </c>
      <c r="BT45" s="184">
        <f t="shared" si="1"/>
        <v>32.799999999999997</v>
      </c>
      <c r="BU45" s="253">
        <f t="shared" si="2"/>
        <v>82.13636363636364</v>
      </c>
      <c r="BV45" s="246" t="str">
        <f t="shared" si="3"/>
        <v>A</v>
      </c>
    </row>
    <row r="46" spans="1:74" ht="15.75">
      <c r="A46" s="564" t="s">
        <v>65</v>
      </c>
      <c r="B46" s="566">
        <v>4</v>
      </c>
      <c r="C46" s="282">
        <v>2200018182</v>
      </c>
      <c r="D46" s="283" t="s">
        <v>343</v>
      </c>
      <c r="E46" s="251" t="s">
        <v>311</v>
      </c>
      <c r="F46" s="183">
        <v>34</v>
      </c>
      <c r="G46" s="183">
        <v>100</v>
      </c>
      <c r="H46" s="235">
        <f t="shared" si="4"/>
        <v>67</v>
      </c>
      <c r="I46" s="183">
        <v>85</v>
      </c>
      <c r="J46" s="183">
        <v>100</v>
      </c>
      <c r="K46" s="183">
        <v>85</v>
      </c>
      <c r="L46" s="183">
        <v>100</v>
      </c>
      <c r="M46" s="554">
        <f t="shared" si="5"/>
        <v>90.25</v>
      </c>
      <c r="N46" s="535"/>
      <c r="O46" s="183">
        <v>90</v>
      </c>
      <c r="P46" s="183">
        <v>80</v>
      </c>
      <c r="Q46" s="183">
        <v>80</v>
      </c>
      <c r="R46" s="183">
        <v>100</v>
      </c>
      <c r="S46" s="554">
        <f t="shared" si="6"/>
        <v>85.5</v>
      </c>
      <c r="T46" s="535"/>
      <c r="U46" s="183">
        <v>95</v>
      </c>
      <c r="V46" s="183">
        <v>80</v>
      </c>
      <c r="W46" s="183">
        <v>90</v>
      </c>
      <c r="X46" s="183">
        <v>100</v>
      </c>
      <c r="Y46" s="554">
        <f t="shared" si="7"/>
        <v>91.25</v>
      </c>
      <c r="Z46" s="535"/>
      <c r="AA46" s="183">
        <v>75</v>
      </c>
      <c r="AB46" s="183">
        <v>80</v>
      </c>
      <c r="AC46" s="183">
        <v>95</v>
      </c>
      <c r="AD46" s="183">
        <v>90</v>
      </c>
      <c r="AE46" s="554">
        <f t="shared" si="8"/>
        <v>88.75</v>
      </c>
      <c r="AF46" s="535"/>
      <c r="AG46" s="183">
        <v>95</v>
      </c>
      <c r="AH46" s="183">
        <v>100</v>
      </c>
      <c r="AI46" s="183">
        <v>85</v>
      </c>
      <c r="AJ46" s="183">
        <v>80</v>
      </c>
      <c r="AK46" s="554">
        <f t="shared" si="9"/>
        <v>87.75</v>
      </c>
      <c r="AL46" s="535"/>
      <c r="AM46" s="183">
        <v>90</v>
      </c>
      <c r="AN46" s="183">
        <v>100</v>
      </c>
      <c r="AO46" s="183">
        <v>100</v>
      </c>
      <c r="AP46" s="183">
        <v>80</v>
      </c>
      <c r="AQ46" s="554">
        <f t="shared" si="10"/>
        <v>94.5</v>
      </c>
      <c r="AR46" s="535"/>
      <c r="AS46" s="183">
        <v>100</v>
      </c>
      <c r="AT46" s="183">
        <v>80</v>
      </c>
      <c r="AU46" s="183">
        <v>95</v>
      </c>
      <c r="AV46" s="183">
        <v>80</v>
      </c>
      <c r="AW46" s="554">
        <f t="shared" si="11"/>
        <v>90.5</v>
      </c>
      <c r="AX46" s="535"/>
      <c r="AY46" s="183">
        <v>100</v>
      </c>
      <c r="AZ46" s="183">
        <v>100</v>
      </c>
      <c r="BA46" s="183">
        <v>85</v>
      </c>
      <c r="BB46" s="183">
        <v>80</v>
      </c>
      <c r="BC46" s="554">
        <f t="shared" si="16"/>
        <v>88.5</v>
      </c>
      <c r="BD46" s="535"/>
      <c r="BE46" s="183">
        <v>100</v>
      </c>
      <c r="BF46" s="183">
        <v>100</v>
      </c>
      <c r="BG46" s="183">
        <v>100</v>
      </c>
      <c r="BH46" s="183">
        <v>100</v>
      </c>
      <c r="BI46" s="554">
        <f t="shared" si="13"/>
        <v>100</v>
      </c>
      <c r="BJ46" s="535"/>
      <c r="BK46" s="183">
        <v>100</v>
      </c>
      <c r="BL46" s="183">
        <v>100</v>
      </c>
      <c r="BM46" s="183">
        <v>95</v>
      </c>
      <c r="BN46" s="183">
        <v>100</v>
      </c>
      <c r="BO46" s="554">
        <f t="shared" si="15"/>
        <v>97.5</v>
      </c>
      <c r="BP46" s="535"/>
      <c r="BQ46" s="182">
        <f t="shared" si="0"/>
        <v>53.536363636363639</v>
      </c>
      <c r="BR46" s="183">
        <v>95</v>
      </c>
      <c r="BS46" s="183">
        <v>75</v>
      </c>
      <c r="BT46" s="184">
        <f t="shared" si="1"/>
        <v>34</v>
      </c>
      <c r="BU46" s="253">
        <f t="shared" si="2"/>
        <v>87.536363636363632</v>
      </c>
      <c r="BV46" s="246" t="str">
        <f t="shared" si="3"/>
        <v>A</v>
      </c>
    </row>
    <row r="47" spans="1:74" ht="15.75">
      <c r="A47" s="510"/>
      <c r="B47" s="513"/>
      <c r="C47" s="282">
        <v>2200018186</v>
      </c>
      <c r="D47" s="283" t="s">
        <v>344</v>
      </c>
      <c r="E47" s="251" t="s">
        <v>311</v>
      </c>
      <c r="F47" s="183">
        <v>32</v>
      </c>
      <c r="G47" s="183">
        <v>100</v>
      </c>
      <c r="H47" s="235">
        <f t="shared" si="4"/>
        <v>66</v>
      </c>
      <c r="I47" s="183">
        <v>90</v>
      </c>
      <c r="J47" s="183">
        <v>100</v>
      </c>
      <c r="K47" s="183">
        <v>85</v>
      </c>
      <c r="L47" s="183">
        <v>95</v>
      </c>
      <c r="M47" s="554">
        <f t="shared" si="5"/>
        <v>90</v>
      </c>
      <c r="N47" s="535"/>
      <c r="O47" s="183">
        <v>85</v>
      </c>
      <c r="P47" s="183">
        <v>100</v>
      </c>
      <c r="Q47" s="183">
        <v>80</v>
      </c>
      <c r="R47" s="183">
        <v>100</v>
      </c>
      <c r="S47" s="554">
        <f t="shared" si="6"/>
        <v>87.75</v>
      </c>
      <c r="T47" s="535"/>
      <c r="U47" s="183">
        <v>100</v>
      </c>
      <c r="V47" s="183">
        <v>80</v>
      </c>
      <c r="W47" s="183">
        <v>90</v>
      </c>
      <c r="X47" s="183">
        <v>100</v>
      </c>
      <c r="Y47" s="554">
        <f t="shared" si="7"/>
        <v>92</v>
      </c>
      <c r="Z47" s="535"/>
      <c r="AA47" s="195">
        <v>100</v>
      </c>
      <c r="AB47" s="195">
        <v>100</v>
      </c>
      <c r="AC47" s="195">
        <v>100</v>
      </c>
      <c r="AD47" s="195">
        <v>80</v>
      </c>
      <c r="AE47" s="554">
        <f t="shared" si="8"/>
        <v>96</v>
      </c>
      <c r="AF47" s="535"/>
      <c r="AG47" s="183">
        <v>90</v>
      </c>
      <c r="AH47" s="183">
        <v>100</v>
      </c>
      <c r="AI47" s="183">
        <v>85</v>
      </c>
      <c r="AJ47" s="183">
        <v>90</v>
      </c>
      <c r="AK47" s="554">
        <f t="shared" si="9"/>
        <v>89</v>
      </c>
      <c r="AL47" s="535"/>
      <c r="AM47" s="183">
        <v>85</v>
      </c>
      <c r="AN47" s="183">
        <v>100</v>
      </c>
      <c r="AO47" s="183">
        <v>100</v>
      </c>
      <c r="AP47" s="183">
        <v>80</v>
      </c>
      <c r="AQ47" s="554">
        <f t="shared" si="10"/>
        <v>93.75</v>
      </c>
      <c r="AR47" s="535"/>
      <c r="AS47" s="183">
        <v>100</v>
      </c>
      <c r="AT47" s="183">
        <v>80</v>
      </c>
      <c r="AU47" s="183">
        <v>95</v>
      </c>
      <c r="AV47" s="183">
        <v>80</v>
      </c>
      <c r="AW47" s="554">
        <f t="shared" si="11"/>
        <v>90.5</v>
      </c>
      <c r="AX47" s="535"/>
      <c r="AY47" s="183">
        <v>100</v>
      </c>
      <c r="AZ47" s="183">
        <v>100</v>
      </c>
      <c r="BA47" s="183">
        <v>85</v>
      </c>
      <c r="BB47" s="183">
        <v>80</v>
      </c>
      <c r="BC47" s="554">
        <f t="shared" si="16"/>
        <v>88.5</v>
      </c>
      <c r="BD47" s="535"/>
      <c r="BE47" s="183">
        <v>100</v>
      </c>
      <c r="BF47" s="183">
        <v>100</v>
      </c>
      <c r="BG47" s="183">
        <v>100</v>
      </c>
      <c r="BH47" s="183">
        <v>100</v>
      </c>
      <c r="BI47" s="554">
        <f t="shared" si="13"/>
        <v>100</v>
      </c>
      <c r="BJ47" s="535"/>
      <c r="BK47" s="183">
        <v>95</v>
      </c>
      <c r="BL47" s="183">
        <v>100</v>
      </c>
      <c r="BM47" s="183">
        <v>95</v>
      </c>
      <c r="BN47" s="183">
        <v>100</v>
      </c>
      <c r="BO47" s="554">
        <f t="shared" si="15"/>
        <v>96.75</v>
      </c>
      <c r="BP47" s="535"/>
      <c r="BQ47" s="182">
        <f t="shared" si="0"/>
        <v>54.013636363636358</v>
      </c>
      <c r="BR47" s="183">
        <v>90</v>
      </c>
      <c r="BS47" s="183">
        <v>75</v>
      </c>
      <c r="BT47" s="184">
        <f t="shared" si="1"/>
        <v>33</v>
      </c>
      <c r="BU47" s="253">
        <f t="shared" si="2"/>
        <v>87.013636363636351</v>
      </c>
      <c r="BV47" s="246" t="str">
        <f t="shared" si="3"/>
        <v>A</v>
      </c>
    </row>
    <row r="48" spans="1:74" ht="15.75">
      <c r="A48" s="510"/>
      <c r="B48" s="482"/>
      <c r="C48" s="282">
        <v>2200018194</v>
      </c>
      <c r="D48" s="283" t="s">
        <v>345</v>
      </c>
      <c r="E48" s="251" t="s">
        <v>311</v>
      </c>
      <c r="F48" s="183">
        <v>52</v>
      </c>
      <c r="G48" s="183">
        <v>100</v>
      </c>
      <c r="H48" s="235">
        <f t="shared" si="4"/>
        <v>76</v>
      </c>
      <c r="I48" s="183">
        <v>85</v>
      </c>
      <c r="J48" s="183">
        <v>100</v>
      </c>
      <c r="K48" s="183">
        <v>85</v>
      </c>
      <c r="L48" s="183">
        <v>95</v>
      </c>
      <c r="M48" s="554">
        <f t="shared" si="5"/>
        <v>89.25</v>
      </c>
      <c r="N48" s="535"/>
      <c r="O48" s="183">
        <v>90</v>
      </c>
      <c r="P48" s="183">
        <v>100</v>
      </c>
      <c r="Q48" s="183">
        <v>80</v>
      </c>
      <c r="R48" s="183">
        <v>100</v>
      </c>
      <c r="S48" s="554">
        <f t="shared" si="6"/>
        <v>88.5</v>
      </c>
      <c r="T48" s="535"/>
      <c r="U48" s="183">
        <v>80</v>
      </c>
      <c r="V48" s="183">
        <v>80</v>
      </c>
      <c r="W48" s="183">
        <v>90</v>
      </c>
      <c r="X48" s="183">
        <v>100</v>
      </c>
      <c r="Y48" s="554">
        <f t="shared" si="7"/>
        <v>89</v>
      </c>
      <c r="Z48" s="535"/>
      <c r="AA48" s="183">
        <v>75</v>
      </c>
      <c r="AB48" s="183">
        <v>80</v>
      </c>
      <c r="AC48" s="183">
        <v>95</v>
      </c>
      <c r="AD48" s="183">
        <v>80</v>
      </c>
      <c r="AE48" s="554">
        <f t="shared" si="8"/>
        <v>86.75</v>
      </c>
      <c r="AF48" s="535"/>
      <c r="AG48" s="183">
        <v>95</v>
      </c>
      <c r="AH48" s="183">
        <v>100</v>
      </c>
      <c r="AI48" s="183">
        <v>85</v>
      </c>
      <c r="AJ48" s="183">
        <v>80</v>
      </c>
      <c r="AK48" s="554">
        <f t="shared" si="9"/>
        <v>87.75</v>
      </c>
      <c r="AL48" s="535"/>
      <c r="AM48" s="183">
        <v>80</v>
      </c>
      <c r="AN48" s="183">
        <v>100</v>
      </c>
      <c r="AO48" s="183">
        <v>100</v>
      </c>
      <c r="AP48" s="183">
        <v>80</v>
      </c>
      <c r="AQ48" s="554">
        <f t="shared" si="10"/>
        <v>93</v>
      </c>
      <c r="AR48" s="535"/>
      <c r="AS48" s="183">
        <v>100</v>
      </c>
      <c r="AT48" s="183">
        <v>80</v>
      </c>
      <c r="AU48" s="183">
        <v>95</v>
      </c>
      <c r="AV48" s="183">
        <v>80</v>
      </c>
      <c r="AW48" s="554">
        <f t="shared" si="11"/>
        <v>90.5</v>
      </c>
      <c r="AX48" s="535"/>
      <c r="AY48" s="183">
        <v>100</v>
      </c>
      <c r="AZ48" s="183">
        <v>100</v>
      </c>
      <c r="BA48" s="183">
        <v>85</v>
      </c>
      <c r="BB48" s="183">
        <v>80</v>
      </c>
      <c r="BC48" s="554">
        <f t="shared" si="16"/>
        <v>88.5</v>
      </c>
      <c r="BD48" s="535"/>
      <c r="BE48" s="258">
        <v>50</v>
      </c>
      <c r="BF48" s="258">
        <v>100</v>
      </c>
      <c r="BG48" s="183">
        <v>100</v>
      </c>
      <c r="BH48" s="258">
        <v>95</v>
      </c>
      <c r="BI48" s="554">
        <f t="shared" si="13"/>
        <v>91.5</v>
      </c>
      <c r="BJ48" s="535"/>
      <c r="BK48" s="183">
        <v>100</v>
      </c>
      <c r="BL48" s="183">
        <v>100</v>
      </c>
      <c r="BM48" s="183">
        <v>95</v>
      </c>
      <c r="BN48" s="183">
        <v>95</v>
      </c>
      <c r="BO48" s="554">
        <f t="shared" si="15"/>
        <v>96.5</v>
      </c>
      <c r="BP48" s="535"/>
      <c r="BQ48" s="182">
        <f t="shared" si="0"/>
        <v>53.304545454545462</v>
      </c>
      <c r="BR48" s="183">
        <v>95</v>
      </c>
      <c r="BS48" s="183">
        <v>75</v>
      </c>
      <c r="BT48" s="184">
        <f t="shared" si="1"/>
        <v>34</v>
      </c>
      <c r="BU48" s="253">
        <f t="shared" si="2"/>
        <v>87.304545454545462</v>
      </c>
      <c r="BV48" s="246" t="str">
        <f t="shared" si="3"/>
        <v>A</v>
      </c>
    </row>
    <row r="49" spans="1:74" ht="15.75">
      <c r="A49" s="510"/>
      <c r="B49" s="566">
        <v>8</v>
      </c>
      <c r="C49" s="282">
        <v>2200018181</v>
      </c>
      <c r="D49" s="283" t="s">
        <v>346</v>
      </c>
      <c r="E49" s="251" t="s">
        <v>311</v>
      </c>
      <c r="F49" s="183">
        <v>50</v>
      </c>
      <c r="G49" s="183">
        <v>100</v>
      </c>
      <c r="H49" s="235">
        <f t="shared" si="4"/>
        <v>75</v>
      </c>
      <c r="I49" s="183">
        <v>85</v>
      </c>
      <c r="J49" s="183">
        <v>100</v>
      </c>
      <c r="K49" s="183">
        <v>80</v>
      </c>
      <c r="L49" s="183">
        <v>100</v>
      </c>
      <c r="M49" s="554">
        <f t="shared" si="5"/>
        <v>87.75</v>
      </c>
      <c r="N49" s="535"/>
      <c r="O49" s="183">
        <v>85</v>
      </c>
      <c r="P49" s="183">
        <v>80</v>
      </c>
      <c r="Q49" s="183">
        <v>80</v>
      </c>
      <c r="R49" s="183">
        <v>100</v>
      </c>
      <c r="S49" s="554">
        <f t="shared" si="6"/>
        <v>84.75</v>
      </c>
      <c r="T49" s="535"/>
      <c r="U49" s="183">
        <v>90</v>
      </c>
      <c r="V49" s="183">
        <v>100</v>
      </c>
      <c r="W49" s="183">
        <v>85</v>
      </c>
      <c r="X49" s="183">
        <v>80</v>
      </c>
      <c r="Y49" s="554">
        <f t="shared" si="7"/>
        <v>87</v>
      </c>
      <c r="Z49" s="535"/>
      <c r="AA49" s="183">
        <v>90</v>
      </c>
      <c r="AB49" s="183">
        <v>80</v>
      </c>
      <c r="AC49" s="183">
        <v>85</v>
      </c>
      <c r="AD49" s="183">
        <v>100</v>
      </c>
      <c r="AE49" s="554">
        <f t="shared" si="8"/>
        <v>88</v>
      </c>
      <c r="AF49" s="535"/>
      <c r="AG49" s="183">
        <v>85</v>
      </c>
      <c r="AH49" s="183">
        <v>80</v>
      </c>
      <c r="AI49" s="183">
        <v>95</v>
      </c>
      <c r="AJ49" s="183">
        <v>100</v>
      </c>
      <c r="AK49" s="554">
        <f t="shared" si="9"/>
        <v>92.25</v>
      </c>
      <c r="AL49" s="535"/>
      <c r="AM49" s="183">
        <v>90</v>
      </c>
      <c r="AN49" s="183">
        <v>80</v>
      </c>
      <c r="AO49" s="183">
        <v>100</v>
      </c>
      <c r="AP49" s="183">
        <v>80</v>
      </c>
      <c r="AQ49" s="554">
        <f t="shared" si="10"/>
        <v>91.5</v>
      </c>
      <c r="AR49" s="535"/>
      <c r="AS49" s="183">
        <v>100</v>
      </c>
      <c r="AT49" s="183">
        <v>100</v>
      </c>
      <c r="AU49" s="183">
        <v>95</v>
      </c>
      <c r="AV49" s="183">
        <v>80</v>
      </c>
      <c r="AW49" s="554">
        <f t="shared" si="11"/>
        <v>93.5</v>
      </c>
      <c r="AX49" s="535"/>
      <c r="AY49" s="183">
        <v>85</v>
      </c>
      <c r="AZ49" s="183">
        <v>100</v>
      </c>
      <c r="BA49" s="183">
        <v>87</v>
      </c>
      <c r="BB49" s="183">
        <v>90</v>
      </c>
      <c r="BC49" s="554">
        <f t="shared" si="16"/>
        <v>89.25</v>
      </c>
      <c r="BD49" s="535"/>
      <c r="BE49" s="183">
        <v>100</v>
      </c>
      <c r="BF49" s="183">
        <v>100</v>
      </c>
      <c r="BG49" s="183">
        <v>100</v>
      </c>
      <c r="BH49" s="183">
        <v>100</v>
      </c>
      <c r="BI49" s="554">
        <f t="shared" si="13"/>
        <v>100</v>
      </c>
      <c r="BJ49" s="535"/>
      <c r="BK49" s="183">
        <v>95</v>
      </c>
      <c r="BL49" s="183">
        <v>100</v>
      </c>
      <c r="BM49" s="183">
        <v>100</v>
      </c>
      <c r="BN49" s="183">
        <v>95</v>
      </c>
      <c r="BO49" s="554">
        <f t="shared" si="15"/>
        <v>98.25</v>
      </c>
      <c r="BP49" s="535"/>
      <c r="BQ49" s="182">
        <f t="shared" si="0"/>
        <v>53.85</v>
      </c>
      <c r="BR49" s="183">
        <v>95</v>
      </c>
      <c r="BS49" s="183">
        <v>40</v>
      </c>
      <c r="BT49" s="184">
        <f t="shared" si="1"/>
        <v>27</v>
      </c>
      <c r="BU49" s="253">
        <f t="shared" si="2"/>
        <v>80.849999999999994</v>
      </c>
      <c r="BV49" s="246" t="str">
        <f t="shared" si="3"/>
        <v>A</v>
      </c>
    </row>
    <row r="50" spans="1:74" ht="15.75">
      <c r="A50" s="510"/>
      <c r="B50" s="513"/>
      <c r="C50" s="282">
        <v>2200018184</v>
      </c>
      <c r="D50" s="283" t="s">
        <v>347</v>
      </c>
      <c r="E50" s="251" t="s">
        <v>311</v>
      </c>
      <c r="F50" s="183">
        <v>50</v>
      </c>
      <c r="G50" s="183">
        <v>100</v>
      </c>
      <c r="H50" s="235">
        <f t="shared" si="4"/>
        <v>75</v>
      </c>
      <c r="I50" s="183">
        <v>85</v>
      </c>
      <c r="J50" s="183">
        <v>100</v>
      </c>
      <c r="K50" s="183">
        <v>80</v>
      </c>
      <c r="L50" s="183">
        <v>100</v>
      </c>
      <c r="M50" s="554">
        <f t="shared" si="5"/>
        <v>87.75</v>
      </c>
      <c r="N50" s="535"/>
      <c r="O50" s="183">
        <v>80</v>
      </c>
      <c r="P50" s="183">
        <v>80</v>
      </c>
      <c r="Q50" s="183">
        <v>80</v>
      </c>
      <c r="R50" s="183">
        <v>100</v>
      </c>
      <c r="S50" s="554">
        <f t="shared" si="6"/>
        <v>84</v>
      </c>
      <c r="T50" s="535"/>
      <c r="U50" s="195">
        <v>100</v>
      </c>
      <c r="V50" s="195">
        <v>80</v>
      </c>
      <c r="W50" s="195">
        <v>66</v>
      </c>
      <c r="X50" s="195">
        <v>100</v>
      </c>
      <c r="Y50" s="554">
        <f t="shared" si="7"/>
        <v>80</v>
      </c>
      <c r="Z50" s="535"/>
      <c r="AA50" s="183">
        <v>75</v>
      </c>
      <c r="AB50" s="183">
        <v>80</v>
      </c>
      <c r="AC50" s="183">
        <v>85</v>
      </c>
      <c r="AD50" s="183">
        <v>100</v>
      </c>
      <c r="AE50" s="554">
        <f t="shared" si="8"/>
        <v>85.75</v>
      </c>
      <c r="AF50" s="535"/>
      <c r="AG50" s="183">
        <v>90</v>
      </c>
      <c r="AH50" s="183">
        <v>90</v>
      </c>
      <c r="AI50" s="183">
        <v>95</v>
      </c>
      <c r="AJ50" s="183">
        <v>100</v>
      </c>
      <c r="AK50" s="554">
        <f t="shared" si="9"/>
        <v>94.5</v>
      </c>
      <c r="AL50" s="535"/>
      <c r="AM50" s="183">
        <v>85</v>
      </c>
      <c r="AN50" s="183">
        <v>90</v>
      </c>
      <c r="AO50" s="183">
        <v>100</v>
      </c>
      <c r="AP50" s="183">
        <v>80</v>
      </c>
      <c r="AQ50" s="554">
        <f t="shared" si="10"/>
        <v>92.25</v>
      </c>
      <c r="AR50" s="535"/>
      <c r="AS50" s="183">
        <v>100</v>
      </c>
      <c r="AT50" s="183">
        <v>100</v>
      </c>
      <c r="AU50" s="183">
        <v>95</v>
      </c>
      <c r="AV50" s="183">
        <v>80</v>
      </c>
      <c r="AW50" s="554">
        <f t="shared" si="11"/>
        <v>93.5</v>
      </c>
      <c r="AX50" s="535"/>
      <c r="AY50" s="183">
        <v>100</v>
      </c>
      <c r="AZ50" s="183">
        <v>100</v>
      </c>
      <c r="BA50" s="183">
        <v>87</v>
      </c>
      <c r="BB50" s="183">
        <v>90</v>
      </c>
      <c r="BC50" s="554">
        <f t="shared" si="16"/>
        <v>91.5</v>
      </c>
      <c r="BD50" s="535"/>
      <c r="BE50" s="183">
        <v>100</v>
      </c>
      <c r="BF50" s="183">
        <v>100</v>
      </c>
      <c r="BG50" s="183">
        <v>100</v>
      </c>
      <c r="BH50" s="183">
        <v>100</v>
      </c>
      <c r="BI50" s="554">
        <f t="shared" si="13"/>
        <v>100</v>
      </c>
      <c r="BJ50" s="535"/>
      <c r="BK50" s="183">
        <v>90</v>
      </c>
      <c r="BL50" s="183">
        <v>100</v>
      </c>
      <c r="BM50" s="183">
        <v>100</v>
      </c>
      <c r="BN50" s="183">
        <v>100</v>
      </c>
      <c r="BO50" s="554">
        <f t="shared" si="15"/>
        <v>98.5</v>
      </c>
      <c r="BP50" s="535"/>
      <c r="BQ50" s="182">
        <f t="shared" si="0"/>
        <v>53.604545454545459</v>
      </c>
      <c r="BR50" s="183">
        <v>100</v>
      </c>
      <c r="BS50" s="183">
        <v>40</v>
      </c>
      <c r="BT50" s="184">
        <f t="shared" si="1"/>
        <v>28</v>
      </c>
      <c r="BU50" s="253">
        <f t="shared" si="2"/>
        <v>81.604545454545459</v>
      </c>
      <c r="BV50" s="246" t="str">
        <f t="shared" si="3"/>
        <v>A</v>
      </c>
    </row>
    <row r="51" spans="1:74" ht="15.75">
      <c r="A51" s="510"/>
      <c r="B51" s="482"/>
      <c r="C51" s="282">
        <v>2200018195</v>
      </c>
      <c r="D51" s="283" t="s">
        <v>348</v>
      </c>
      <c r="E51" s="251" t="s">
        <v>311</v>
      </c>
      <c r="F51" s="183">
        <v>31</v>
      </c>
      <c r="G51" s="183">
        <v>100</v>
      </c>
      <c r="H51" s="235">
        <f t="shared" si="4"/>
        <v>65.5</v>
      </c>
      <c r="I51" s="183">
        <v>90</v>
      </c>
      <c r="J51" s="183">
        <v>80</v>
      </c>
      <c r="K51" s="183">
        <v>80</v>
      </c>
      <c r="L51" s="183">
        <v>100</v>
      </c>
      <c r="M51" s="554">
        <f t="shared" si="5"/>
        <v>85.5</v>
      </c>
      <c r="N51" s="535"/>
      <c r="O51" s="183">
        <v>85</v>
      </c>
      <c r="P51" s="183">
        <v>80</v>
      </c>
      <c r="Q51" s="183">
        <v>80</v>
      </c>
      <c r="R51" s="183">
        <v>100</v>
      </c>
      <c r="S51" s="554">
        <f t="shared" si="6"/>
        <v>84.75</v>
      </c>
      <c r="T51" s="535"/>
      <c r="U51" s="183">
        <v>95</v>
      </c>
      <c r="V51" s="183">
        <v>100</v>
      </c>
      <c r="W51" s="183">
        <v>85</v>
      </c>
      <c r="X51" s="183">
        <v>90</v>
      </c>
      <c r="Y51" s="554">
        <f t="shared" si="7"/>
        <v>89.75</v>
      </c>
      <c r="Z51" s="535"/>
      <c r="AA51" s="183">
        <v>75</v>
      </c>
      <c r="AB51" s="183">
        <v>80</v>
      </c>
      <c r="AC51" s="183">
        <v>85</v>
      </c>
      <c r="AD51" s="183">
        <v>100</v>
      </c>
      <c r="AE51" s="554">
        <f t="shared" si="8"/>
        <v>85.75</v>
      </c>
      <c r="AF51" s="535"/>
      <c r="AG51" s="183">
        <v>95</v>
      </c>
      <c r="AH51" s="183">
        <v>100</v>
      </c>
      <c r="AI51" s="183">
        <v>95</v>
      </c>
      <c r="AJ51" s="183">
        <v>100</v>
      </c>
      <c r="AK51" s="554">
        <f t="shared" si="9"/>
        <v>96.75</v>
      </c>
      <c r="AL51" s="535"/>
      <c r="AM51" s="183">
        <v>90</v>
      </c>
      <c r="AN51" s="183">
        <v>90</v>
      </c>
      <c r="AO51" s="183">
        <v>100</v>
      </c>
      <c r="AP51" s="183">
        <v>80</v>
      </c>
      <c r="AQ51" s="554">
        <f t="shared" si="10"/>
        <v>93</v>
      </c>
      <c r="AR51" s="535"/>
      <c r="AS51" s="183">
        <v>100</v>
      </c>
      <c r="AT51" s="183">
        <v>100</v>
      </c>
      <c r="AU51" s="183">
        <v>95</v>
      </c>
      <c r="AV51" s="183">
        <v>80</v>
      </c>
      <c r="AW51" s="554">
        <f t="shared" si="11"/>
        <v>93.5</v>
      </c>
      <c r="AX51" s="535"/>
      <c r="AY51" s="183">
        <v>100</v>
      </c>
      <c r="AZ51" s="183">
        <v>100</v>
      </c>
      <c r="BA51" s="183">
        <v>87</v>
      </c>
      <c r="BB51" s="183">
        <v>100</v>
      </c>
      <c r="BC51" s="554">
        <f t="shared" si="16"/>
        <v>93.5</v>
      </c>
      <c r="BD51" s="535"/>
      <c r="BE51" s="183">
        <v>100</v>
      </c>
      <c r="BF51" s="183">
        <v>100</v>
      </c>
      <c r="BG51" s="183">
        <v>100</v>
      </c>
      <c r="BH51" s="183">
        <v>100</v>
      </c>
      <c r="BI51" s="554">
        <f t="shared" si="13"/>
        <v>100</v>
      </c>
      <c r="BJ51" s="535"/>
      <c r="BK51" s="183">
        <v>100</v>
      </c>
      <c r="BL51" s="183">
        <v>100</v>
      </c>
      <c r="BM51" s="183">
        <v>100</v>
      </c>
      <c r="BN51" s="183">
        <v>100</v>
      </c>
      <c r="BO51" s="554">
        <f t="shared" si="15"/>
        <v>100</v>
      </c>
      <c r="BP51" s="535"/>
      <c r="BQ51" s="182">
        <f t="shared" si="0"/>
        <v>53.890909090909091</v>
      </c>
      <c r="BR51" s="183">
        <v>93</v>
      </c>
      <c r="BS51" s="183">
        <v>40</v>
      </c>
      <c r="BT51" s="184">
        <f t="shared" si="1"/>
        <v>26.6</v>
      </c>
      <c r="BU51" s="253">
        <f t="shared" si="2"/>
        <v>80.490909090909099</v>
      </c>
      <c r="BV51" s="246" t="str">
        <f t="shared" si="3"/>
        <v>A</v>
      </c>
    </row>
    <row r="52" spans="1:74" ht="15.75">
      <c r="A52" s="510"/>
      <c r="B52" s="566">
        <v>12</v>
      </c>
      <c r="C52" s="282">
        <v>2200018179</v>
      </c>
      <c r="D52" s="283" t="s">
        <v>349</v>
      </c>
      <c r="E52" s="251" t="s">
        <v>311</v>
      </c>
      <c r="F52" s="183">
        <v>39</v>
      </c>
      <c r="G52" s="183">
        <v>100</v>
      </c>
      <c r="H52" s="235">
        <f t="shared" si="4"/>
        <v>69.5</v>
      </c>
      <c r="I52" s="183">
        <v>85</v>
      </c>
      <c r="J52" s="183">
        <v>80</v>
      </c>
      <c r="K52" s="183">
        <v>85</v>
      </c>
      <c r="L52" s="183">
        <v>95</v>
      </c>
      <c r="M52" s="554">
        <f t="shared" si="5"/>
        <v>86.25</v>
      </c>
      <c r="N52" s="535"/>
      <c r="O52" s="183">
        <v>90</v>
      </c>
      <c r="P52" s="183">
        <v>80</v>
      </c>
      <c r="Q52" s="183">
        <v>90</v>
      </c>
      <c r="R52" s="183">
        <v>100</v>
      </c>
      <c r="S52" s="554">
        <f t="shared" si="6"/>
        <v>90.5</v>
      </c>
      <c r="T52" s="535"/>
      <c r="U52" s="183">
        <v>90</v>
      </c>
      <c r="V52" s="183">
        <v>80</v>
      </c>
      <c r="W52" s="183">
        <v>80</v>
      </c>
      <c r="X52" s="183">
        <v>90</v>
      </c>
      <c r="Y52" s="554">
        <f t="shared" si="7"/>
        <v>83.5</v>
      </c>
      <c r="Z52" s="535"/>
      <c r="AA52" s="183">
        <v>80</v>
      </c>
      <c r="AB52" s="183">
        <v>80</v>
      </c>
      <c r="AC52" s="183">
        <v>85</v>
      </c>
      <c r="AD52" s="183">
        <v>80</v>
      </c>
      <c r="AE52" s="554">
        <f t="shared" si="8"/>
        <v>82.5</v>
      </c>
      <c r="AF52" s="535"/>
      <c r="AG52" s="183">
        <v>95</v>
      </c>
      <c r="AH52" s="183">
        <v>80</v>
      </c>
      <c r="AI52" s="183">
        <v>80</v>
      </c>
      <c r="AJ52" s="183">
        <v>80</v>
      </c>
      <c r="AK52" s="554">
        <f t="shared" si="9"/>
        <v>82.25</v>
      </c>
      <c r="AL52" s="535"/>
      <c r="AM52" s="183">
        <v>85</v>
      </c>
      <c r="AN52" s="183">
        <v>100</v>
      </c>
      <c r="AO52" s="183">
        <v>95</v>
      </c>
      <c r="AP52" s="183">
        <v>80</v>
      </c>
      <c r="AQ52" s="554">
        <f t="shared" si="10"/>
        <v>91.25</v>
      </c>
      <c r="AR52" s="535"/>
      <c r="AS52" s="183">
        <v>85</v>
      </c>
      <c r="AT52" s="183">
        <v>80</v>
      </c>
      <c r="AU52" s="183">
        <v>70</v>
      </c>
      <c r="AV52" s="183">
        <v>80</v>
      </c>
      <c r="AW52" s="554">
        <f t="shared" si="11"/>
        <v>75.75</v>
      </c>
      <c r="AX52" s="535"/>
      <c r="AY52" s="183">
        <v>80</v>
      </c>
      <c r="AZ52" s="183">
        <v>100</v>
      </c>
      <c r="BA52" s="183">
        <v>90</v>
      </c>
      <c r="BB52" s="183">
        <v>80</v>
      </c>
      <c r="BC52" s="554">
        <f t="shared" si="16"/>
        <v>88</v>
      </c>
      <c r="BD52" s="535"/>
      <c r="BE52" s="183">
        <v>100</v>
      </c>
      <c r="BF52" s="183">
        <v>100</v>
      </c>
      <c r="BG52" s="183">
        <v>100</v>
      </c>
      <c r="BH52" s="183">
        <v>95</v>
      </c>
      <c r="BI52" s="554">
        <f t="shared" si="13"/>
        <v>99</v>
      </c>
      <c r="BJ52" s="535"/>
      <c r="BK52" s="183">
        <v>90</v>
      </c>
      <c r="BL52" s="183">
        <v>100</v>
      </c>
      <c r="BM52" s="183">
        <v>90</v>
      </c>
      <c r="BN52" s="183">
        <v>100</v>
      </c>
      <c r="BO52" s="554">
        <f t="shared" si="15"/>
        <v>93.5</v>
      </c>
      <c r="BP52" s="535"/>
      <c r="BQ52" s="182">
        <f t="shared" si="0"/>
        <v>51.381818181818183</v>
      </c>
      <c r="BR52" s="183">
        <v>93</v>
      </c>
      <c r="BS52" s="183">
        <v>75</v>
      </c>
      <c r="BT52" s="184">
        <f t="shared" si="1"/>
        <v>33.6</v>
      </c>
      <c r="BU52" s="253">
        <f t="shared" si="2"/>
        <v>84.981818181818184</v>
      </c>
      <c r="BV52" s="246" t="str">
        <f t="shared" si="3"/>
        <v>A</v>
      </c>
    </row>
    <row r="53" spans="1:74" ht="15.75">
      <c r="A53" s="510"/>
      <c r="B53" s="513"/>
      <c r="C53" s="284">
        <v>2200018185</v>
      </c>
      <c r="D53" s="285" t="s">
        <v>350</v>
      </c>
      <c r="E53" s="232"/>
      <c r="F53" s="195"/>
      <c r="G53" s="195"/>
      <c r="H53" s="235">
        <f t="shared" si="4"/>
        <v>0</v>
      </c>
      <c r="I53" s="195"/>
      <c r="J53" s="195"/>
      <c r="K53" s="195"/>
      <c r="L53" s="195"/>
      <c r="M53" s="554">
        <f t="shared" si="5"/>
        <v>0</v>
      </c>
      <c r="N53" s="535"/>
      <c r="O53" s="183">
        <v>90</v>
      </c>
      <c r="P53" s="183">
        <v>80</v>
      </c>
      <c r="Q53" s="183">
        <v>90</v>
      </c>
      <c r="R53" s="183">
        <v>80</v>
      </c>
      <c r="S53" s="554">
        <f t="shared" si="6"/>
        <v>86.5</v>
      </c>
      <c r="T53" s="535"/>
      <c r="U53" s="252"/>
      <c r="V53" s="252"/>
      <c r="W53" s="252"/>
      <c r="X53" s="252"/>
      <c r="Y53" s="554">
        <f t="shared" si="7"/>
        <v>0</v>
      </c>
      <c r="Z53" s="535"/>
      <c r="AA53" s="252"/>
      <c r="AB53" s="252"/>
      <c r="AC53" s="252"/>
      <c r="AD53" s="252"/>
      <c r="AE53" s="554">
        <f t="shared" si="8"/>
        <v>0</v>
      </c>
      <c r="AF53" s="535"/>
      <c r="AG53" s="183">
        <v>95</v>
      </c>
      <c r="AH53" s="183">
        <v>80</v>
      </c>
      <c r="AI53" s="183">
        <v>80</v>
      </c>
      <c r="AJ53" s="183">
        <v>80</v>
      </c>
      <c r="AK53" s="554">
        <f t="shared" si="9"/>
        <v>82.25</v>
      </c>
      <c r="AL53" s="535"/>
      <c r="AM53" s="183">
        <v>0</v>
      </c>
      <c r="AN53" s="183">
        <v>80</v>
      </c>
      <c r="AO53" s="183">
        <v>95</v>
      </c>
      <c r="AP53" s="183">
        <v>80</v>
      </c>
      <c r="AQ53" s="554">
        <f t="shared" si="10"/>
        <v>75.5</v>
      </c>
      <c r="AR53" s="535"/>
      <c r="AS53" s="183">
        <v>90</v>
      </c>
      <c r="AT53" s="183">
        <v>80</v>
      </c>
      <c r="AU53" s="183">
        <v>70</v>
      </c>
      <c r="AV53" s="183">
        <v>80</v>
      </c>
      <c r="AW53" s="554">
        <f t="shared" si="11"/>
        <v>76.5</v>
      </c>
      <c r="AX53" s="535"/>
      <c r="AY53" s="183">
        <v>100</v>
      </c>
      <c r="AZ53" s="183">
        <v>80</v>
      </c>
      <c r="BA53" s="183">
        <v>90</v>
      </c>
      <c r="BB53" s="183">
        <v>80</v>
      </c>
      <c r="BC53" s="554">
        <f t="shared" si="16"/>
        <v>88</v>
      </c>
      <c r="BD53" s="535"/>
      <c r="BE53" s="183">
        <v>100</v>
      </c>
      <c r="BF53" s="183">
        <v>0</v>
      </c>
      <c r="BG53" s="183">
        <v>100</v>
      </c>
      <c r="BH53" s="183">
        <v>0</v>
      </c>
      <c r="BI53" s="554">
        <f t="shared" si="13"/>
        <v>65</v>
      </c>
      <c r="BJ53" s="535"/>
      <c r="BK53" s="183">
        <v>100</v>
      </c>
      <c r="BL53" s="183">
        <v>100</v>
      </c>
      <c r="BM53" s="183">
        <v>90</v>
      </c>
      <c r="BN53" s="183">
        <v>95</v>
      </c>
      <c r="BO53" s="554">
        <f t="shared" si="15"/>
        <v>94</v>
      </c>
      <c r="BP53" s="535"/>
      <c r="BQ53" s="182">
        <f t="shared" si="0"/>
        <v>30.968181818181819</v>
      </c>
      <c r="BR53" s="183">
        <v>100</v>
      </c>
      <c r="BS53" s="183">
        <v>75</v>
      </c>
      <c r="BT53" s="184">
        <f t="shared" si="1"/>
        <v>35</v>
      </c>
      <c r="BU53" s="253">
        <f t="shared" si="2"/>
        <v>65.968181818181819</v>
      </c>
      <c r="BV53" s="246" t="str">
        <f t="shared" si="3"/>
        <v>B</v>
      </c>
    </row>
    <row r="54" spans="1:74" ht="15.75">
      <c r="A54" s="510"/>
      <c r="B54" s="482"/>
      <c r="C54" s="282">
        <v>2200018206</v>
      </c>
      <c r="D54" s="286" t="s">
        <v>351</v>
      </c>
      <c r="E54" s="251" t="s">
        <v>311</v>
      </c>
      <c r="F54" s="183">
        <v>21</v>
      </c>
      <c r="G54" s="183">
        <v>100</v>
      </c>
      <c r="H54" s="235">
        <f t="shared" si="4"/>
        <v>60.5</v>
      </c>
      <c r="I54" s="183">
        <v>90</v>
      </c>
      <c r="J54" s="183">
        <v>80</v>
      </c>
      <c r="K54" s="183">
        <v>85</v>
      </c>
      <c r="L54" s="183">
        <v>80</v>
      </c>
      <c r="M54" s="554">
        <f t="shared" si="5"/>
        <v>84</v>
      </c>
      <c r="N54" s="535"/>
      <c r="O54" s="261">
        <v>60</v>
      </c>
      <c r="P54" s="183">
        <v>80</v>
      </c>
      <c r="Q54" s="183">
        <v>90</v>
      </c>
      <c r="R54" s="183">
        <v>80</v>
      </c>
      <c r="S54" s="554">
        <f t="shared" si="6"/>
        <v>82</v>
      </c>
      <c r="T54" s="535"/>
      <c r="U54" s="183">
        <v>90</v>
      </c>
      <c r="V54" s="183">
        <v>80</v>
      </c>
      <c r="W54" s="183">
        <v>80</v>
      </c>
      <c r="X54" s="183">
        <v>80</v>
      </c>
      <c r="Y54" s="554">
        <f t="shared" si="7"/>
        <v>81.5</v>
      </c>
      <c r="Z54" s="535"/>
      <c r="AA54" s="183">
        <v>80</v>
      </c>
      <c r="AB54" s="183">
        <v>80</v>
      </c>
      <c r="AC54" s="183">
        <v>85</v>
      </c>
      <c r="AD54" s="183">
        <v>80</v>
      </c>
      <c r="AE54" s="554">
        <f t="shared" si="8"/>
        <v>82.5</v>
      </c>
      <c r="AF54" s="535"/>
      <c r="AG54" s="183">
        <v>95</v>
      </c>
      <c r="AH54" s="183">
        <v>80</v>
      </c>
      <c r="AI54" s="183">
        <v>80</v>
      </c>
      <c r="AJ54" s="183">
        <v>80</v>
      </c>
      <c r="AK54" s="554">
        <f t="shared" si="9"/>
        <v>82.25</v>
      </c>
      <c r="AL54" s="535"/>
      <c r="AM54" s="183">
        <v>85</v>
      </c>
      <c r="AN54" s="183">
        <v>80</v>
      </c>
      <c r="AO54" s="183">
        <v>95</v>
      </c>
      <c r="AP54" s="183">
        <v>80</v>
      </c>
      <c r="AQ54" s="554">
        <f t="shared" si="10"/>
        <v>88.25</v>
      </c>
      <c r="AR54" s="535"/>
      <c r="AS54" s="195">
        <v>100</v>
      </c>
      <c r="AT54" s="195">
        <v>90</v>
      </c>
      <c r="AU54" s="195">
        <v>100</v>
      </c>
      <c r="AV54" s="195">
        <v>60</v>
      </c>
      <c r="AW54" s="554">
        <f t="shared" si="11"/>
        <v>90.5</v>
      </c>
      <c r="AX54" s="535"/>
      <c r="AY54" s="183">
        <v>100</v>
      </c>
      <c r="AZ54" s="183">
        <v>80</v>
      </c>
      <c r="BA54" s="183">
        <v>90</v>
      </c>
      <c r="BB54" s="183">
        <v>80</v>
      </c>
      <c r="BC54" s="554">
        <f t="shared" si="16"/>
        <v>88</v>
      </c>
      <c r="BD54" s="535"/>
      <c r="BE54" s="183">
        <v>100</v>
      </c>
      <c r="BF54" s="183">
        <v>100</v>
      </c>
      <c r="BG54" s="183">
        <v>100</v>
      </c>
      <c r="BH54" s="183">
        <v>100</v>
      </c>
      <c r="BI54" s="554">
        <f t="shared" si="13"/>
        <v>100</v>
      </c>
      <c r="BJ54" s="535"/>
      <c r="BK54" s="183">
        <v>100</v>
      </c>
      <c r="BL54" s="183">
        <v>90</v>
      </c>
      <c r="BM54" s="183">
        <v>90</v>
      </c>
      <c r="BN54" s="183">
        <v>95</v>
      </c>
      <c r="BO54" s="554">
        <f t="shared" si="15"/>
        <v>92.5</v>
      </c>
      <c r="BP54" s="535"/>
      <c r="BQ54" s="182">
        <f t="shared" si="0"/>
        <v>50.836363636363643</v>
      </c>
      <c r="BR54" s="183">
        <v>85</v>
      </c>
      <c r="BS54" s="183">
        <v>75</v>
      </c>
      <c r="BT54" s="184">
        <f t="shared" si="1"/>
        <v>32</v>
      </c>
      <c r="BU54" s="253">
        <f t="shared" si="2"/>
        <v>82.836363636363643</v>
      </c>
      <c r="BV54" s="246" t="str">
        <f t="shared" si="3"/>
        <v>A</v>
      </c>
    </row>
    <row r="55" spans="1:74" ht="15.75">
      <c r="A55" s="510"/>
      <c r="B55" s="566">
        <v>13</v>
      </c>
      <c r="C55" s="282">
        <v>2200018205</v>
      </c>
      <c r="D55" s="283" t="s">
        <v>352</v>
      </c>
      <c r="E55" s="251" t="s">
        <v>311</v>
      </c>
      <c r="F55" s="195">
        <v>55</v>
      </c>
      <c r="G55" s="195">
        <v>100</v>
      </c>
      <c r="H55" s="235">
        <f t="shared" si="4"/>
        <v>77.5</v>
      </c>
      <c r="I55" s="183">
        <v>80</v>
      </c>
      <c r="J55" s="183">
        <v>100</v>
      </c>
      <c r="K55" s="183">
        <v>90</v>
      </c>
      <c r="L55" s="183">
        <v>100</v>
      </c>
      <c r="M55" s="554">
        <f t="shared" si="5"/>
        <v>92</v>
      </c>
      <c r="N55" s="535"/>
      <c r="O55" s="183">
        <v>90</v>
      </c>
      <c r="P55" s="183">
        <v>80</v>
      </c>
      <c r="Q55" s="183">
        <v>90</v>
      </c>
      <c r="R55" s="183">
        <v>100</v>
      </c>
      <c r="S55" s="554">
        <f t="shared" si="6"/>
        <v>90.5</v>
      </c>
      <c r="T55" s="535"/>
      <c r="U55" s="183">
        <v>90</v>
      </c>
      <c r="V55" s="183">
        <v>80</v>
      </c>
      <c r="W55" s="183">
        <v>90</v>
      </c>
      <c r="X55" s="183">
        <v>80</v>
      </c>
      <c r="Y55" s="554">
        <f t="shared" si="7"/>
        <v>86.5</v>
      </c>
      <c r="Z55" s="535"/>
      <c r="AA55" s="183">
        <v>70</v>
      </c>
      <c r="AB55" s="183">
        <v>80</v>
      </c>
      <c r="AC55" s="183">
        <v>90</v>
      </c>
      <c r="AD55" s="183">
        <v>80</v>
      </c>
      <c r="AE55" s="554">
        <f t="shared" si="8"/>
        <v>83.5</v>
      </c>
      <c r="AF55" s="535"/>
      <c r="AG55" s="183">
        <v>100</v>
      </c>
      <c r="AH55" s="183">
        <v>80</v>
      </c>
      <c r="AI55" s="183">
        <v>85</v>
      </c>
      <c r="AJ55" s="183">
        <v>80</v>
      </c>
      <c r="AK55" s="554">
        <f t="shared" si="9"/>
        <v>85.5</v>
      </c>
      <c r="AL55" s="535"/>
      <c r="AM55" s="183">
        <v>90</v>
      </c>
      <c r="AN55" s="183">
        <v>80</v>
      </c>
      <c r="AO55" s="183">
        <v>100</v>
      </c>
      <c r="AP55" s="183">
        <v>80</v>
      </c>
      <c r="AQ55" s="554">
        <f t="shared" si="10"/>
        <v>91.5</v>
      </c>
      <c r="AR55" s="535"/>
      <c r="AS55" s="183">
        <v>95</v>
      </c>
      <c r="AT55" s="183">
        <v>80</v>
      </c>
      <c r="AU55" s="183">
        <v>95</v>
      </c>
      <c r="AV55" s="183">
        <v>80</v>
      </c>
      <c r="AW55" s="554">
        <f t="shared" si="11"/>
        <v>89.75</v>
      </c>
      <c r="AX55" s="535"/>
      <c r="AY55" s="183">
        <v>100</v>
      </c>
      <c r="AZ55" s="183">
        <v>100</v>
      </c>
      <c r="BA55" s="183">
        <v>90</v>
      </c>
      <c r="BB55" s="183">
        <v>80</v>
      </c>
      <c r="BC55" s="554">
        <f t="shared" si="16"/>
        <v>91</v>
      </c>
      <c r="BD55" s="535"/>
      <c r="BE55" s="183">
        <v>100</v>
      </c>
      <c r="BF55" s="183">
        <v>100</v>
      </c>
      <c r="BG55" s="183">
        <v>100</v>
      </c>
      <c r="BH55" s="183">
        <v>100</v>
      </c>
      <c r="BI55" s="554">
        <f t="shared" si="13"/>
        <v>100</v>
      </c>
      <c r="BJ55" s="535"/>
      <c r="BK55" s="183">
        <v>100</v>
      </c>
      <c r="BL55" s="183">
        <v>100</v>
      </c>
      <c r="BM55" s="183">
        <v>0</v>
      </c>
      <c r="BN55" s="183">
        <v>100</v>
      </c>
      <c r="BO55" s="554">
        <f t="shared" si="15"/>
        <v>50</v>
      </c>
      <c r="BP55" s="535"/>
      <c r="BQ55" s="182">
        <f t="shared" si="0"/>
        <v>51.15</v>
      </c>
      <c r="BR55" s="183">
        <v>85</v>
      </c>
      <c r="BS55" s="183">
        <v>48</v>
      </c>
      <c r="BT55" s="184">
        <f t="shared" si="1"/>
        <v>26.6</v>
      </c>
      <c r="BU55" s="253">
        <f t="shared" si="2"/>
        <v>77.75</v>
      </c>
      <c r="BV55" s="246" t="str">
        <f t="shared" si="3"/>
        <v>A-</v>
      </c>
    </row>
    <row r="56" spans="1:74" ht="15.75">
      <c r="A56" s="510"/>
      <c r="B56" s="513"/>
      <c r="C56" s="282">
        <v>2200018211</v>
      </c>
      <c r="D56" s="283" t="s">
        <v>353</v>
      </c>
      <c r="E56" s="251" t="s">
        <v>311</v>
      </c>
      <c r="F56" s="195">
        <v>66</v>
      </c>
      <c r="G56" s="195">
        <v>100</v>
      </c>
      <c r="H56" s="235">
        <f t="shared" si="4"/>
        <v>83</v>
      </c>
      <c r="I56" s="183">
        <v>85</v>
      </c>
      <c r="J56" s="183">
        <v>80</v>
      </c>
      <c r="K56" s="183">
        <v>90</v>
      </c>
      <c r="L56" s="183">
        <v>80</v>
      </c>
      <c r="M56" s="554">
        <f t="shared" si="5"/>
        <v>85.75</v>
      </c>
      <c r="N56" s="535"/>
      <c r="O56" s="183">
        <v>90</v>
      </c>
      <c r="P56" s="183">
        <v>80</v>
      </c>
      <c r="Q56" s="183">
        <v>90</v>
      </c>
      <c r="R56" s="183">
        <v>100</v>
      </c>
      <c r="S56" s="554">
        <f t="shared" si="6"/>
        <v>90.5</v>
      </c>
      <c r="T56" s="535"/>
      <c r="U56" s="183">
        <v>90</v>
      </c>
      <c r="V56" s="183">
        <v>80</v>
      </c>
      <c r="W56" s="183">
        <v>90</v>
      </c>
      <c r="X56" s="183">
        <v>80</v>
      </c>
      <c r="Y56" s="554">
        <f t="shared" si="7"/>
        <v>86.5</v>
      </c>
      <c r="Z56" s="535"/>
      <c r="AA56" s="195">
        <v>88</v>
      </c>
      <c r="AB56" s="195">
        <v>100</v>
      </c>
      <c r="AC56" s="195">
        <v>100</v>
      </c>
      <c r="AD56" s="195">
        <v>100</v>
      </c>
      <c r="AE56" s="554">
        <f t="shared" si="8"/>
        <v>98.2</v>
      </c>
      <c r="AF56" s="535"/>
      <c r="AG56" s="183">
        <v>95</v>
      </c>
      <c r="AH56" s="183">
        <v>80</v>
      </c>
      <c r="AI56" s="183">
        <v>85</v>
      </c>
      <c r="AJ56" s="183">
        <v>80</v>
      </c>
      <c r="AK56" s="554">
        <f t="shared" si="9"/>
        <v>84.75</v>
      </c>
      <c r="AL56" s="535"/>
      <c r="AM56" s="183">
        <v>85</v>
      </c>
      <c r="AN56" s="183">
        <v>80</v>
      </c>
      <c r="AO56" s="183">
        <v>100</v>
      </c>
      <c r="AP56" s="183">
        <v>80</v>
      </c>
      <c r="AQ56" s="554">
        <f t="shared" si="10"/>
        <v>90.75</v>
      </c>
      <c r="AR56" s="535"/>
      <c r="AS56" s="183">
        <v>95</v>
      </c>
      <c r="AT56" s="183">
        <v>80</v>
      </c>
      <c r="AU56" s="183">
        <v>95</v>
      </c>
      <c r="AV56" s="183">
        <v>80</v>
      </c>
      <c r="AW56" s="554">
        <f t="shared" si="11"/>
        <v>89.75</v>
      </c>
      <c r="AX56" s="535"/>
      <c r="AY56" s="183">
        <v>100</v>
      </c>
      <c r="AZ56" s="183">
        <v>100</v>
      </c>
      <c r="BA56" s="183">
        <v>90</v>
      </c>
      <c r="BB56" s="183">
        <v>80</v>
      </c>
      <c r="BC56" s="554">
        <f t="shared" si="16"/>
        <v>91</v>
      </c>
      <c r="BD56" s="535"/>
      <c r="BE56" s="183">
        <v>100</v>
      </c>
      <c r="BF56" s="183">
        <v>100</v>
      </c>
      <c r="BG56" s="183">
        <v>100</v>
      </c>
      <c r="BH56" s="183">
        <v>100</v>
      </c>
      <c r="BI56" s="554">
        <f t="shared" si="13"/>
        <v>100</v>
      </c>
      <c r="BJ56" s="535"/>
      <c r="BK56" s="183">
        <v>65</v>
      </c>
      <c r="BL56" s="183">
        <v>85</v>
      </c>
      <c r="BM56" s="183">
        <v>0</v>
      </c>
      <c r="BN56" s="183">
        <v>85</v>
      </c>
      <c r="BO56" s="554">
        <f t="shared" si="15"/>
        <v>39.5</v>
      </c>
      <c r="BP56" s="535"/>
      <c r="BQ56" s="182">
        <f t="shared" si="0"/>
        <v>51.256363636363638</v>
      </c>
      <c r="BR56" s="183">
        <v>95</v>
      </c>
      <c r="BS56" s="183">
        <v>48</v>
      </c>
      <c r="BT56" s="184">
        <f t="shared" si="1"/>
        <v>28.6</v>
      </c>
      <c r="BU56" s="253">
        <f t="shared" si="2"/>
        <v>79.856363636363639</v>
      </c>
      <c r="BV56" s="246" t="str">
        <f t="shared" si="3"/>
        <v>A-</v>
      </c>
    </row>
    <row r="57" spans="1:74" ht="15.75" customHeight="1">
      <c r="A57" s="511"/>
      <c r="B57" s="482"/>
      <c r="C57" s="282">
        <v>2200018229</v>
      </c>
      <c r="D57" s="286" t="s">
        <v>354</v>
      </c>
      <c r="E57" s="251" t="s">
        <v>311</v>
      </c>
      <c r="F57" s="287">
        <v>55</v>
      </c>
      <c r="G57" s="287">
        <v>100</v>
      </c>
      <c r="H57" s="288">
        <f t="shared" si="4"/>
        <v>77.5</v>
      </c>
      <c r="I57" s="287">
        <v>85</v>
      </c>
      <c r="J57" s="287">
        <v>80</v>
      </c>
      <c r="K57" s="287">
        <v>85</v>
      </c>
      <c r="L57" s="287">
        <v>80</v>
      </c>
      <c r="M57" s="557">
        <f t="shared" si="5"/>
        <v>83.25</v>
      </c>
      <c r="N57" s="558"/>
      <c r="O57" s="290">
        <v>90</v>
      </c>
      <c r="P57" s="287">
        <v>80</v>
      </c>
      <c r="Q57" s="287">
        <v>90</v>
      </c>
      <c r="R57" s="287">
        <v>80</v>
      </c>
      <c r="S57" s="557">
        <f t="shared" si="6"/>
        <v>86.5</v>
      </c>
      <c r="T57" s="558"/>
      <c r="U57" s="287">
        <v>90</v>
      </c>
      <c r="V57" s="287">
        <v>80</v>
      </c>
      <c r="W57" s="287">
        <v>90</v>
      </c>
      <c r="X57" s="287">
        <v>80</v>
      </c>
      <c r="Y57" s="557">
        <f t="shared" si="7"/>
        <v>86.5</v>
      </c>
      <c r="Z57" s="558"/>
      <c r="AA57" s="287">
        <v>80</v>
      </c>
      <c r="AB57" s="287">
        <v>85</v>
      </c>
      <c r="AC57" s="287">
        <v>85</v>
      </c>
      <c r="AD57" s="287">
        <v>80</v>
      </c>
      <c r="AE57" s="557">
        <f t="shared" si="8"/>
        <v>83.25</v>
      </c>
      <c r="AF57" s="558"/>
      <c r="AG57" s="287">
        <v>95</v>
      </c>
      <c r="AH57" s="287">
        <v>80</v>
      </c>
      <c r="AI57" s="287">
        <v>85</v>
      </c>
      <c r="AJ57" s="287">
        <v>80</v>
      </c>
      <c r="AK57" s="557">
        <f t="shared" si="9"/>
        <v>84.75</v>
      </c>
      <c r="AL57" s="558"/>
      <c r="AM57" s="287">
        <v>85</v>
      </c>
      <c r="AN57" s="287">
        <v>80</v>
      </c>
      <c r="AO57" s="287">
        <v>100</v>
      </c>
      <c r="AP57" s="287">
        <v>80</v>
      </c>
      <c r="AQ57" s="557">
        <f t="shared" si="10"/>
        <v>90.75</v>
      </c>
      <c r="AR57" s="558"/>
      <c r="AS57" s="287">
        <v>0</v>
      </c>
      <c r="AT57" s="287">
        <v>80</v>
      </c>
      <c r="AU57" s="287">
        <v>95</v>
      </c>
      <c r="AV57" s="287">
        <v>80</v>
      </c>
      <c r="AW57" s="557">
        <f t="shared" si="11"/>
        <v>75.5</v>
      </c>
      <c r="AX57" s="558"/>
      <c r="AY57" s="287">
        <v>100</v>
      </c>
      <c r="AZ57" s="287">
        <v>100</v>
      </c>
      <c r="BA57" s="287">
        <v>90</v>
      </c>
      <c r="BB57" s="287">
        <v>80</v>
      </c>
      <c r="BC57" s="557">
        <f t="shared" si="16"/>
        <v>91</v>
      </c>
      <c r="BD57" s="558"/>
      <c r="BE57" s="287">
        <v>0</v>
      </c>
      <c r="BF57" s="287">
        <v>0</v>
      </c>
      <c r="BG57" s="287">
        <v>100</v>
      </c>
      <c r="BH57" s="287">
        <v>0</v>
      </c>
      <c r="BI57" s="557">
        <f t="shared" si="13"/>
        <v>50</v>
      </c>
      <c r="BJ57" s="558"/>
      <c r="BK57" s="291">
        <v>0</v>
      </c>
      <c r="BL57" s="291">
        <v>0</v>
      </c>
      <c r="BM57" s="292">
        <v>0</v>
      </c>
      <c r="BN57" s="291">
        <v>0</v>
      </c>
      <c r="BO57" s="557">
        <f t="shared" si="15"/>
        <v>0</v>
      </c>
      <c r="BP57" s="558"/>
      <c r="BQ57" s="293">
        <f t="shared" si="0"/>
        <v>44.127272727272732</v>
      </c>
      <c r="BR57" s="287">
        <v>0</v>
      </c>
      <c r="BS57" s="287">
        <v>48</v>
      </c>
      <c r="BT57" s="289">
        <f t="shared" si="1"/>
        <v>9.6</v>
      </c>
      <c r="BU57" s="294">
        <f t="shared" si="2"/>
        <v>53.727272727272734</v>
      </c>
      <c r="BV57" s="295" t="str">
        <f t="shared" si="3"/>
        <v>C-</v>
      </c>
    </row>
    <row r="58" spans="1:74">
      <c r="A58" s="38"/>
      <c r="B58" s="247"/>
      <c r="C58" s="38"/>
      <c r="D58" s="38"/>
      <c r="E58" s="38"/>
      <c r="F58" s="296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</row>
    <row r="59" spans="1:74" ht="15.75">
      <c r="A59" s="38"/>
      <c r="B59" s="297"/>
      <c r="C59" s="298">
        <v>2200018051</v>
      </c>
      <c r="D59" s="299" t="s">
        <v>355</v>
      </c>
      <c r="E59" s="251" t="s">
        <v>311</v>
      </c>
      <c r="F59" s="300"/>
      <c r="G59" s="252"/>
      <c r="H59" s="235">
        <f>(F$13/100*F59)+(G$13/100*G59)</f>
        <v>0</v>
      </c>
      <c r="I59" s="252"/>
      <c r="J59" s="252"/>
      <c r="K59" s="252"/>
      <c r="L59" s="252"/>
      <c r="M59" s="554">
        <f t="shared" ref="M59:M61" si="17">(I$13/100*I59)+(J$13/100*J59)+(K$13/100*K59)+(L$13/100*L59)</f>
        <v>0</v>
      </c>
      <c r="N59" s="535"/>
      <c r="O59" s="243"/>
      <c r="P59" s="243"/>
      <c r="Q59" s="243"/>
      <c r="R59" s="243"/>
      <c r="S59" s="554">
        <f t="shared" ref="S59:S61" si="18">(O$13/100*O59)+(P$13/100*P59)+(Q$13/100*Q59)+(R$13/100*R59)</f>
        <v>0</v>
      </c>
      <c r="T59" s="535"/>
      <c r="U59" s="243"/>
      <c r="V59" s="243"/>
      <c r="W59" s="243"/>
      <c r="X59" s="243"/>
      <c r="Y59" s="554">
        <f t="shared" ref="Y59:Y61" si="19">(U$13/100*U59)+(V$13/100*V59)+(W$13/100*W59)+(X$13/100*X59)</f>
        <v>0</v>
      </c>
      <c r="Z59" s="535"/>
      <c r="AA59" s="243"/>
      <c r="AB59" s="243"/>
      <c r="AC59" s="243"/>
      <c r="AD59" s="243"/>
      <c r="AE59" s="554">
        <f t="shared" ref="AE59:AE61" si="20">(AA$13/100*AA59)+(AB$13/100*AB59)+(AC$13/100*AC59)+(AD$13/100*AD59)</f>
        <v>0</v>
      </c>
      <c r="AF59" s="535"/>
      <c r="AG59" s="243"/>
      <c r="AH59" s="243"/>
      <c r="AI59" s="243"/>
      <c r="AJ59" s="243"/>
      <c r="AK59" s="554">
        <f t="shared" ref="AK59:AK61" si="21">(AG$13/100*AG59)+(AH$13/100*AH59)+(AI$13/100*AI59)+(AJ$13/100*AJ59)</f>
        <v>0</v>
      </c>
      <c r="AL59" s="535"/>
      <c r="AM59" s="243"/>
      <c r="AN59" s="243"/>
      <c r="AO59" s="243"/>
      <c r="AP59" s="243"/>
      <c r="AQ59" s="554">
        <f t="shared" ref="AQ59:AQ61" si="22">(AM$13/100*AM59)+(AN$13/100*AN59)+(AO$13/100*AO59)+(AP$13/100*AP59)</f>
        <v>0</v>
      </c>
      <c r="AR59" s="535"/>
      <c r="AS59" s="243"/>
      <c r="AT59" s="243"/>
      <c r="AU59" s="243"/>
      <c r="AV59" s="243"/>
      <c r="AW59" s="554">
        <f t="shared" ref="AW59:AW61" si="23">(AS$13/100*AS59)+(AT$13/100*AT59)+(AU$13/100*AU59)+(AV$13/100*AV59)</f>
        <v>0</v>
      </c>
      <c r="AX59" s="535"/>
      <c r="AY59" s="243"/>
      <c r="AZ59" s="243"/>
      <c r="BA59" s="243"/>
      <c r="BB59" s="243"/>
      <c r="BC59" s="554">
        <f t="shared" ref="BC59:BC61" si="24">(AY$13/100*AY59)+(AZ$13/100*AZ59)+(BA$13/100*BA59)+(BB$13/100*BB59)</f>
        <v>0</v>
      </c>
      <c r="BD59" s="535"/>
      <c r="BE59" s="243"/>
      <c r="BF59" s="243"/>
      <c r="BG59" s="243"/>
      <c r="BH59" s="243"/>
      <c r="BI59" s="554">
        <f t="shared" ref="BI59:BI61" si="25">(BE$13/100*BE59)+(BF$13/100*BF59)+(BG$13/100*BG59)+(BH$13/100*BH59)</f>
        <v>0</v>
      </c>
      <c r="BJ59" s="535"/>
      <c r="BK59" s="243"/>
      <c r="BL59" s="243"/>
      <c r="BM59" s="243"/>
      <c r="BN59" s="243"/>
      <c r="BO59" s="554">
        <f t="shared" ref="BO59:BO61" si="26">(BK$13/100*BK59)+(BL$13/100*BL59)+(BM$13/100*BM59)+(BN$13/100*BN59)</f>
        <v>0</v>
      </c>
      <c r="BP59" s="535"/>
      <c r="BQ59" s="182">
        <f t="shared" ref="BQ59:BQ61" si="27">((H59+M59+S59+Y59+AE59+AK59+AQ59+AW59+BC59+BI59+BO59)/11) * 60/100</f>
        <v>0</v>
      </c>
      <c r="BR59" s="243"/>
      <c r="BS59" s="243"/>
      <c r="BT59" s="184">
        <f t="shared" ref="BT59:BT61" si="28">((BR59+BS59)/2) * 40/100</f>
        <v>0</v>
      </c>
      <c r="BU59" s="253">
        <f t="shared" ref="BU59:BU61" si="29">BT59+BQ59</f>
        <v>0</v>
      </c>
      <c r="BV59" s="246" t="str">
        <f t="shared" ref="BV59:BV61" si="30">IF(BU59&gt;80,"A",IF(BU59&gt;76,"A-",IF(BU59&gt;68,"B+",IF(BU59&gt;65,"B",IF(BU59&gt;62,"B-",IF(BU59&gt;57,"C+",IF(BU59&gt;55,"C",IF(BU59&gt;51,"C-",IF(BU59&gt;43,"D+",IF(BU59&gt;40,"D",IF(BU59&gt;0,"E","E")))))))))))</f>
        <v>E</v>
      </c>
    </row>
    <row r="60" spans="1:74" ht="15.75">
      <c r="A60" s="297"/>
      <c r="B60" s="297"/>
      <c r="C60" s="298">
        <v>2200018175</v>
      </c>
      <c r="D60" s="299" t="s">
        <v>279</v>
      </c>
      <c r="E60" s="251" t="s">
        <v>311</v>
      </c>
      <c r="F60" s="300"/>
      <c r="G60" s="252"/>
      <c r="H60" s="301">
        <v>0</v>
      </c>
      <c r="I60" s="252"/>
      <c r="J60" s="252"/>
      <c r="K60" s="252"/>
      <c r="L60" s="252"/>
      <c r="M60" s="554">
        <f t="shared" si="17"/>
        <v>0</v>
      </c>
      <c r="N60" s="535"/>
      <c r="O60" s="243"/>
      <c r="P60" s="243"/>
      <c r="Q60" s="243"/>
      <c r="R60" s="243"/>
      <c r="S60" s="554">
        <f t="shared" si="18"/>
        <v>0</v>
      </c>
      <c r="T60" s="535"/>
      <c r="U60" s="243"/>
      <c r="V60" s="243"/>
      <c r="W60" s="243"/>
      <c r="X60" s="243"/>
      <c r="Y60" s="554">
        <f t="shared" si="19"/>
        <v>0</v>
      </c>
      <c r="Z60" s="535"/>
      <c r="AA60" s="243"/>
      <c r="AB60" s="243"/>
      <c r="AC60" s="243"/>
      <c r="AD60" s="243"/>
      <c r="AE60" s="554">
        <f t="shared" si="20"/>
        <v>0</v>
      </c>
      <c r="AF60" s="535"/>
      <c r="AG60" s="243"/>
      <c r="AH60" s="243"/>
      <c r="AI60" s="243"/>
      <c r="AJ60" s="243"/>
      <c r="AK60" s="554">
        <f t="shared" si="21"/>
        <v>0</v>
      </c>
      <c r="AL60" s="535"/>
      <c r="AM60" s="243"/>
      <c r="AN60" s="243"/>
      <c r="AO60" s="243"/>
      <c r="AP60" s="243"/>
      <c r="AQ60" s="554">
        <f t="shared" si="22"/>
        <v>0</v>
      </c>
      <c r="AR60" s="535"/>
      <c r="AS60" s="243"/>
      <c r="AT60" s="243"/>
      <c r="AU60" s="243"/>
      <c r="AV60" s="243"/>
      <c r="AW60" s="554">
        <f t="shared" si="23"/>
        <v>0</v>
      </c>
      <c r="AX60" s="535"/>
      <c r="AY60" s="243"/>
      <c r="AZ60" s="243"/>
      <c r="BA60" s="243"/>
      <c r="BB60" s="243"/>
      <c r="BC60" s="554">
        <f t="shared" si="24"/>
        <v>0</v>
      </c>
      <c r="BD60" s="535"/>
      <c r="BE60" s="243"/>
      <c r="BF60" s="243"/>
      <c r="BG60" s="243"/>
      <c r="BH60" s="243"/>
      <c r="BI60" s="554">
        <f t="shared" si="25"/>
        <v>0</v>
      </c>
      <c r="BJ60" s="535"/>
      <c r="BK60" s="243"/>
      <c r="BL60" s="243"/>
      <c r="BM60" s="243"/>
      <c r="BN60" s="243"/>
      <c r="BO60" s="554">
        <f t="shared" si="26"/>
        <v>0</v>
      </c>
      <c r="BP60" s="535"/>
      <c r="BQ60" s="182">
        <f t="shared" si="27"/>
        <v>0</v>
      </c>
      <c r="BR60" s="243"/>
      <c r="BS60" s="243"/>
      <c r="BT60" s="184">
        <f t="shared" si="28"/>
        <v>0</v>
      </c>
      <c r="BU60" s="253">
        <f t="shared" si="29"/>
        <v>0</v>
      </c>
      <c r="BV60" s="246" t="str">
        <f t="shared" si="30"/>
        <v>E</v>
      </c>
    </row>
    <row r="61" spans="1:74" ht="15.75">
      <c r="A61" s="297"/>
      <c r="B61" s="297"/>
      <c r="C61" s="302">
        <v>2200018163</v>
      </c>
      <c r="D61" s="303" t="s">
        <v>280</v>
      </c>
      <c r="E61" s="251" t="s">
        <v>311</v>
      </c>
      <c r="F61" s="300"/>
      <c r="G61" s="252"/>
      <c r="H61" s="235">
        <f>(F$13/100*F61)+(G$13/100*G61)</f>
        <v>0</v>
      </c>
      <c r="I61" s="252"/>
      <c r="J61" s="252"/>
      <c r="K61" s="252"/>
      <c r="L61" s="252"/>
      <c r="M61" s="554">
        <f t="shared" si="17"/>
        <v>0</v>
      </c>
      <c r="N61" s="535"/>
      <c r="O61" s="243"/>
      <c r="P61" s="243"/>
      <c r="Q61" s="243"/>
      <c r="R61" s="243"/>
      <c r="S61" s="554">
        <f t="shared" si="18"/>
        <v>0</v>
      </c>
      <c r="T61" s="535"/>
      <c r="U61" s="243"/>
      <c r="V61" s="243"/>
      <c r="W61" s="243"/>
      <c r="X61" s="243"/>
      <c r="Y61" s="554">
        <f t="shared" si="19"/>
        <v>0</v>
      </c>
      <c r="Z61" s="535"/>
      <c r="AA61" s="243"/>
      <c r="AB61" s="243"/>
      <c r="AC61" s="243"/>
      <c r="AD61" s="243"/>
      <c r="AE61" s="554">
        <f t="shared" si="20"/>
        <v>0</v>
      </c>
      <c r="AF61" s="535"/>
      <c r="AG61" s="243"/>
      <c r="AH61" s="243"/>
      <c r="AI61" s="243"/>
      <c r="AJ61" s="243"/>
      <c r="AK61" s="554">
        <f t="shared" si="21"/>
        <v>0</v>
      </c>
      <c r="AL61" s="535"/>
      <c r="AM61" s="243"/>
      <c r="AN61" s="243"/>
      <c r="AO61" s="243"/>
      <c r="AP61" s="243"/>
      <c r="AQ61" s="554">
        <f t="shared" si="22"/>
        <v>0</v>
      </c>
      <c r="AR61" s="535"/>
      <c r="AS61" s="243"/>
      <c r="AT61" s="243"/>
      <c r="AU61" s="243"/>
      <c r="AV61" s="243"/>
      <c r="AW61" s="554">
        <f t="shared" si="23"/>
        <v>0</v>
      </c>
      <c r="AX61" s="535"/>
      <c r="AY61" s="243"/>
      <c r="AZ61" s="243"/>
      <c r="BA61" s="243"/>
      <c r="BB61" s="243"/>
      <c r="BC61" s="554">
        <f t="shared" si="24"/>
        <v>0</v>
      </c>
      <c r="BD61" s="535"/>
      <c r="BE61" s="243"/>
      <c r="BF61" s="243"/>
      <c r="BG61" s="243"/>
      <c r="BH61" s="243"/>
      <c r="BI61" s="554">
        <f t="shared" si="25"/>
        <v>0</v>
      </c>
      <c r="BJ61" s="535"/>
      <c r="BK61" s="243"/>
      <c r="BL61" s="243"/>
      <c r="BM61" s="243"/>
      <c r="BN61" s="243"/>
      <c r="BO61" s="554">
        <f t="shared" si="26"/>
        <v>0</v>
      </c>
      <c r="BP61" s="535"/>
      <c r="BQ61" s="182">
        <f t="shared" si="27"/>
        <v>0</v>
      </c>
      <c r="BR61" s="183"/>
      <c r="BS61" s="183"/>
      <c r="BT61" s="184">
        <f t="shared" si="28"/>
        <v>0</v>
      </c>
      <c r="BU61" s="253">
        <f t="shared" si="29"/>
        <v>0</v>
      </c>
      <c r="BV61" s="246" t="str">
        <f t="shared" si="30"/>
        <v>E</v>
      </c>
    </row>
    <row r="62" spans="1:74">
      <c r="A62" s="38"/>
      <c r="B62" s="38"/>
      <c r="C62" s="38"/>
      <c r="D62" s="38"/>
      <c r="E62" s="38"/>
      <c r="F62" s="296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</row>
    <row r="63" spans="1:74" ht="15.75">
      <c r="A63" s="38"/>
      <c r="B63" s="567" t="s">
        <v>356</v>
      </c>
      <c r="C63" s="76">
        <v>2200018188</v>
      </c>
      <c r="D63" s="262" t="s">
        <v>329</v>
      </c>
      <c r="E63" s="38"/>
      <c r="F63" s="296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</row>
    <row r="64" spans="1:74" ht="15.75">
      <c r="A64" s="38"/>
      <c r="B64" s="510"/>
      <c r="C64" s="76">
        <v>2200018190</v>
      </c>
      <c r="D64" s="262" t="s">
        <v>331</v>
      </c>
      <c r="E64" s="38"/>
      <c r="F64" s="296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</row>
    <row r="65" spans="1:74" ht="15.75">
      <c r="A65" s="38"/>
      <c r="B65" s="511"/>
      <c r="C65" s="274">
        <v>2200018223</v>
      </c>
      <c r="D65" s="207" t="s">
        <v>332</v>
      </c>
      <c r="E65" s="38"/>
      <c r="F65" s="296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</row>
    <row r="66" spans="1:74">
      <c r="A66" s="38"/>
      <c r="B66" s="38"/>
      <c r="C66" s="38"/>
      <c r="D66" s="38"/>
      <c r="E66" s="38"/>
      <c r="F66" s="296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</row>
    <row r="67" spans="1:74">
      <c r="A67" s="38"/>
      <c r="B67" s="38"/>
      <c r="C67" s="38"/>
      <c r="D67" s="38"/>
      <c r="E67" s="38"/>
      <c r="F67" s="296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</row>
    <row r="68" spans="1:74">
      <c r="A68" s="38"/>
      <c r="B68" s="38"/>
      <c r="C68" s="38"/>
      <c r="D68" s="38"/>
      <c r="E68" s="38"/>
      <c r="F68" s="296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</row>
    <row r="69" spans="1:74">
      <c r="A69" s="38"/>
      <c r="B69" s="38"/>
      <c r="C69" s="38"/>
      <c r="D69" s="38"/>
      <c r="E69" s="38"/>
      <c r="F69" s="296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</row>
    <row r="70" spans="1:74">
      <c r="A70" s="38"/>
      <c r="B70" s="38"/>
      <c r="C70" s="38"/>
      <c r="D70" s="38"/>
      <c r="E70" s="38"/>
      <c r="F70" s="296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</row>
    <row r="71" spans="1:74">
      <c r="A71" s="38"/>
      <c r="B71" s="38"/>
      <c r="C71" s="38"/>
      <c r="D71" s="38"/>
      <c r="E71" s="38"/>
      <c r="F71" s="296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</row>
    <row r="72" spans="1:74">
      <c r="A72" s="38"/>
      <c r="B72" s="38"/>
      <c r="C72" s="38"/>
      <c r="D72" s="38"/>
      <c r="E72" s="38"/>
      <c r="F72" s="296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</row>
    <row r="73" spans="1:74">
      <c r="A73" s="38"/>
      <c r="B73" s="38"/>
      <c r="C73" s="38"/>
      <c r="D73" s="38"/>
      <c r="E73" s="38"/>
      <c r="F73" s="296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</row>
    <row r="74" spans="1:74">
      <c r="A74" s="38"/>
      <c r="B74" s="38"/>
      <c r="C74" s="38"/>
      <c r="D74" s="38"/>
      <c r="E74" s="38"/>
      <c r="F74" s="296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</row>
    <row r="75" spans="1:74">
      <c r="A75" s="38"/>
      <c r="B75" s="38"/>
      <c r="C75" s="38"/>
      <c r="D75" s="38"/>
      <c r="E75" s="38"/>
      <c r="F75" s="296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</row>
    <row r="76" spans="1:74">
      <c r="A76" s="38"/>
      <c r="B76" s="38"/>
      <c r="C76" s="38"/>
      <c r="D76" s="38"/>
      <c r="E76" s="38"/>
      <c r="F76" s="296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</row>
    <row r="77" spans="1:74">
      <c r="A77" s="38"/>
      <c r="B77" s="38"/>
      <c r="C77" s="38"/>
      <c r="D77" s="38"/>
      <c r="E77" s="38"/>
      <c r="F77" s="296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</row>
    <row r="78" spans="1:74">
      <c r="A78" s="38"/>
      <c r="B78" s="38"/>
      <c r="C78" s="38"/>
      <c r="D78" s="38"/>
      <c r="E78" s="38"/>
      <c r="F78" s="296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</row>
    <row r="79" spans="1:74">
      <c r="A79" s="38"/>
      <c r="B79" s="38"/>
      <c r="C79" s="38"/>
      <c r="D79" s="38"/>
      <c r="E79" s="38"/>
      <c r="F79" s="296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</row>
    <row r="80" spans="1:74">
      <c r="A80" s="38"/>
      <c r="B80" s="38"/>
      <c r="C80" s="38"/>
      <c r="D80" s="38"/>
      <c r="E80" s="38"/>
      <c r="F80" s="296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</row>
    <row r="81" spans="1:74">
      <c r="A81" s="38"/>
      <c r="B81" s="38"/>
      <c r="C81" s="38"/>
      <c r="D81" s="38"/>
      <c r="E81" s="38"/>
      <c r="F81" s="29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</row>
    <row r="82" spans="1:74">
      <c r="A82" s="38"/>
      <c r="B82" s="38"/>
      <c r="C82" s="38"/>
      <c r="D82" s="38"/>
      <c r="E82" s="38"/>
      <c r="F82" s="296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</row>
    <row r="83" spans="1:74">
      <c r="A83" s="38"/>
      <c r="B83" s="38"/>
      <c r="C83" s="38"/>
      <c r="D83" s="38"/>
      <c r="E83" s="38"/>
      <c r="F83" s="29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</row>
    <row r="84" spans="1:74">
      <c r="A84" s="38"/>
      <c r="B84" s="38"/>
      <c r="C84" s="38"/>
      <c r="D84" s="38"/>
      <c r="E84" s="38"/>
      <c r="F84" s="296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</row>
    <row r="85" spans="1:74">
      <c r="A85" s="38"/>
      <c r="B85" s="38"/>
      <c r="C85" s="38"/>
      <c r="D85" s="38"/>
      <c r="E85" s="38"/>
      <c r="F85" s="296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</row>
    <row r="86" spans="1:74">
      <c r="A86" s="38"/>
      <c r="B86" s="38"/>
      <c r="C86" s="38"/>
      <c r="D86" s="38"/>
      <c r="E86" s="38"/>
      <c r="F86" s="296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</row>
    <row r="87" spans="1:74">
      <c r="A87" s="38"/>
      <c r="B87" s="38"/>
      <c r="C87" s="38"/>
      <c r="D87" s="38"/>
      <c r="E87" s="38"/>
      <c r="F87" s="296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</row>
    <row r="88" spans="1:74">
      <c r="A88" s="38"/>
      <c r="B88" s="38"/>
      <c r="C88" s="38"/>
      <c r="D88" s="38"/>
      <c r="E88" s="38"/>
      <c r="F88" s="296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</row>
    <row r="89" spans="1:74">
      <c r="A89" s="38"/>
      <c r="B89" s="38"/>
      <c r="C89" s="38"/>
      <c r="D89" s="38"/>
      <c r="E89" s="38"/>
      <c r="F89" s="296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</row>
    <row r="90" spans="1:74">
      <c r="A90" s="38"/>
      <c r="B90" s="38"/>
      <c r="C90" s="38"/>
      <c r="D90" s="38"/>
      <c r="E90" s="38"/>
      <c r="F90" s="296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</row>
    <row r="91" spans="1:74">
      <c r="A91" s="38"/>
      <c r="B91" s="38"/>
      <c r="C91" s="38"/>
      <c r="D91" s="38"/>
      <c r="E91" s="38"/>
      <c r="F91" s="296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</row>
    <row r="92" spans="1:74">
      <c r="A92" s="38"/>
      <c r="B92" s="38"/>
      <c r="C92" s="38"/>
      <c r="D92" s="38"/>
      <c r="E92" s="38"/>
      <c r="F92" s="296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</row>
    <row r="93" spans="1:74">
      <c r="A93" s="38"/>
      <c r="B93" s="38"/>
      <c r="C93" s="38"/>
      <c r="D93" s="38"/>
      <c r="E93" s="38"/>
      <c r="F93" s="296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</row>
    <row r="94" spans="1:74">
      <c r="A94" s="38"/>
      <c r="B94" s="38"/>
      <c r="C94" s="38"/>
      <c r="D94" s="38"/>
      <c r="E94" s="38"/>
      <c r="F94" s="296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</row>
    <row r="95" spans="1:74">
      <c r="A95" s="38"/>
      <c r="B95" s="38"/>
      <c r="C95" s="38"/>
      <c r="D95" s="38"/>
      <c r="E95" s="38"/>
      <c r="F95" s="296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</row>
    <row r="96" spans="1:74">
      <c r="A96" s="38"/>
      <c r="B96" s="38"/>
      <c r="C96" s="38"/>
      <c r="D96" s="38"/>
      <c r="E96" s="38"/>
      <c r="F96" s="296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</row>
    <row r="97" spans="1:74">
      <c r="A97" s="38"/>
      <c r="B97" s="38"/>
      <c r="C97" s="38"/>
      <c r="D97" s="38"/>
      <c r="E97" s="38"/>
      <c r="F97" s="296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</row>
    <row r="98" spans="1:74">
      <c r="A98" s="38"/>
      <c r="B98" s="38"/>
      <c r="C98" s="38"/>
      <c r="D98" s="38"/>
      <c r="E98" s="38"/>
      <c r="F98" s="296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</row>
    <row r="99" spans="1:74">
      <c r="A99" s="38"/>
      <c r="B99" s="38"/>
      <c r="C99" s="38"/>
      <c r="D99" s="38"/>
      <c r="E99" s="38"/>
      <c r="F99" s="296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</row>
    <row r="100" spans="1:74">
      <c r="A100" s="38"/>
      <c r="B100" s="38"/>
      <c r="C100" s="38"/>
      <c r="D100" s="38"/>
      <c r="E100" s="38"/>
      <c r="F100" s="296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</row>
    <row r="101" spans="1:74">
      <c r="A101" s="38"/>
      <c r="B101" s="38"/>
      <c r="C101" s="38"/>
      <c r="D101" s="38"/>
      <c r="E101" s="38"/>
      <c r="F101" s="296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</row>
    <row r="102" spans="1:74">
      <c r="A102" s="38"/>
      <c r="B102" s="38"/>
      <c r="C102" s="38"/>
      <c r="D102" s="38"/>
      <c r="E102" s="38"/>
      <c r="F102" s="296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</row>
    <row r="103" spans="1:74">
      <c r="A103" s="38"/>
      <c r="B103" s="38"/>
      <c r="C103" s="38"/>
      <c r="D103" s="38"/>
      <c r="E103" s="38"/>
      <c r="F103" s="296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</row>
    <row r="104" spans="1:74">
      <c r="A104" s="38"/>
      <c r="B104" s="38"/>
      <c r="C104" s="38"/>
      <c r="D104" s="38"/>
      <c r="E104" s="38"/>
      <c r="F104" s="296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</row>
    <row r="105" spans="1:74">
      <c r="A105" s="38"/>
      <c r="B105" s="38"/>
      <c r="C105" s="38"/>
      <c r="D105" s="38"/>
      <c r="E105" s="38"/>
      <c r="F105" s="296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</row>
    <row r="106" spans="1:74">
      <c r="A106" s="38"/>
      <c r="B106" s="38"/>
      <c r="C106" s="38"/>
      <c r="D106" s="38"/>
      <c r="E106" s="38"/>
      <c r="F106" s="296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</row>
    <row r="107" spans="1:74">
      <c r="A107" s="38"/>
      <c r="B107" s="38"/>
      <c r="C107" s="38"/>
      <c r="D107" s="38"/>
      <c r="E107" s="38"/>
      <c r="F107" s="296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</row>
    <row r="108" spans="1:74">
      <c r="A108" s="38"/>
      <c r="B108" s="38"/>
      <c r="C108" s="38"/>
      <c r="D108" s="38"/>
      <c r="E108" s="38"/>
      <c r="F108" s="296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</row>
    <row r="109" spans="1:74">
      <c r="A109" s="38"/>
      <c r="B109" s="38"/>
      <c r="C109" s="38"/>
      <c r="D109" s="38"/>
      <c r="E109" s="38"/>
      <c r="F109" s="296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</row>
    <row r="110" spans="1:74">
      <c r="A110" s="38"/>
      <c r="B110" s="38"/>
      <c r="C110" s="38"/>
      <c r="D110" s="38"/>
      <c r="E110" s="38"/>
      <c r="F110" s="296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</row>
    <row r="111" spans="1:74">
      <c r="A111" s="38"/>
      <c r="B111" s="38"/>
      <c r="C111" s="38"/>
      <c r="D111" s="38"/>
      <c r="E111" s="38"/>
      <c r="F111" s="296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</row>
    <row r="112" spans="1:74">
      <c r="A112" s="38"/>
      <c r="B112" s="38"/>
      <c r="C112" s="38"/>
      <c r="D112" s="38"/>
      <c r="E112" s="38"/>
      <c r="F112" s="296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</row>
    <row r="113" spans="1:74">
      <c r="A113" s="38"/>
      <c r="B113" s="38"/>
      <c r="C113" s="38"/>
      <c r="D113" s="38"/>
      <c r="E113" s="38"/>
      <c r="F113" s="296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</row>
    <row r="114" spans="1:74">
      <c r="A114" s="38"/>
      <c r="B114" s="38"/>
      <c r="C114" s="38"/>
      <c r="D114" s="38"/>
      <c r="E114" s="38"/>
      <c r="F114" s="296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</row>
    <row r="115" spans="1:74">
      <c r="A115" s="38"/>
      <c r="B115" s="38"/>
      <c r="C115" s="38"/>
      <c r="D115" s="38"/>
      <c r="E115" s="38"/>
      <c r="F115" s="296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</row>
    <row r="116" spans="1:74">
      <c r="A116" s="38"/>
      <c r="B116" s="38"/>
      <c r="C116" s="38"/>
      <c r="D116" s="38"/>
      <c r="E116" s="38"/>
      <c r="F116" s="296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</row>
    <row r="117" spans="1:74">
      <c r="A117" s="38"/>
      <c r="B117" s="38"/>
      <c r="C117" s="38"/>
      <c r="D117" s="38"/>
      <c r="E117" s="38"/>
      <c r="F117" s="296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</row>
    <row r="118" spans="1:74">
      <c r="A118" s="38"/>
      <c r="B118" s="38"/>
      <c r="C118" s="38"/>
      <c r="D118" s="38"/>
      <c r="E118" s="38"/>
      <c r="F118" s="296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</row>
    <row r="119" spans="1:74">
      <c r="A119" s="38"/>
      <c r="B119" s="38"/>
      <c r="C119" s="38"/>
      <c r="D119" s="38"/>
      <c r="E119" s="38"/>
      <c r="F119" s="296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</row>
    <row r="120" spans="1:74">
      <c r="A120" s="38"/>
      <c r="B120" s="38"/>
      <c r="C120" s="38"/>
      <c r="D120" s="38"/>
      <c r="E120" s="38"/>
      <c r="F120" s="296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</row>
    <row r="121" spans="1:74">
      <c r="A121" s="38"/>
      <c r="B121" s="38"/>
      <c r="C121" s="38"/>
      <c r="D121" s="38"/>
      <c r="E121" s="38"/>
      <c r="F121" s="296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</row>
    <row r="122" spans="1:74">
      <c r="A122" s="38"/>
      <c r="B122" s="38"/>
      <c r="C122" s="38"/>
      <c r="D122" s="38"/>
      <c r="E122" s="38"/>
      <c r="F122" s="296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</row>
    <row r="123" spans="1:74">
      <c r="A123" s="38"/>
      <c r="B123" s="38"/>
      <c r="C123" s="38"/>
      <c r="D123" s="38"/>
      <c r="E123" s="38"/>
      <c r="F123" s="296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</row>
    <row r="124" spans="1:74">
      <c r="A124" s="38"/>
      <c r="B124" s="38"/>
      <c r="C124" s="38"/>
      <c r="D124" s="38"/>
      <c r="E124" s="38"/>
      <c r="F124" s="296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</row>
    <row r="125" spans="1:74">
      <c r="A125" s="38"/>
      <c r="B125" s="38"/>
      <c r="C125" s="38"/>
      <c r="D125" s="38"/>
      <c r="E125" s="38"/>
      <c r="F125" s="296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</row>
    <row r="126" spans="1:74">
      <c r="A126" s="38"/>
      <c r="B126" s="38"/>
      <c r="C126" s="38"/>
      <c r="D126" s="38"/>
      <c r="E126" s="38"/>
      <c r="F126" s="296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</row>
    <row r="127" spans="1:74">
      <c r="A127" s="38"/>
      <c r="B127" s="38"/>
      <c r="C127" s="38"/>
      <c r="D127" s="38"/>
      <c r="E127" s="38"/>
      <c r="F127" s="296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</row>
    <row r="128" spans="1:74">
      <c r="A128" s="38"/>
      <c r="B128" s="38"/>
      <c r="C128" s="38"/>
      <c r="D128" s="38"/>
      <c r="E128" s="38"/>
      <c r="F128" s="296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</row>
    <row r="129" spans="1:74">
      <c r="A129" s="38"/>
      <c r="B129" s="38"/>
      <c r="C129" s="38"/>
      <c r="D129" s="38"/>
      <c r="E129" s="38"/>
      <c r="F129" s="296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</row>
    <row r="130" spans="1:74">
      <c r="A130" s="38"/>
      <c r="B130" s="38"/>
      <c r="C130" s="38"/>
      <c r="D130" s="38"/>
      <c r="E130" s="38"/>
      <c r="F130" s="296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</row>
    <row r="131" spans="1:74">
      <c r="A131" s="38"/>
      <c r="B131" s="38"/>
      <c r="C131" s="38"/>
      <c r="D131" s="38"/>
      <c r="E131" s="38"/>
      <c r="F131" s="296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</row>
    <row r="132" spans="1:74">
      <c r="A132" s="38"/>
      <c r="B132" s="38"/>
      <c r="C132" s="38"/>
      <c r="D132" s="38"/>
      <c r="E132" s="38"/>
      <c r="F132" s="296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</row>
    <row r="133" spans="1:74">
      <c r="A133" s="38"/>
      <c r="B133" s="38"/>
      <c r="C133" s="38"/>
      <c r="D133" s="38"/>
      <c r="E133" s="38"/>
      <c r="F133" s="296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</row>
    <row r="134" spans="1:74">
      <c r="A134" s="38"/>
      <c r="B134" s="38"/>
      <c r="C134" s="38"/>
      <c r="D134" s="38"/>
      <c r="E134" s="38"/>
      <c r="F134" s="296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</row>
    <row r="135" spans="1:74">
      <c r="A135" s="38"/>
      <c r="B135" s="38"/>
      <c r="C135" s="38"/>
      <c r="D135" s="38"/>
      <c r="E135" s="38"/>
      <c r="F135" s="296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</row>
    <row r="136" spans="1:74">
      <c r="A136" s="38"/>
      <c r="B136" s="38"/>
      <c r="C136" s="38"/>
      <c r="D136" s="38"/>
      <c r="E136" s="38"/>
      <c r="F136" s="296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</row>
    <row r="137" spans="1:74">
      <c r="A137" s="38"/>
      <c r="B137" s="38"/>
      <c r="C137" s="38"/>
      <c r="D137" s="38"/>
      <c r="E137" s="38"/>
      <c r="F137" s="296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</row>
    <row r="138" spans="1:74">
      <c r="A138" s="38"/>
      <c r="B138" s="38"/>
      <c r="C138" s="38"/>
      <c r="D138" s="38"/>
      <c r="E138" s="38"/>
      <c r="F138" s="296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</row>
    <row r="139" spans="1:74">
      <c r="A139" s="38"/>
      <c r="B139" s="38"/>
      <c r="C139" s="38"/>
      <c r="D139" s="38"/>
      <c r="E139" s="38"/>
      <c r="F139" s="296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</row>
    <row r="140" spans="1:74">
      <c r="A140" s="38"/>
      <c r="B140" s="38"/>
      <c r="C140" s="38"/>
      <c r="D140" s="38"/>
      <c r="E140" s="38"/>
      <c r="F140" s="296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</row>
    <row r="141" spans="1:74">
      <c r="A141" s="38"/>
      <c r="B141" s="38"/>
      <c r="C141" s="38"/>
      <c r="D141" s="38"/>
      <c r="E141" s="38"/>
      <c r="F141" s="296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</row>
    <row r="142" spans="1:74">
      <c r="A142" s="38"/>
      <c r="B142" s="38"/>
      <c r="C142" s="38"/>
      <c r="D142" s="38"/>
      <c r="E142" s="38"/>
      <c r="F142" s="296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</row>
    <row r="143" spans="1:74">
      <c r="A143" s="38"/>
      <c r="B143" s="38"/>
      <c r="C143" s="38"/>
      <c r="D143" s="38"/>
      <c r="E143" s="38"/>
      <c r="F143" s="296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</row>
    <row r="144" spans="1:74">
      <c r="A144" s="38"/>
      <c r="B144" s="38"/>
      <c r="C144" s="38"/>
      <c r="D144" s="38"/>
      <c r="E144" s="38"/>
      <c r="F144" s="296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</row>
    <row r="145" spans="1:74">
      <c r="A145" s="38"/>
      <c r="B145" s="38"/>
      <c r="C145" s="38"/>
      <c r="D145" s="38"/>
      <c r="E145" s="38"/>
      <c r="F145" s="296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</row>
    <row r="146" spans="1:74">
      <c r="A146" s="38"/>
      <c r="B146" s="38"/>
      <c r="C146" s="38"/>
      <c r="D146" s="38"/>
      <c r="E146" s="38"/>
      <c r="F146" s="296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</row>
    <row r="147" spans="1:74">
      <c r="A147" s="38"/>
      <c r="B147" s="38"/>
      <c r="C147" s="38"/>
      <c r="D147" s="38"/>
      <c r="E147" s="38"/>
      <c r="F147" s="296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</row>
    <row r="148" spans="1:74">
      <c r="A148" s="38"/>
      <c r="B148" s="38"/>
      <c r="C148" s="38"/>
      <c r="D148" s="38"/>
      <c r="E148" s="38"/>
      <c r="F148" s="296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</row>
    <row r="149" spans="1:74">
      <c r="A149" s="38"/>
      <c r="B149" s="38"/>
      <c r="C149" s="38"/>
      <c r="D149" s="38"/>
      <c r="E149" s="38"/>
      <c r="F149" s="296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</row>
    <row r="150" spans="1:74">
      <c r="A150" s="38"/>
      <c r="B150" s="38"/>
      <c r="C150" s="38"/>
      <c r="D150" s="38"/>
      <c r="E150" s="38"/>
      <c r="F150" s="296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</row>
    <row r="151" spans="1:74">
      <c r="A151" s="38"/>
      <c r="B151" s="38"/>
      <c r="C151" s="38"/>
      <c r="D151" s="38"/>
      <c r="E151" s="38"/>
      <c r="F151" s="296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</row>
    <row r="152" spans="1:74">
      <c r="A152" s="38"/>
      <c r="B152" s="38"/>
      <c r="C152" s="38"/>
      <c r="D152" s="38"/>
      <c r="E152" s="38"/>
      <c r="F152" s="296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</row>
    <row r="153" spans="1:74">
      <c r="A153" s="38"/>
      <c r="B153" s="38"/>
      <c r="C153" s="38"/>
      <c r="D153" s="38"/>
      <c r="E153" s="38"/>
      <c r="F153" s="296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</row>
    <row r="154" spans="1:74">
      <c r="A154" s="38"/>
      <c r="B154" s="38"/>
      <c r="C154" s="38"/>
      <c r="D154" s="38"/>
      <c r="E154" s="38"/>
      <c r="F154" s="296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</row>
    <row r="155" spans="1:74">
      <c r="A155" s="38"/>
      <c r="B155" s="38"/>
      <c r="C155" s="38"/>
      <c r="D155" s="38"/>
      <c r="E155" s="38"/>
      <c r="F155" s="296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</row>
    <row r="156" spans="1:74">
      <c r="A156" s="38"/>
      <c r="B156" s="38"/>
      <c r="C156" s="38"/>
      <c r="D156" s="38"/>
      <c r="E156" s="38"/>
      <c r="F156" s="296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</row>
    <row r="157" spans="1:74">
      <c r="A157" s="38"/>
      <c r="B157" s="38"/>
      <c r="C157" s="38"/>
      <c r="D157" s="38"/>
      <c r="E157" s="38"/>
      <c r="F157" s="296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</row>
    <row r="158" spans="1:74">
      <c r="A158" s="38"/>
      <c r="B158" s="38"/>
      <c r="C158" s="38"/>
      <c r="D158" s="38"/>
      <c r="E158" s="38"/>
      <c r="F158" s="296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</row>
    <row r="159" spans="1:74">
      <c r="A159" s="38"/>
      <c r="B159" s="38"/>
      <c r="C159" s="38"/>
      <c r="D159" s="38"/>
      <c r="E159" s="38"/>
      <c r="F159" s="296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</row>
    <row r="160" spans="1:74">
      <c r="A160" s="38"/>
      <c r="B160" s="38"/>
      <c r="C160" s="38"/>
      <c r="D160" s="38"/>
      <c r="E160" s="38"/>
      <c r="F160" s="296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</row>
    <row r="161" spans="1:74">
      <c r="A161" s="38"/>
      <c r="B161" s="38"/>
      <c r="C161" s="38"/>
      <c r="D161" s="38"/>
      <c r="E161" s="38"/>
      <c r="F161" s="296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</row>
    <row r="162" spans="1:74">
      <c r="A162" s="38"/>
      <c r="B162" s="38"/>
      <c r="C162" s="38"/>
      <c r="D162" s="38"/>
      <c r="E162" s="38"/>
      <c r="F162" s="296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</row>
    <row r="163" spans="1:74">
      <c r="A163" s="38"/>
      <c r="B163" s="38"/>
      <c r="C163" s="38"/>
      <c r="D163" s="38"/>
      <c r="E163" s="38"/>
      <c r="F163" s="296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</row>
    <row r="164" spans="1:74">
      <c r="A164" s="38"/>
      <c r="B164" s="38"/>
      <c r="C164" s="38"/>
      <c r="D164" s="38"/>
      <c r="E164" s="38"/>
      <c r="F164" s="296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</row>
    <row r="165" spans="1:74">
      <c r="A165" s="38"/>
      <c r="B165" s="38"/>
      <c r="C165" s="38"/>
      <c r="D165" s="38"/>
      <c r="E165" s="38"/>
      <c r="F165" s="296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</row>
    <row r="166" spans="1:74">
      <c r="A166" s="38"/>
      <c r="B166" s="38"/>
      <c r="C166" s="38"/>
      <c r="D166" s="38"/>
      <c r="E166" s="38"/>
      <c r="F166" s="296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</row>
    <row r="167" spans="1:74">
      <c r="A167" s="38"/>
      <c r="B167" s="38"/>
      <c r="C167" s="38"/>
      <c r="D167" s="38"/>
      <c r="E167" s="38"/>
      <c r="F167" s="296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</row>
    <row r="168" spans="1:74">
      <c r="A168" s="38"/>
      <c r="B168" s="38"/>
      <c r="C168" s="38"/>
      <c r="D168" s="38"/>
      <c r="E168" s="38"/>
      <c r="F168" s="296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</row>
    <row r="169" spans="1:74">
      <c r="A169" s="38"/>
      <c r="B169" s="38"/>
      <c r="C169" s="38"/>
      <c r="D169" s="38"/>
      <c r="E169" s="38"/>
      <c r="F169" s="296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</row>
    <row r="170" spans="1:74">
      <c r="A170" s="38"/>
      <c r="B170" s="38"/>
      <c r="C170" s="38"/>
      <c r="D170" s="38"/>
      <c r="E170" s="38"/>
      <c r="F170" s="296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</row>
    <row r="171" spans="1:74">
      <c r="A171" s="38"/>
      <c r="B171" s="38"/>
      <c r="C171" s="38"/>
      <c r="D171" s="38"/>
      <c r="E171" s="38"/>
      <c r="F171" s="296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</row>
    <row r="172" spans="1:74">
      <c r="A172" s="38"/>
      <c r="B172" s="38"/>
      <c r="C172" s="38"/>
      <c r="D172" s="38"/>
      <c r="E172" s="38"/>
      <c r="F172" s="296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</row>
    <row r="173" spans="1:74">
      <c r="A173" s="38"/>
      <c r="B173" s="38"/>
      <c r="C173" s="38"/>
      <c r="D173" s="38"/>
      <c r="E173" s="38"/>
      <c r="F173" s="296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</row>
    <row r="174" spans="1:74">
      <c r="A174" s="38"/>
      <c r="B174" s="38"/>
      <c r="C174" s="38"/>
      <c r="D174" s="38"/>
      <c r="E174" s="38"/>
      <c r="F174" s="296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</row>
    <row r="175" spans="1:74">
      <c r="A175" s="38"/>
      <c r="B175" s="38"/>
      <c r="C175" s="38"/>
      <c r="D175" s="38"/>
      <c r="E175" s="38"/>
      <c r="F175" s="296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</row>
    <row r="176" spans="1:74">
      <c r="A176" s="38"/>
      <c r="B176" s="38"/>
      <c r="C176" s="38"/>
      <c r="D176" s="38"/>
      <c r="E176" s="38"/>
      <c r="F176" s="296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</row>
    <row r="177" spans="1:74">
      <c r="A177" s="38"/>
      <c r="B177" s="38"/>
      <c r="C177" s="38"/>
      <c r="D177" s="38"/>
      <c r="E177" s="38"/>
      <c r="F177" s="296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</row>
    <row r="178" spans="1:74">
      <c r="A178" s="38"/>
      <c r="B178" s="38"/>
      <c r="C178" s="38"/>
      <c r="D178" s="38"/>
      <c r="E178" s="38"/>
      <c r="F178" s="296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</row>
    <row r="179" spans="1:74">
      <c r="A179" s="38"/>
      <c r="B179" s="38"/>
      <c r="C179" s="38"/>
      <c r="D179" s="38"/>
      <c r="E179" s="38"/>
      <c r="F179" s="296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</row>
    <row r="180" spans="1:74">
      <c r="A180" s="38"/>
      <c r="B180" s="38"/>
      <c r="C180" s="38"/>
      <c r="D180" s="38"/>
      <c r="E180" s="38"/>
      <c r="F180" s="296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</row>
    <row r="181" spans="1:74">
      <c r="A181" s="38"/>
      <c r="B181" s="38"/>
      <c r="C181" s="38"/>
      <c r="D181" s="38"/>
      <c r="E181" s="38"/>
      <c r="F181" s="296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</row>
    <row r="182" spans="1:74">
      <c r="A182" s="38"/>
      <c r="B182" s="38"/>
      <c r="C182" s="38"/>
      <c r="D182" s="38"/>
      <c r="E182" s="38"/>
      <c r="F182" s="296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</row>
    <row r="183" spans="1:74">
      <c r="A183" s="38"/>
      <c r="B183" s="38"/>
      <c r="C183" s="38"/>
      <c r="D183" s="38"/>
      <c r="E183" s="38"/>
      <c r="F183" s="296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</row>
    <row r="184" spans="1:74">
      <c r="A184" s="38"/>
      <c r="B184" s="38"/>
      <c r="C184" s="38"/>
      <c r="D184" s="38"/>
      <c r="E184" s="38"/>
      <c r="F184" s="296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</row>
    <row r="185" spans="1:74">
      <c r="A185" s="38"/>
      <c r="B185" s="38"/>
      <c r="C185" s="38"/>
      <c r="D185" s="38"/>
      <c r="E185" s="38"/>
      <c r="F185" s="296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</row>
    <row r="186" spans="1:74">
      <c r="A186" s="38"/>
      <c r="B186" s="38"/>
      <c r="C186" s="38"/>
      <c r="D186" s="38"/>
      <c r="E186" s="38"/>
      <c r="F186" s="296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</row>
    <row r="187" spans="1:74">
      <c r="A187" s="38"/>
      <c r="B187" s="38"/>
      <c r="C187" s="38"/>
      <c r="D187" s="38"/>
      <c r="E187" s="38"/>
      <c r="F187" s="296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</row>
    <row r="188" spans="1:74">
      <c r="A188" s="38"/>
      <c r="B188" s="38"/>
      <c r="C188" s="38"/>
      <c r="D188" s="38"/>
      <c r="E188" s="38"/>
      <c r="F188" s="296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</row>
    <row r="189" spans="1:74">
      <c r="A189" s="38"/>
      <c r="B189" s="38"/>
      <c r="C189" s="38"/>
      <c r="D189" s="38"/>
      <c r="E189" s="38"/>
      <c r="F189" s="296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</row>
    <row r="190" spans="1:74">
      <c r="A190" s="38"/>
      <c r="B190" s="38"/>
      <c r="C190" s="38"/>
      <c r="D190" s="38"/>
      <c r="E190" s="38"/>
      <c r="F190" s="296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</row>
    <row r="191" spans="1:74">
      <c r="A191" s="38"/>
      <c r="B191" s="38"/>
      <c r="C191" s="38"/>
      <c r="D191" s="38"/>
      <c r="E191" s="38"/>
      <c r="F191" s="296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</row>
    <row r="192" spans="1:74">
      <c r="A192" s="38"/>
      <c r="B192" s="38"/>
      <c r="C192" s="38"/>
      <c r="D192" s="38"/>
      <c r="E192" s="38"/>
      <c r="F192" s="296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</row>
    <row r="193" spans="1:74">
      <c r="A193" s="38"/>
      <c r="B193" s="38"/>
      <c r="C193" s="38"/>
      <c r="D193" s="38"/>
      <c r="E193" s="38"/>
      <c r="F193" s="296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</row>
    <row r="194" spans="1:74">
      <c r="A194" s="38"/>
      <c r="B194" s="38"/>
      <c r="C194" s="38"/>
      <c r="D194" s="38"/>
      <c r="E194" s="38"/>
      <c r="F194" s="296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</row>
    <row r="195" spans="1:74">
      <c r="A195" s="38"/>
      <c r="B195" s="38"/>
      <c r="C195" s="38"/>
      <c r="D195" s="38"/>
      <c r="E195" s="38"/>
      <c r="F195" s="296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</row>
    <row r="196" spans="1:74">
      <c r="A196" s="38"/>
      <c r="B196" s="38"/>
      <c r="C196" s="38"/>
      <c r="D196" s="38"/>
      <c r="E196" s="38"/>
      <c r="F196" s="296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</row>
    <row r="197" spans="1:74">
      <c r="A197" s="38"/>
      <c r="B197" s="38"/>
      <c r="C197" s="38"/>
      <c r="D197" s="38"/>
      <c r="E197" s="38"/>
      <c r="F197" s="296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</row>
    <row r="198" spans="1:74">
      <c r="A198" s="38"/>
      <c r="B198" s="38"/>
      <c r="C198" s="38"/>
      <c r="D198" s="38"/>
      <c r="E198" s="38"/>
      <c r="F198" s="296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</row>
    <row r="199" spans="1:74">
      <c r="A199" s="38"/>
      <c r="B199" s="38"/>
      <c r="C199" s="38"/>
      <c r="D199" s="38"/>
      <c r="E199" s="38"/>
      <c r="F199" s="296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</row>
    <row r="200" spans="1:74">
      <c r="A200" s="38"/>
      <c r="B200" s="38"/>
      <c r="C200" s="38"/>
      <c r="D200" s="38"/>
      <c r="E200" s="38"/>
      <c r="F200" s="296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</row>
    <row r="201" spans="1:74">
      <c r="A201" s="38"/>
      <c r="B201" s="38"/>
      <c r="C201" s="38"/>
      <c r="D201" s="38"/>
      <c r="E201" s="38"/>
      <c r="F201" s="296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</row>
    <row r="202" spans="1:74">
      <c r="A202" s="38"/>
      <c r="B202" s="38"/>
      <c r="C202" s="38"/>
      <c r="D202" s="38"/>
      <c r="E202" s="38"/>
      <c r="F202" s="296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</row>
    <row r="203" spans="1:74">
      <c r="A203" s="38"/>
      <c r="B203" s="38"/>
      <c r="C203" s="38"/>
      <c r="D203" s="38"/>
      <c r="E203" s="38"/>
      <c r="F203" s="296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</row>
    <row r="204" spans="1:74">
      <c r="A204" s="38"/>
      <c r="B204" s="38"/>
      <c r="C204" s="38"/>
      <c r="D204" s="38"/>
      <c r="E204" s="38"/>
      <c r="F204" s="296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</row>
    <row r="205" spans="1:74">
      <c r="A205" s="38"/>
      <c r="B205" s="38"/>
      <c r="C205" s="38"/>
      <c r="D205" s="38"/>
      <c r="E205" s="38"/>
      <c r="F205" s="296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</row>
    <row r="206" spans="1:74">
      <c r="A206" s="38"/>
      <c r="B206" s="38"/>
      <c r="C206" s="38"/>
      <c r="D206" s="38"/>
      <c r="E206" s="38"/>
      <c r="F206" s="296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</row>
    <row r="207" spans="1:74">
      <c r="A207" s="38"/>
      <c r="B207" s="38"/>
      <c r="C207" s="38"/>
      <c r="D207" s="38"/>
      <c r="E207" s="38"/>
      <c r="F207" s="296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</row>
    <row r="208" spans="1:74">
      <c r="A208" s="38"/>
      <c r="B208" s="38"/>
      <c r="C208" s="38"/>
      <c r="D208" s="38"/>
      <c r="E208" s="38"/>
      <c r="F208" s="296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</row>
    <row r="209" spans="1:74">
      <c r="A209" s="38"/>
      <c r="B209" s="38"/>
      <c r="C209" s="38"/>
      <c r="D209" s="38"/>
      <c r="E209" s="38"/>
      <c r="F209" s="296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</row>
    <row r="210" spans="1:74">
      <c r="A210" s="38"/>
      <c r="B210" s="38"/>
      <c r="C210" s="38"/>
      <c r="D210" s="38"/>
      <c r="E210" s="38"/>
      <c r="F210" s="296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</row>
    <row r="211" spans="1:74">
      <c r="A211" s="38"/>
      <c r="B211" s="38"/>
      <c r="C211" s="38"/>
      <c r="D211" s="38"/>
      <c r="E211" s="38"/>
      <c r="F211" s="296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</row>
    <row r="212" spans="1:74">
      <c r="A212" s="38"/>
      <c r="B212" s="38"/>
      <c r="C212" s="38"/>
      <c r="D212" s="38"/>
      <c r="E212" s="38"/>
      <c r="F212" s="296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</row>
    <row r="213" spans="1:74">
      <c r="A213" s="38"/>
      <c r="B213" s="38"/>
      <c r="C213" s="38"/>
      <c r="D213" s="38"/>
      <c r="E213" s="38"/>
      <c r="F213" s="296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</row>
    <row r="214" spans="1:74">
      <c r="A214" s="38"/>
      <c r="B214" s="38"/>
      <c r="C214" s="38"/>
      <c r="D214" s="38"/>
      <c r="E214" s="38"/>
      <c r="F214" s="296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</row>
    <row r="215" spans="1:74">
      <c r="A215" s="38"/>
      <c r="B215" s="38"/>
      <c r="C215" s="38"/>
      <c r="D215" s="38"/>
      <c r="E215" s="38"/>
      <c r="F215" s="296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</row>
    <row r="216" spans="1:74">
      <c r="A216" s="38"/>
      <c r="B216" s="38"/>
      <c r="C216" s="38"/>
      <c r="D216" s="38"/>
      <c r="E216" s="38"/>
      <c r="F216" s="296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</row>
    <row r="217" spans="1:74">
      <c r="A217" s="38"/>
      <c r="B217" s="38"/>
      <c r="C217" s="38"/>
      <c r="D217" s="38"/>
      <c r="E217" s="38"/>
      <c r="F217" s="296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</row>
    <row r="218" spans="1:74">
      <c r="A218" s="38"/>
      <c r="B218" s="38"/>
      <c r="C218" s="38"/>
      <c r="D218" s="38"/>
      <c r="E218" s="38"/>
      <c r="F218" s="296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</row>
    <row r="219" spans="1:74">
      <c r="A219" s="38"/>
      <c r="B219" s="38"/>
      <c r="C219" s="38"/>
      <c r="D219" s="38"/>
      <c r="E219" s="38"/>
      <c r="F219" s="296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</row>
    <row r="220" spans="1:74">
      <c r="A220" s="38"/>
      <c r="B220" s="38"/>
      <c r="C220" s="38"/>
      <c r="D220" s="38"/>
      <c r="E220" s="38"/>
      <c r="F220" s="296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</row>
    <row r="221" spans="1:74">
      <c r="A221" s="38"/>
      <c r="B221" s="38"/>
      <c r="C221" s="38"/>
      <c r="D221" s="38"/>
      <c r="E221" s="38"/>
      <c r="F221" s="296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</row>
    <row r="222" spans="1:74">
      <c r="A222" s="38"/>
      <c r="B222" s="38"/>
      <c r="C222" s="38"/>
      <c r="D222" s="38"/>
      <c r="E222" s="38"/>
      <c r="F222" s="296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</row>
    <row r="223" spans="1:74">
      <c r="A223" s="38"/>
      <c r="B223" s="38"/>
      <c r="C223" s="38"/>
      <c r="D223" s="38"/>
      <c r="E223" s="38"/>
      <c r="F223" s="296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</row>
    <row r="224" spans="1:74">
      <c r="A224" s="38"/>
      <c r="B224" s="38"/>
      <c r="C224" s="38"/>
      <c r="D224" s="38"/>
      <c r="E224" s="38"/>
      <c r="F224" s="296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</row>
    <row r="225" spans="1:74">
      <c r="A225" s="38"/>
      <c r="B225" s="38"/>
      <c r="C225" s="38"/>
      <c r="D225" s="38"/>
      <c r="E225" s="38"/>
      <c r="F225" s="296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</row>
    <row r="226" spans="1:74">
      <c r="A226" s="38"/>
      <c r="B226" s="38"/>
      <c r="C226" s="38"/>
      <c r="D226" s="38"/>
      <c r="E226" s="38"/>
      <c r="F226" s="296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</row>
    <row r="227" spans="1:74">
      <c r="A227" s="38"/>
      <c r="B227" s="38"/>
      <c r="C227" s="38"/>
      <c r="D227" s="38"/>
      <c r="E227" s="38"/>
      <c r="F227" s="296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</row>
    <row r="228" spans="1:74">
      <c r="A228" s="38"/>
      <c r="B228" s="38"/>
      <c r="C228" s="38"/>
      <c r="D228" s="38"/>
      <c r="E228" s="38"/>
      <c r="F228" s="296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</row>
    <row r="229" spans="1:74">
      <c r="A229" s="38"/>
      <c r="B229" s="38"/>
      <c r="C229" s="38"/>
      <c r="D229" s="38"/>
      <c r="E229" s="38"/>
      <c r="F229" s="296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</row>
    <row r="230" spans="1:74">
      <c r="A230" s="38"/>
      <c r="B230" s="38"/>
      <c r="C230" s="38"/>
      <c r="D230" s="38"/>
      <c r="E230" s="38"/>
      <c r="F230" s="296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</row>
    <row r="231" spans="1:74">
      <c r="A231" s="38"/>
      <c r="B231" s="38"/>
      <c r="C231" s="38"/>
      <c r="D231" s="38"/>
      <c r="E231" s="38"/>
      <c r="F231" s="296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</row>
    <row r="232" spans="1:74">
      <c r="A232" s="38"/>
      <c r="B232" s="38"/>
      <c r="C232" s="38"/>
      <c r="D232" s="38"/>
      <c r="E232" s="38"/>
      <c r="F232" s="296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</row>
    <row r="233" spans="1:74">
      <c r="A233" s="38"/>
      <c r="B233" s="38"/>
      <c r="C233" s="38"/>
      <c r="D233" s="38"/>
      <c r="E233" s="38"/>
      <c r="F233" s="296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</row>
    <row r="234" spans="1:74">
      <c r="A234" s="38"/>
      <c r="B234" s="38"/>
      <c r="C234" s="38"/>
      <c r="D234" s="38"/>
      <c r="E234" s="38"/>
      <c r="F234" s="296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</row>
    <row r="235" spans="1:74">
      <c r="A235" s="38"/>
      <c r="B235" s="38"/>
      <c r="C235" s="38"/>
      <c r="D235" s="38"/>
      <c r="E235" s="38"/>
      <c r="F235" s="296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</row>
    <row r="236" spans="1:74">
      <c r="A236" s="38"/>
      <c r="B236" s="38"/>
      <c r="C236" s="38"/>
      <c r="D236" s="38"/>
      <c r="E236" s="38"/>
      <c r="F236" s="296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</row>
    <row r="237" spans="1:74">
      <c r="A237" s="38"/>
      <c r="B237" s="38"/>
      <c r="C237" s="38"/>
      <c r="D237" s="38"/>
      <c r="E237" s="38"/>
      <c r="F237" s="296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</row>
    <row r="238" spans="1:74">
      <c r="A238" s="38"/>
      <c r="B238" s="38"/>
      <c r="C238" s="38"/>
      <c r="D238" s="38"/>
      <c r="E238" s="38"/>
      <c r="F238" s="296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</row>
    <row r="239" spans="1:74">
      <c r="A239" s="38"/>
      <c r="B239" s="38"/>
      <c r="C239" s="38"/>
      <c r="D239" s="38"/>
      <c r="E239" s="38"/>
      <c r="F239" s="296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</row>
    <row r="240" spans="1:74">
      <c r="A240" s="38"/>
      <c r="B240" s="38"/>
      <c r="C240" s="38"/>
      <c r="D240" s="38"/>
      <c r="E240" s="38"/>
      <c r="F240" s="296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</row>
    <row r="241" spans="1:74">
      <c r="A241" s="38"/>
      <c r="B241" s="38"/>
      <c r="C241" s="38"/>
      <c r="D241" s="38"/>
      <c r="E241" s="38"/>
      <c r="F241" s="296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</row>
    <row r="242" spans="1:74">
      <c r="A242" s="38"/>
      <c r="B242" s="38"/>
      <c r="C242" s="38"/>
      <c r="D242" s="38"/>
      <c r="E242" s="38"/>
      <c r="F242" s="296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</row>
    <row r="243" spans="1:74">
      <c r="A243" s="38"/>
      <c r="B243" s="38"/>
      <c r="C243" s="38"/>
      <c r="D243" s="38"/>
      <c r="E243" s="38"/>
      <c r="F243" s="296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</row>
    <row r="244" spans="1:74">
      <c r="A244" s="38"/>
      <c r="B244" s="38"/>
      <c r="C244" s="38"/>
      <c r="D244" s="38"/>
      <c r="E244" s="38"/>
      <c r="F244" s="296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</row>
    <row r="245" spans="1:74">
      <c r="A245" s="38"/>
      <c r="B245" s="38"/>
      <c r="C245" s="38"/>
      <c r="D245" s="38"/>
      <c r="E245" s="38"/>
      <c r="F245" s="296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</row>
    <row r="246" spans="1:74">
      <c r="A246" s="38"/>
      <c r="B246" s="38"/>
      <c r="C246" s="38"/>
      <c r="D246" s="38"/>
      <c r="E246" s="38"/>
      <c r="F246" s="296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</row>
    <row r="247" spans="1:74">
      <c r="A247" s="38"/>
      <c r="B247" s="38"/>
      <c r="C247" s="38"/>
      <c r="D247" s="38"/>
      <c r="E247" s="38"/>
      <c r="F247" s="296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</row>
    <row r="248" spans="1:74">
      <c r="A248" s="38"/>
      <c r="B248" s="38"/>
      <c r="C248" s="38"/>
      <c r="D248" s="38"/>
      <c r="E248" s="38"/>
      <c r="F248" s="296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</row>
    <row r="249" spans="1:74">
      <c r="A249" s="38"/>
      <c r="B249" s="38"/>
      <c r="C249" s="38"/>
      <c r="D249" s="38"/>
      <c r="E249" s="38"/>
      <c r="F249" s="296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</row>
    <row r="250" spans="1:74">
      <c r="A250" s="38"/>
      <c r="B250" s="38"/>
      <c r="C250" s="38"/>
      <c r="D250" s="38"/>
      <c r="E250" s="38"/>
      <c r="F250" s="296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</row>
    <row r="251" spans="1:74">
      <c r="A251" s="38"/>
      <c r="B251" s="38"/>
      <c r="C251" s="38"/>
      <c r="D251" s="38"/>
      <c r="E251" s="38"/>
      <c r="F251" s="296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</row>
    <row r="252" spans="1:74">
      <c r="A252" s="38"/>
      <c r="B252" s="38"/>
      <c r="C252" s="38"/>
      <c r="D252" s="38"/>
      <c r="E252" s="38"/>
      <c r="F252" s="296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</row>
    <row r="253" spans="1:74">
      <c r="A253" s="38"/>
      <c r="B253" s="38"/>
      <c r="C253" s="38"/>
      <c r="D253" s="38"/>
      <c r="E253" s="38"/>
      <c r="F253" s="296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</row>
    <row r="254" spans="1:74">
      <c r="A254" s="38"/>
      <c r="B254" s="38"/>
      <c r="C254" s="38"/>
      <c r="D254" s="38"/>
      <c r="E254" s="38"/>
      <c r="F254" s="296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</row>
    <row r="255" spans="1:74">
      <c r="A255" s="38"/>
      <c r="B255" s="38"/>
      <c r="C255" s="38"/>
      <c r="D255" s="38"/>
      <c r="E255" s="38"/>
      <c r="F255" s="296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</row>
    <row r="256" spans="1:74">
      <c r="A256" s="38"/>
      <c r="B256" s="38"/>
      <c r="C256" s="38"/>
      <c r="D256" s="38"/>
      <c r="E256" s="38"/>
      <c r="F256" s="296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</row>
    <row r="257" spans="1:74">
      <c r="A257" s="38"/>
      <c r="B257" s="38"/>
      <c r="C257" s="38"/>
      <c r="D257" s="38"/>
      <c r="E257" s="38"/>
      <c r="F257" s="296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</row>
    <row r="258" spans="1:74">
      <c r="A258" s="38"/>
      <c r="B258" s="38"/>
      <c r="C258" s="38"/>
      <c r="D258" s="38"/>
      <c r="E258" s="38"/>
      <c r="F258" s="296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</row>
    <row r="259" spans="1:74">
      <c r="A259" s="38"/>
      <c r="B259" s="38"/>
      <c r="C259" s="38"/>
      <c r="D259" s="38"/>
      <c r="E259" s="38"/>
      <c r="F259" s="296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</row>
    <row r="260" spans="1:74">
      <c r="A260" s="38"/>
      <c r="B260" s="38"/>
      <c r="C260" s="38"/>
      <c r="D260" s="38"/>
      <c r="E260" s="38"/>
      <c r="F260" s="296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</row>
    <row r="261" spans="1:74">
      <c r="A261" s="38"/>
      <c r="B261" s="38"/>
      <c r="C261" s="38"/>
      <c r="D261" s="38"/>
      <c r="E261" s="38"/>
      <c r="F261" s="296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</row>
    <row r="262" spans="1:74">
      <c r="A262" s="38"/>
      <c r="B262" s="38"/>
      <c r="C262" s="38"/>
      <c r="D262" s="38"/>
      <c r="E262" s="38"/>
      <c r="F262" s="296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</row>
    <row r="263" spans="1:74">
      <c r="A263" s="38"/>
      <c r="B263" s="38"/>
      <c r="C263" s="38"/>
      <c r="D263" s="38"/>
      <c r="E263" s="38"/>
      <c r="F263" s="296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</row>
    <row r="264" spans="1:74">
      <c r="A264" s="38"/>
      <c r="B264" s="38"/>
      <c r="C264" s="38"/>
      <c r="D264" s="38"/>
      <c r="E264" s="38"/>
      <c r="F264" s="296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</row>
    <row r="265" spans="1:74">
      <c r="A265" s="38"/>
      <c r="B265" s="38"/>
      <c r="C265" s="38"/>
      <c r="D265" s="38"/>
      <c r="E265" s="38"/>
      <c r="F265" s="296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</row>
    <row r="266" spans="1:74">
      <c r="A266" s="38"/>
      <c r="B266" s="38"/>
      <c r="C266" s="38"/>
      <c r="D266" s="38"/>
      <c r="E266" s="38"/>
      <c r="F266" s="296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</row>
    <row r="267" spans="1:74">
      <c r="A267" s="38"/>
      <c r="B267" s="38"/>
      <c r="C267" s="38"/>
      <c r="D267" s="38"/>
      <c r="E267" s="38"/>
      <c r="F267" s="296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</row>
    <row r="268" spans="1:74">
      <c r="A268" s="38"/>
      <c r="B268" s="38"/>
      <c r="C268" s="38"/>
      <c r="D268" s="38"/>
      <c r="E268" s="38"/>
      <c r="F268" s="296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</row>
    <row r="269" spans="1:74">
      <c r="A269" s="38"/>
      <c r="B269" s="38"/>
      <c r="C269" s="38"/>
      <c r="D269" s="38"/>
      <c r="E269" s="38"/>
      <c r="F269" s="296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</row>
    <row r="270" spans="1:74">
      <c r="A270" s="38"/>
      <c r="B270" s="38"/>
      <c r="C270" s="38"/>
      <c r="D270" s="38"/>
      <c r="E270" s="38"/>
      <c r="F270" s="296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</row>
    <row r="271" spans="1:74">
      <c r="A271" s="38"/>
      <c r="B271" s="38"/>
      <c r="C271" s="38"/>
      <c r="D271" s="38"/>
      <c r="E271" s="38"/>
      <c r="F271" s="296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</row>
    <row r="272" spans="1:74">
      <c r="A272" s="38"/>
      <c r="B272" s="38"/>
      <c r="C272" s="38"/>
      <c r="D272" s="38"/>
      <c r="E272" s="38"/>
      <c r="F272" s="296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</row>
    <row r="273" spans="1:74">
      <c r="A273" s="38"/>
      <c r="B273" s="38"/>
      <c r="C273" s="38"/>
      <c r="D273" s="38"/>
      <c r="E273" s="38"/>
      <c r="F273" s="296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</row>
    <row r="274" spans="1:74">
      <c r="A274" s="38"/>
      <c r="B274" s="38"/>
      <c r="C274" s="38"/>
      <c r="D274" s="38"/>
      <c r="E274" s="38"/>
      <c r="F274" s="296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</row>
    <row r="275" spans="1:74">
      <c r="A275" s="38"/>
      <c r="B275" s="38"/>
      <c r="C275" s="38"/>
      <c r="D275" s="38"/>
      <c r="E275" s="38"/>
      <c r="F275" s="296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</row>
    <row r="276" spans="1:74">
      <c r="A276" s="38"/>
      <c r="B276" s="38"/>
      <c r="C276" s="38"/>
      <c r="D276" s="38"/>
      <c r="E276" s="38"/>
      <c r="F276" s="296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</row>
    <row r="277" spans="1:74">
      <c r="A277" s="38"/>
      <c r="B277" s="38"/>
      <c r="C277" s="38"/>
      <c r="D277" s="38"/>
      <c r="E277" s="38"/>
      <c r="F277" s="296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</row>
    <row r="278" spans="1:74">
      <c r="A278" s="38"/>
      <c r="B278" s="38"/>
      <c r="C278" s="38"/>
      <c r="D278" s="38"/>
      <c r="E278" s="38"/>
      <c r="F278" s="296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</row>
    <row r="279" spans="1:74">
      <c r="A279" s="38"/>
      <c r="B279" s="38"/>
      <c r="C279" s="38"/>
      <c r="D279" s="38"/>
      <c r="E279" s="38"/>
      <c r="F279" s="296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</row>
    <row r="280" spans="1:74">
      <c r="A280" s="38"/>
      <c r="B280" s="38"/>
      <c r="C280" s="38"/>
      <c r="D280" s="38"/>
      <c r="E280" s="38"/>
      <c r="F280" s="296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</row>
    <row r="281" spans="1:74">
      <c r="A281" s="38"/>
      <c r="B281" s="38"/>
      <c r="C281" s="38"/>
      <c r="D281" s="38"/>
      <c r="E281" s="38"/>
      <c r="F281" s="296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</row>
    <row r="282" spans="1:74">
      <c r="A282" s="38"/>
      <c r="B282" s="38"/>
      <c r="C282" s="38"/>
      <c r="D282" s="38"/>
      <c r="E282" s="38"/>
      <c r="F282" s="296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</row>
    <row r="283" spans="1:74">
      <c r="A283" s="38"/>
      <c r="B283" s="38"/>
      <c r="C283" s="38"/>
      <c r="D283" s="38"/>
      <c r="E283" s="38"/>
      <c r="F283" s="296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</row>
    <row r="284" spans="1:74">
      <c r="A284" s="38"/>
      <c r="B284" s="38"/>
      <c r="C284" s="38"/>
      <c r="D284" s="38"/>
      <c r="E284" s="38"/>
      <c r="F284" s="296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</row>
    <row r="285" spans="1:74">
      <c r="A285" s="38"/>
      <c r="B285" s="38"/>
      <c r="C285" s="38"/>
      <c r="D285" s="38"/>
      <c r="E285" s="38"/>
      <c r="F285" s="296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</row>
    <row r="286" spans="1:74">
      <c r="A286" s="38"/>
      <c r="B286" s="38"/>
      <c r="C286" s="38"/>
      <c r="D286" s="38"/>
      <c r="E286" s="38"/>
      <c r="F286" s="296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</row>
    <row r="287" spans="1:74">
      <c r="A287" s="38"/>
      <c r="B287" s="38"/>
      <c r="C287" s="38"/>
      <c r="D287" s="38"/>
      <c r="E287" s="38"/>
      <c r="F287" s="296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</row>
    <row r="288" spans="1:74">
      <c r="A288" s="38"/>
      <c r="B288" s="38"/>
      <c r="C288" s="38"/>
      <c r="D288" s="38"/>
      <c r="E288" s="38"/>
      <c r="F288" s="296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</row>
    <row r="289" spans="1:74">
      <c r="A289" s="38"/>
      <c r="B289" s="38"/>
      <c r="C289" s="38"/>
      <c r="D289" s="38"/>
      <c r="E289" s="38"/>
      <c r="F289" s="296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</row>
    <row r="290" spans="1:74">
      <c r="A290" s="38"/>
      <c r="B290" s="38"/>
      <c r="C290" s="38"/>
      <c r="D290" s="38"/>
      <c r="E290" s="38"/>
      <c r="F290" s="296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</row>
    <row r="291" spans="1:74">
      <c r="A291" s="38"/>
      <c r="B291" s="38"/>
      <c r="C291" s="38"/>
      <c r="D291" s="38"/>
      <c r="E291" s="38"/>
      <c r="F291" s="296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</row>
    <row r="292" spans="1:74">
      <c r="A292" s="38"/>
      <c r="B292" s="38"/>
      <c r="C292" s="38"/>
      <c r="D292" s="38"/>
      <c r="E292" s="38"/>
      <c r="F292" s="296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</row>
    <row r="293" spans="1:74">
      <c r="A293" s="38"/>
      <c r="B293" s="38"/>
      <c r="C293" s="38"/>
      <c r="D293" s="38"/>
      <c r="E293" s="38"/>
      <c r="F293" s="296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</row>
    <row r="294" spans="1:74">
      <c r="A294" s="38"/>
      <c r="B294" s="38"/>
      <c r="C294" s="38"/>
      <c r="D294" s="38"/>
      <c r="E294" s="38"/>
      <c r="F294" s="296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</row>
    <row r="295" spans="1:74">
      <c r="A295" s="38"/>
      <c r="B295" s="38"/>
      <c r="C295" s="38"/>
      <c r="D295" s="38"/>
      <c r="E295" s="38"/>
      <c r="F295" s="296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</row>
    <row r="296" spans="1:74">
      <c r="A296" s="38"/>
      <c r="B296" s="38"/>
      <c r="C296" s="38"/>
      <c r="D296" s="38"/>
      <c r="E296" s="38"/>
      <c r="F296" s="296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</row>
    <row r="297" spans="1:74">
      <c r="A297" s="38"/>
      <c r="B297" s="38"/>
      <c r="C297" s="38"/>
      <c r="D297" s="38"/>
      <c r="E297" s="38"/>
      <c r="F297" s="296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</row>
    <row r="298" spans="1:74">
      <c r="A298" s="38"/>
      <c r="B298" s="38"/>
      <c r="C298" s="38"/>
      <c r="D298" s="38"/>
      <c r="E298" s="38"/>
      <c r="F298" s="296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</row>
    <row r="299" spans="1:74">
      <c r="A299" s="38"/>
      <c r="B299" s="38"/>
      <c r="C299" s="38"/>
      <c r="D299" s="38"/>
      <c r="E299" s="38"/>
      <c r="F299" s="296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</row>
    <row r="300" spans="1:74">
      <c r="A300" s="38"/>
      <c r="B300" s="38"/>
      <c r="C300" s="38"/>
      <c r="D300" s="38"/>
      <c r="E300" s="38"/>
      <c r="F300" s="296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</row>
    <row r="301" spans="1:74">
      <c r="A301" s="38"/>
      <c r="B301" s="38"/>
      <c r="C301" s="38"/>
      <c r="D301" s="38"/>
      <c r="E301" s="38"/>
      <c r="F301" s="296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</row>
    <row r="302" spans="1:74">
      <c r="A302" s="38"/>
      <c r="B302" s="38"/>
      <c r="C302" s="38"/>
      <c r="D302" s="38"/>
      <c r="E302" s="38"/>
      <c r="F302" s="296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</row>
    <row r="303" spans="1:74">
      <c r="A303" s="38"/>
      <c r="B303" s="38"/>
      <c r="C303" s="38"/>
      <c r="D303" s="38"/>
      <c r="E303" s="38"/>
      <c r="F303" s="296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</row>
    <row r="304" spans="1:74">
      <c r="A304" s="38"/>
      <c r="B304" s="38"/>
      <c r="C304" s="38"/>
      <c r="D304" s="38"/>
      <c r="E304" s="38"/>
      <c r="F304" s="296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</row>
    <row r="305" spans="1:74">
      <c r="A305" s="38"/>
      <c r="B305" s="38"/>
      <c r="C305" s="38"/>
      <c r="D305" s="38"/>
      <c r="E305" s="38"/>
      <c r="F305" s="296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</row>
    <row r="306" spans="1:74">
      <c r="A306" s="38"/>
      <c r="B306" s="38"/>
      <c r="C306" s="38"/>
      <c r="D306" s="38"/>
      <c r="E306" s="38"/>
      <c r="F306" s="296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</row>
    <row r="307" spans="1:74">
      <c r="A307" s="38"/>
      <c r="B307" s="38"/>
      <c r="C307" s="38"/>
      <c r="D307" s="38"/>
      <c r="E307" s="38"/>
      <c r="F307" s="296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</row>
    <row r="308" spans="1:74">
      <c r="A308" s="38"/>
      <c r="B308" s="38"/>
      <c r="C308" s="38"/>
      <c r="D308" s="38"/>
      <c r="E308" s="38"/>
      <c r="F308" s="296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</row>
    <row r="309" spans="1:74">
      <c r="A309" s="38"/>
      <c r="B309" s="38"/>
      <c r="C309" s="38"/>
      <c r="D309" s="38"/>
      <c r="E309" s="38"/>
      <c r="F309" s="296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</row>
    <row r="310" spans="1:74">
      <c r="A310" s="38"/>
      <c r="B310" s="38"/>
      <c r="C310" s="38"/>
      <c r="D310" s="38"/>
      <c r="E310" s="38"/>
      <c r="F310" s="296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</row>
    <row r="311" spans="1:74">
      <c r="A311" s="38"/>
      <c r="B311" s="38"/>
      <c r="C311" s="38"/>
      <c r="D311" s="38"/>
      <c r="E311" s="38"/>
      <c r="F311" s="296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</row>
    <row r="312" spans="1:74">
      <c r="A312" s="38"/>
      <c r="B312" s="38"/>
      <c r="C312" s="38"/>
      <c r="D312" s="38"/>
      <c r="E312" s="38"/>
      <c r="F312" s="296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</row>
    <row r="313" spans="1:74">
      <c r="A313" s="38"/>
      <c r="B313" s="38"/>
      <c r="C313" s="38"/>
      <c r="D313" s="38"/>
      <c r="E313" s="38"/>
      <c r="F313" s="296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</row>
    <row r="314" spans="1:74">
      <c r="A314" s="38"/>
      <c r="B314" s="38"/>
      <c r="C314" s="38"/>
      <c r="D314" s="38"/>
      <c r="E314" s="38"/>
      <c r="F314" s="296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</row>
    <row r="315" spans="1:74">
      <c r="A315" s="38"/>
      <c r="B315" s="38"/>
      <c r="C315" s="38"/>
      <c r="D315" s="38"/>
      <c r="E315" s="38"/>
      <c r="F315" s="296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</row>
    <row r="316" spans="1:74">
      <c r="A316" s="38"/>
      <c r="B316" s="38"/>
      <c r="C316" s="38"/>
      <c r="D316" s="38"/>
      <c r="E316" s="38"/>
      <c r="F316" s="296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</row>
    <row r="317" spans="1:74">
      <c r="A317" s="38"/>
      <c r="B317" s="38"/>
      <c r="C317" s="38"/>
      <c r="D317" s="38"/>
      <c r="E317" s="38"/>
      <c r="F317" s="296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</row>
    <row r="318" spans="1:74">
      <c r="A318" s="38"/>
      <c r="B318" s="38"/>
      <c r="C318" s="38"/>
      <c r="D318" s="38"/>
      <c r="E318" s="38"/>
      <c r="F318" s="296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</row>
    <row r="319" spans="1:74">
      <c r="A319" s="38"/>
      <c r="B319" s="38"/>
      <c r="C319" s="38"/>
      <c r="D319" s="38"/>
      <c r="E319" s="38"/>
      <c r="F319" s="296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</row>
    <row r="320" spans="1:74">
      <c r="A320" s="38"/>
      <c r="B320" s="38"/>
      <c r="C320" s="38"/>
      <c r="D320" s="38"/>
      <c r="E320" s="38"/>
      <c r="F320" s="296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</row>
    <row r="321" spans="1:74">
      <c r="A321" s="38"/>
      <c r="B321" s="38"/>
      <c r="C321" s="38"/>
      <c r="D321" s="38"/>
      <c r="E321" s="38"/>
      <c r="F321" s="296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</row>
    <row r="322" spans="1:74">
      <c r="A322" s="38"/>
      <c r="B322" s="38"/>
      <c r="C322" s="38"/>
      <c r="D322" s="38"/>
      <c r="E322" s="38"/>
      <c r="F322" s="296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</row>
    <row r="323" spans="1:74">
      <c r="A323" s="38"/>
      <c r="B323" s="38"/>
      <c r="C323" s="38"/>
      <c r="D323" s="38"/>
      <c r="E323" s="38"/>
      <c r="F323" s="296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</row>
    <row r="324" spans="1:74">
      <c r="A324" s="38"/>
      <c r="B324" s="38"/>
      <c r="C324" s="38"/>
      <c r="D324" s="38"/>
      <c r="E324" s="38"/>
      <c r="F324" s="296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</row>
    <row r="325" spans="1:74">
      <c r="A325" s="38"/>
      <c r="B325" s="38"/>
      <c r="C325" s="38"/>
      <c r="D325" s="38"/>
      <c r="E325" s="38"/>
      <c r="F325" s="296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</row>
    <row r="326" spans="1:74">
      <c r="A326" s="38"/>
      <c r="B326" s="38"/>
      <c r="C326" s="38"/>
      <c r="D326" s="38"/>
      <c r="E326" s="38"/>
      <c r="F326" s="296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</row>
    <row r="327" spans="1:74">
      <c r="A327" s="38"/>
      <c r="B327" s="38"/>
      <c r="C327" s="38"/>
      <c r="D327" s="38"/>
      <c r="E327" s="38"/>
      <c r="F327" s="296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</row>
    <row r="328" spans="1:74">
      <c r="A328" s="38"/>
      <c r="B328" s="38"/>
      <c r="C328" s="38"/>
      <c r="D328" s="38"/>
      <c r="E328" s="38"/>
      <c r="F328" s="296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</row>
    <row r="329" spans="1:74">
      <c r="A329" s="38"/>
      <c r="B329" s="38"/>
      <c r="C329" s="38"/>
      <c r="D329" s="38"/>
      <c r="E329" s="38"/>
      <c r="F329" s="296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</row>
    <row r="330" spans="1:74">
      <c r="A330" s="38"/>
      <c r="B330" s="38"/>
      <c r="C330" s="38"/>
      <c r="D330" s="38"/>
      <c r="E330" s="38"/>
      <c r="F330" s="296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</row>
    <row r="331" spans="1:74">
      <c r="A331" s="38"/>
      <c r="B331" s="38"/>
      <c r="C331" s="38"/>
      <c r="D331" s="38"/>
      <c r="E331" s="38"/>
      <c r="F331" s="296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</row>
    <row r="332" spans="1:74">
      <c r="A332" s="38"/>
      <c r="B332" s="38"/>
      <c r="C332" s="38"/>
      <c r="D332" s="38"/>
      <c r="E332" s="38"/>
      <c r="F332" s="296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</row>
    <row r="333" spans="1:74">
      <c r="A333" s="38"/>
      <c r="B333" s="38"/>
      <c r="C333" s="38"/>
      <c r="D333" s="38"/>
      <c r="E333" s="38"/>
      <c r="F333" s="296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</row>
    <row r="334" spans="1:74">
      <c r="A334" s="38"/>
      <c r="B334" s="38"/>
      <c r="C334" s="38"/>
      <c r="D334" s="38"/>
      <c r="E334" s="38"/>
      <c r="F334" s="296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</row>
    <row r="335" spans="1:74">
      <c r="A335" s="38"/>
      <c r="B335" s="38"/>
      <c r="C335" s="38"/>
      <c r="D335" s="38"/>
      <c r="E335" s="38"/>
      <c r="F335" s="296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</row>
    <row r="336" spans="1:74">
      <c r="A336" s="38"/>
      <c r="B336" s="38"/>
      <c r="C336" s="38"/>
      <c r="D336" s="38"/>
      <c r="E336" s="38"/>
      <c r="F336" s="296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</row>
    <row r="337" spans="1:74">
      <c r="A337" s="38"/>
      <c r="B337" s="38"/>
      <c r="C337" s="38"/>
      <c r="D337" s="38"/>
      <c r="E337" s="38"/>
      <c r="F337" s="296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</row>
    <row r="338" spans="1:74">
      <c r="A338" s="38"/>
      <c r="B338" s="38"/>
      <c r="C338" s="38"/>
      <c r="D338" s="38"/>
      <c r="E338" s="38"/>
      <c r="F338" s="296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</row>
    <row r="339" spans="1:74">
      <c r="A339" s="38"/>
      <c r="B339" s="38"/>
      <c r="C339" s="38"/>
      <c r="D339" s="38"/>
      <c r="E339" s="38"/>
      <c r="F339" s="296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</row>
    <row r="340" spans="1:74">
      <c r="A340" s="38"/>
      <c r="B340" s="38"/>
      <c r="C340" s="38"/>
      <c r="D340" s="38"/>
      <c r="E340" s="38"/>
      <c r="F340" s="296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</row>
    <row r="341" spans="1:74">
      <c r="A341" s="38"/>
      <c r="B341" s="38"/>
      <c r="C341" s="38"/>
      <c r="D341" s="38"/>
      <c r="E341" s="38"/>
      <c r="F341" s="296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</row>
    <row r="342" spans="1:74">
      <c r="A342" s="38"/>
      <c r="B342" s="38"/>
      <c r="C342" s="38"/>
      <c r="D342" s="38"/>
      <c r="E342" s="38"/>
      <c r="F342" s="296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</row>
    <row r="343" spans="1:74">
      <c r="A343" s="38"/>
      <c r="B343" s="38"/>
      <c r="C343" s="38"/>
      <c r="D343" s="38"/>
      <c r="E343" s="38"/>
      <c r="F343" s="296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</row>
    <row r="344" spans="1:74">
      <c r="A344" s="38"/>
      <c r="B344" s="38"/>
      <c r="C344" s="38"/>
      <c r="D344" s="38"/>
      <c r="E344" s="38"/>
      <c r="F344" s="296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</row>
    <row r="345" spans="1:74">
      <c r="A345" s="38"/>
      <c r="B345" s="38"/>
      <c r="C345" s="38"/>
      <c r="D345" s="38"/>
      <c r="E345" s="38"/>
      <c r="F345" s="296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</row>
    <row r="346" spans="1:74">
      <c r="A346" s="38"/>
      <c r="B346" s="38"/>
      <c r="C346" s="38"/>
      <c r="D346" s="38"/>
      <c r="E346" s="38"/>
      <c r="F346" s="296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</row>
    <row r="347" spans="1:74">
      <c r="A347" s="38"/>
      <c r="B347" s="38"/>
      <c r="C347" s="38"/>
      <c r="D347" s="38"/>
      <c r="E347" s="38"/>
      <c r="F347" s="296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</row>
    <row r="348" spans="1:74">
      <c r="A348" s="38"/>
      <c r="B348" s="38"/>
      <c r="C348" s="38"/>
      <c r="D348" s="38"/>
      <c r="E348" s="38"/>
      <c r="F348" s="296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</row>
    <row r="349" spans="1:74">
      <c r="A349" s="38"/>
      <c r="B349" s="38"/>
      <c r="C349" s="38"/>
      <c r="D349" s="38"/>
      <c r="E349" s="38"/>
      <c r="F349" s="296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</row>
    <row r="350" spans="1:74">
      <c r="A350" s="38"/>
      <c r="B350" s="38"/>
      <c r="C350" s="38"/>
      <c r="D350" s="38"/>
      <c r="E350" s="38"/>
      <c r="F350" s="296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</row>
    <row r="351" spans="1:74">
      <c r="A351" s="38"/>
      <c r="B351" s="38"/>
      <c r="C351" s="38"/>
      <c r="D351" s="38"/>
      <c r="E351" s="38"/>
      <c r="F351" s="296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</row>
    <row r="352" spans="1:74">
      <c r="A352" s="38"/>
      <c r="B352" s="38"/>
      <c r="C352" s="38"/>
      <c r="D352" s="38"/>
      <c r="E352" s="38"/>
      <c r="F352" s="296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</row>
    <row r="353" spans="1:74">
      <c r="A353" s="38"/>
      <c r="B353" s="38"/>
      <c r="C353" s="38"/>
      <c r="D353" s="38"/>
      <c r="E353" s="38"/>
      <c r="F353" s="296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</row>
    <row r="354" spans="1:74">
      <c r="A354" s="38"/>
      <c r="B354" s="38"/>
      <c r="C354" s="38"/>
      <c r="D354" s="38"/>
      <c r="E354" s="38"/>
      <c r="F354" s="296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</row>
    <row r="355" spans="1:74">
      <c r="A355" s="38"/>
      <c r="B355" s="38"/>
      <c r="C355" s="38"/>
      <c r="D355" s="38"/>
      <c r="E355" s="38"/>
      <c r="F355" s="296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</row>
    <row r="356" spans="1:74">
      <c r="A356" s="38"/>
      <c r="B356" s="38"/>
      <c r="C356" s="38"/>
      <c r="D356" s="38"/>
      <c r="E356" s="38"/>
      <c r="F356" s="296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</row>
    <row r="357" spans="1:74">
      <c r="A357" s="38"/>
      <c r="B357" s="38"/>
      <c r="C357" s="38"/>
      <c r="D357" s="38"/>
      <c r="E357" s="38"/>
      <c r="F357" s="296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</row>
    <row r="358" spans="1:74">
      <c r="A358" s="38"/>
      <c r="B358" s="38"/>
      <c r="C358" s="38"/>
      <c r="D358" s="38"/>
      <c r="E358" s="38"/>
      <c r="F358" s="296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</row>
    <row r="359" spans="1:74">
      <c r="A359" s="38"/>
      <c r="B359" s="38"/>
      <c r="C359" s="38"/>
      <c r="D359" s="38"/>
      <c r="E359" s="38"/>
      <c r="F359" s="296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</row>
    <row r="360" spans="1:74">
      <c r="A360" s="38"/>
      <c r="B360" s="38"/>
      <c r="C360" s="38"/>
      <c r="D360" s="38"/>
      <c r="E360" s="38"/>
      <c r="F360" s="296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</row>
    <row r="361" spans="1:74">
      <c r="A361" s="38"/>
      <c r="B361" s="38"/>
      <c r="C361" s="38"/>
      <c r="D361" s="38"/>
      <c r="E361" s="38"/>
      <c r="F361" s="296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</row>
    <row r="362" spans="1:74">
      <c r="A362" s="38"/>
      <c r="B362" s="38"/>
      <c r="C362" s="38"/>
      <c r="D362" s="38"/>
      <c r="E362" s="38"/>
      <c r="F362" s="296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</row>
    <row r="363" spans="1:74">
      <c r="A363" s="38"/>
      <c r="B363" s="38"/>
      <c r="C363" s="38"/>
      <c r="D363" s="38"/>
      <c r="E363" s="38"/>
      <c r="F363" s="296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</row>
    <row r="364" spans="1:74">
      <c r="A364" s="38"/>
      <c r="B364" s="38"/>
      <c r="C364" s="38"/>
      <c r="D364" s="38"/>
      <c r="E364" s="38"/>
      <c r="F364" s="296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</row>
    <row r="365" spans="1:74">
      <c r="A365" s="38"/>
      <c r="B365" s="38"/>
      <c r="C365" s="38"/>
      <c r="D365" s="38"/>
      <c r="E365" s="38"/>
      <c r="F365" s="296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</row>
    <row r="366" spans="1:74">
      <c r="A366" s="38"/>
      <c r="B366" s="38"/>
      <c r="C366" s="38"/>
      <c r="D366" s="38"/>
      <c r="E366" s="38"/>
      <c r="F366" s="296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</row>
    <row r="367" spans="1:74">
      <c r="A367" s="38"/>
      <c r="B367" s="38"/>
      <c r="C367" s="38"/>
      <c r="D367" s="38"/>
      <c r="E367" s="38"/>
      <c r="F367" s="296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</row>
    <row r="368" spans="1:74">
      <c r="A368" s="38"/>
      <c r="B368" s="38"/>
      <c r="C368" s="38"/>
      <c r="D368" s="38"/>
      <c r="E368" s="38"/>
      <c r="F368" s="296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</row>
    <row r="369" spans="1:74">
      <c r="A369" s="38"/>
      <c r="B369" s="38"/>
      <c r="C369" s="38"/>
      <c r="D369" s="38"/>
      <c r="E369" s="38"/>
      <c r="F369" s="296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</row>
    <row r="370" spans="1:74">
      <c r="A370" s="38"/>
      <c r="B370" s="38"/>
      <c r="C370" s="38"/>
      <c r="D370" s="38"/>
      <c r="E370" s="38"/>
      <c r="F370" s="296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</row>
    <row r="371" spans="1:74">
      <c r="A371" s="38"/>
      <c r="B371" s="38"/>
      <c r="C371" s="38"/>
      <c r="D371" s="38"/>
      <c r="E371" s="38"/>
      <c r="F371" s="296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</row>
    <row r="372" spans="1:74">
      <c r="A372" s="38"/>
      <c r="B372" s="38"/>
      <c r="C372" s="38"/>
      <c r="D372" s="38"/>
      <c r="E372" s="38"/>
      <c r="F372" s="296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</row>
    <row r="373" spans="1:74">
      <c r="A373" s="38"/>
      <c r="B373" s="38"/>
      <c r="C373" s="38"/>
      <c r="D373" s="38"/>
      <c r="E373" s="38"/>
      <c r="F373" s="296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</row>
    <row r="374" spans="1:74">
      <c r="A374" s="38"/>
      <c r="B374" s="38"/>
      <c r="C374" s="38"/>
      <c r="D374" s="38"/>
      <c r="E374" s="38"/>
      <c r="F374" s="296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</row>
    <row r="375" spans="1:74">
      <c r="A375" s="38"/>
      <c r="B375" s="38"/>
      <c r="C375" s="38"/>
      <c r="D375" s="38"/>
      <c r="E375" s="38"/>
      <c r="F375" s="296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</row>
    <row r="376" spans="1:74">
      <c r="A376" s="38"/>
      <c r="B376" s="38"/>
      <c r="C376" s="38"/>
      <c r="D376" s="38"/>
      <c r="E376" s="38"/>
      <c r="F376" s="296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</row>
    <row r="377" spans="1:74">
      <c r="A377" s="38"/>
      <c r="B377" s="38"/>
      <c r="C377" s="38"/>
      <c r="D377" s="38"/>
      <c r="E377" s="38"/>
      <c r="F377" s="296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</row>
    <row r="378" spans="1:74">
      <c r="A378" s="38"/>
      <c r="B378" s="38"/>
      <c r="C378" s="38"/>
      <c r="D378" s="38"/>
      <c r="E378" s="38"/>
      <c r="F378" s="296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</row>
    <row r="379" spans="1:74">
      <c r="A379" s="38"/>
      <c r="B379" s="38"/>
      <c r="C379" s="38"/>
      <c r="D379" s="38"/>
      <c r="E379" s="38"/>
      <c r="F379" s="296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</row>
    <row r="380" spans="1:74">
      <c r="A380" s="38"/>
      <c r="B380" s="38"/>
      <c r="C380" s="38"/>
      <c r="D380" s="38"/>
      <c r="E380" s="38"/>
      <c r="F380" s="296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</row>
    <row r="381" spans="1:74">
      <c r="A381" s="38"/>
      <c r="B381" s="38"/>
      <c r="C381" s="38"/>
      <c r="D381" s="38"/>
      <c r="E381" s="38"/>
      <c r="F381" s="296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</row>
    <row r="382" spans="1:74">
      <c r="A382" s="38"/>
      <c r="B382" s="38"/>
      <c r="C382" s="38"/>
      <c r="D382" s="38"/>
      <c r="E382" s="38"/>
      <c r="F382" s="296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</row>
    <row r="383" spans="1:74">
      <c r="A383" s="38"/>
      <c r="B383" s="38"/>
      <c r="C383" s="38"/>
      <c r="D383" s="38"/>
      <c r="E383" s="38"/>
      <c r="F383" s="296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</row>
    <row r="384" spans="1:74">
      <c r="A384" s="38"/>
      <c r="B384" s="38"/>
      <c r="C384" s="38"/>
      <c r="D384" s="38"/>
      <c r="E384" s="38"/>
      <c r="F384" s="296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</row>
    <row r="385" spans="1:74">
      <c r="A385" s="38"/>
      <c r="B385" s="38"/>
      <c r="C385" s="38"/>
      <c r="D385" s="38"/>
      <c r="E385" s="38"/>
      <c r="F385" s="296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</row>
    <row r="386" spans="1:74">
      <c r="A386" s="38"/>
      <c r="B386" s="38"/>
      <c r="C386" s="38"/>
      <c r="D386" s="38"/>
      <c r="E386" s="38"/>
      <c r="F386" s="296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</row>
    <row r="387" spans="1:74">
      <c r="A387" s="38"/>
      <c r="B387" s="38"/>
      <c r="C387" s="38"/>
      <c r="D387" s="38"/>
      <c r="E387" s="38"/>
      <c r="F387" s="296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</row>
    <row r="388" spans="1:74">
      <c r="A388" s="38"/>
      <c r="B388" s="38"/>
      <c r="C388" s="38"/>
      <c r="D388" s="38"/>
      <c r="E388" s="38"/>
      <c r="F388" s="296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</row>
    <row r="389" spans="1:74">
      <c r="A389" s="38"/>
      <c r="B389" s="38"/>
      <c r="C389" s="38"/>
      <c r="D389" s="38"/>
      <c r="E389" s="38"/>
      <c r="F389" s="296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</row>
    <row r="390" spans="1:74">
      <c r="A390" s="38"/>
      <c r="B390" s="38"/>
      <c r="C390" s="38"/>
      <c r="D390" s="38"/>
      <c r="E390" s="38"/>
      <c r="F390" s="296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</row>
    <row r="391" spans="1:74">
      <c r="A391" s="38"/>
      <c r="B391" s="38"/>
      <c r="C391" s="38"/>
      <c r="D391" s="38"/>
      <c r="E391" s="38"/>
      <c r="F391" s="296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</row>
    <row r="392" spans="1:74">
      <c r="A392" s="38"/>
      <c r="B392" s="38"/>
      <c r="C392" s="38"/>
      <c r="D392" s="38"/>
      <c r="E392" s="38"/>
      <c r="F392" s="296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</row>
    <row r="393" spans="1:74">
      <c r="A393" s="38"/>
      <c r="B393" s="38"/>
      <c r="C393" s="38"/>
      <c r="D393" s="38"/>
      <c r="E393" s="38"/>
      <c r="F393" s="296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</row>
    <row r="394" spans="1:74">
      <c r="A394" s="38"/>
      <c r="B394" s="38"/>
      <c r="C394" s="38"/>
      <c r="D394" s="38"/>
      <c r="E394" s="38"/>
      <c r="F394" s="296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</row>
    <row r="395" spans="1:74">
      <c r="A395" s="38"/>
      <c r="B395" s="38"/>
      <c r="C395" s="38"/>
      <c r="D395" s="38"/>
      <c r="E395" s="38"/>
      <c r="F395" s="296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</row>
    <row r="396" spans="1:74">
      <c r="A396" s="38"/>
      <c r="B396" s="38"/>
      <c r="C396" s="38"/>
      <c r="D396" s="38"/>
      <c r="E396" s="38"/>
      <c r="F396" s="296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</row>
    <row r="397" spans="1:74">
      <c r="A397" s="38"/>
      <c r="B397" s="38"/>
      <c r="C397" s="38"/>
      <c r="D397" s="38"/>
      <c r="E397" s="38"/>
      <c r="F397" s="296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</row>
    <row r="398" spans="1:74">
      <c r="A398" s="38"/>
      <c r="B398" s="38"/>
      <c r="C398" s="38"/>
      <c r="D398" s="38"/>
      <c r="E398" s="38"/>
      <c r="F398" s="296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</row>
    <row r="399" spans="1:74">
      <c r="A399" s="38"/>
      <c r="B399" s="38"/>
      <c r="C399" s="38"/>
      <c r="D399" s="38"/>
      <c r="E399" s="38"/>
      <c r="F399" s="296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</row>
    <row r="400" spans="1:74">
      <c r="A400" s="38"/>
      <c r="B400" s="38"/>
      <c r="C400" s="38"/>
      <c r="D400" s="38"/>
      <c r="E400" s="38"/>
      <c r="F400" s="296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</row>
    <row r="401" spans="1:74">
      <c r="A401" s="38"/>
      <c r="B401" s="38"/>
      <c r="C401" s="38"/>
      <c r="D401" s="38"/>
      <c r="E401" s="38"/>
      <c r="F401" s="296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</row>
    <row r="402" spans="1:74">
      <c r="A402" s="38"/>
      <c r="B402" s="38"/>
      <c r="C402" s="38"/>
      <c r="D402" s="38"/>
      <c r="E402" s="38"/>
      <c r="F402" s="296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</row>
    <row r="403" spans="1:74">
      <c r="A403" s="38"/>
      <c r="B403" s="38"/>
      <c r="C403" s="38"/>
      <c r="D403" s="38"/>
      <c r="E403" s="38"/>
      <c r="F403" s="296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</row>
    <row r="404" spans="1:74">
      <c r="A404" s="38"/>
      <c r="B404" s="38"/>
      <c r="C404" s="38"/>
      <c r="D404" s="38"/>
      <c r="E404" s="38"/>
      <c r="F404" s="296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</row>
    <row r="405" spans="1:74">
      <c r="A405" s="38"/>
      <c r="B405" s="38"/>
      <c r="C405" s="38"/>
      <c r="D405" s="38"/>
      <c r="E405" s="38"/>
      <c r="F405" s="296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</row>
    <row r="406" spans="1:74">
      <c r="A406" s="38"/>
      <c r="B406" s="38"/>
      <c r="C406" s="38"/>
      <c r="D406" s="38"/>
      <c r="E406" s="38"/>
      <c r="F406" s="296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</row>
    <row r="407" spans="1:74">
      <c r="A407" s="38"/>
      <c r="B407" s="38"/>
      <c r="C407" s="38"/>
      <c r="D407" s="38"/>
      <c r="E407" s="38"/>
      <c r="F407" s="296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</row>
    <row r="408" spans="1:74">
      <c r="A408" s="38"/>
      <c r="B408" s="38"/>
      <c r="C408" s="38"/>
      <c r="D408" s="38"/>
      <c r="E408" s="38"/>
      <c r="F408" s="296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</row>
    <row r="409" spans="1:74">
      <c r="A409" s="38"/>
      <c r="B409" s="38"/>
      <c r="C409" s="38"/>
      <c r="D409" s="38"/>
      <c r="E409" s="38"/>
      <c r="F409" s="296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</row>
    <row r="410" spans="1:74">
      <c r="A410" s="38"/>
      <c r="B410" s="38"/>
      <c r="C410" s="38"/>
      <c r="D410" s="38"/>
      <c r="E410" s="38"/>
      <c r="F410" s="296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</row>
    <row r="411" spans="1:74">
      <c r="A411" s="38"/>
      <c r="B411" s="38"/>
      <c r="C411" s="38"/>
      <c r="D411" s="38"/>
      <c r="E411" s="38"/>
      <c r="F411" s="296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</row>
    <row r="412" spans="1:74">
      <c r="A412" s="38"/>
      <c r="B412" s="38"/>
      <c r="C412" s="38"/>
      <c r="D412" s="38"/>
      <c r="E412" s="38"/>
      <c r="F412" s="296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</row>
    <row r="413" spans="1:74">
      <c r="A413" s="38"/>
      <c r="B413" s="38"/>
      <c r="C413" s="38"/>
      <c r="D413" s="38"/>
      <c r="E413" s="38"/>
      <c r="F413" s="296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</row>
    <row r="414" spans="1:74">
      <c r="A414" s="38"/>
      <c r="B414" s="38"/>
      <c r="C414" s="38"/>
      <c r="D414" s="38"/>
      <c r="E414" s="38"/>
      <c r="F414" s="296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</row>
    <row r="415" spans="1:74">
      <c r="A415" s="38"/>
      <c r="B415" s="38"/>
      <c r="C415" s="38"/>
      <c r="D415" s="38"/>
      <c r="E415" s="38"/>
      <c r="F415" s="296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</row>
    <row r="416" spans="1:74">
      <c r="A416" s="38"/>
      <c r="B416" s="38"/>
      <c r="C416" s="38"/>
      <c r="D416" s="38"/>
      <c r="E416" s="38"/>
      <c r="F416" s="296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</row>
    <row r="417" spans="1:74">
      <c r="A417" s="38"/>
      <c r="B417" s="38"/>
      <c r="C417" s="38"/>
      <c r="D417" s="38"/>
      <c r="E417" s="38"/>
      <c r="F417" s="296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</row>
    <row r="418" spans="1:74">
      <c r="A418" s="38"/>
      <c r="B418" s="38"/>
      <c r="C418" s="38"/>
      <c r="D418" s="38"/>
      <c r="E418" s="38"/>
      <c r="F418" s="296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</row>
    <row r="419" spans="1:74">
      <c r="A419" s="38"/>
      <c r="B419" s="38"/>
      <c r="C419" s="38"/>
      <c r="D419" s="38"/>
      <c r="E419" s="38"/>
      <c r="F419" s="296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</row>
    <row r="420" spans="1:74">
      <c r="A420" s="38"/>
      <c r="B420" s="38"/>
      <c r="C420" s="38"/>
      <c r="D420" s="38"/>
      <c r="E420" s="38"/>
      <c r="F420" s="296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</row>
    <row r="421" spans="1:74">
      <c r="A421" s="38"/>
      <c r="B421" s="38"/>
      <c r="C421" s="38"/>
      <c r="D421" s="38"/>
      <c r="E421" s="38"/>
      <c r="F421" s="296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</row>
    <row r="422" spans="1:74">
      <c r="A422" s="38"/>
      <c r="B422" s="38"/>
      <c r="C422" s="38"/>
      <c r="D422" s="38"/>
      <c r="E422" s="38"/>
      <c r="F422" s="296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</row>
    <row r="423" spans="1:74">
      <c r="A423" s="38"/>
      <c r="B423" s="38"/>
      <c r="C423" s="38"/>
      <c r="D423" s="38"/>
      <c r="E423" s="38"/>
      <c r="F423" s="296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</row>
    <row r="424" spans="1:74">
      <c r="A424" s="38"/>
      <c r="B424" s="38"/>
      <c r="C424" s="38"/>
      <c r="D424" s="38"/>
      <c r="E424" s="38"/>
      <c r="F424" s="296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</row>
    <row r="425" spans="1:74">
      <c r="A425" s="38"/>
      <c r="B425" s="38"/>
      <c r="C425" s="38"/>
      <c r="D425" s="38"/>
      <c r="E425" s="38"/>
      <c r="F425" s="296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</row>
    <row r="426" spans="1:74">
      <c r="A426" s="38"/>
      <c r="B426" s="38"/>
      <c r="C426" s="38"/>
      <c r="D426" s="38"/>
      <c r="E426" s="38"/>
      <c r="F426" s="296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</row>
    <row r="427" spans="1:74">
      <c r="A427" s="38"/>
      <c r="B427" s="38"/>
      <c r="C427" s="38"/>
      <c r="D427" s="38"/>
      <c r="E427" s="38"/>
      <c r="F427" s="296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</row>
    <row r="428" spans="1:74">
      <c r="A428" s="38"/>
      <c r="B428" s="38"/>
      <c r="C428" s="38"/>
      <c r="D428" s="38"/>
      <c r="E428" s="38"/>
      <c r="F428" s="296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</row>
    <row r="429" spans="1:74">
      <c r="A429" s="38"/>
      <c r="B429" s="38"/>
      <c r="C429" s="38"/>
      <c r="D429" s="38"/>
      <c r="E429" s="38"/>
      <c r="F429" s="296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</row>
    <row r="430" spans="1:74">
      <c r="A430" s="38"/>
      <c r="B430" s="38"/>
      <c r="C430" s="38"/>
      <c r="D430" s="38"/>
      <c r="E430" s="38"/>
      <c r="F430" s="296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</row>
    <row r="431" spans="1:74">
      <c r="A431" s="38"/>
      <c r="B431" s="38"/>
      <c r="C431" s="38"/>
      <c r="D431" s="38"/>
      <c r="E431" s="38"/>
      <c r="F431" s="296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</row>
    <row r="432" spans="1:74">
      <c r="A432" s="38"/>
      <c r="B432" s="38"/>
      <c r="C432" s="38"/>
      <c r="D432" s="38"/>
      <c r="E432" s="38"/>
      <c r="F432" s="296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</row>
    <row r="433" spans="1:74">
      <c r="A433" s="38"/>
      <c r="B433" s="38"/>
      <c r="C433" s="38"/>
      <c r="D433" s="38"/>
      <c r="E433" s="38"/>
      <c r="F433" s="296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</row>
    <row r="434" spans="1:74">
      <c r="A434" s="38"/>
      <c r="B434" s="38"/>
      <c r="C434" s="38"/>
      <c r="D434" s="38"/>
      <c r="E434" s="38"/>
      <c r="F434" s="296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</row>
    <row r="435" spans="1:74">
      <c r="A435" s="38"/>
      <c r="B435" s="38"/>
      <c r="C435" s="38"/>
      <c r="D435" s="38"/>
      <c r="E435" s="38"/>
      <c r="F435" s="296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</row>
    <row r="436" spans="1:74">
      <c r="A436" s="38"/>
      <c r="B436" s="38"/>
      <c r="C436" s="38"/>
      <c r="D436" s="38"/>
      <c r="E436" s="38"/>
      <c r="F436" s="296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</row>
    <row r="437" spans="1:74">
      <c r="A437" s="38"/>
      <c r="B437" s="38"/>
      <c r="C437" s="38"/>
      <c r="D437" s="38"/>
      <c r="E437" s="38"/>
      <c r="F437" s="296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</row>
    <row r="438" spans="1:74">
      <c r="A438" s="38"/>
      <c r="B438" s="38"/>
      <c r="C438" s="38"/>
      <c r="D438" s="38"/>
      <c r="E438" s="38"/>
      <c r="F438" s="296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</row>
    <row r="439" spans="1:74">
      <c r="A439" s="38"/>
      <c r="B439" s="38"/>
      <c r="C439" s="38"/>
      <c r="D439" s="38"/>
      <c r="E439" s="38"/>
      <c r="F439" s="296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</row>
    <row r="440" spans="1:74">
      <c r="A440" s="38"/>
      <c r="B440" s="38"/>
      <c r="C440" s="38"/>
      <c r="D440" s="38"/>
      <c r="E440" s="38"/>
      <c r="F440" s="296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8"/>
      <c r="BU440" s="38"/>
      <c r="BV440" s="38"/>
    </row>
    <row r="441" spans="1:74">
      <c r="A441" s="38"/>
      <c r="B441" s="38"/>
      <c r="C441" s="38"/>
      <c r="D441" s="38"/>
      <c r="E441" s="38"/>
      <c r="F441" s="296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</row>
    <row r="442" spans="1:74">
      <c r="A442" s="38"/>
      <c r="B442" s="38"/>
      <c r="C442" s="38"/>
      <c r="D442" s="38"/>
      <c r="E442" s="38"/>
      <c r="F442" s="296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</row>
    <row r="443" spans="1:74">
      <c r="A443" s="38"/>
      <c r="B443" s="38"/>
      <c r="C443" s="38"/>
      <c r="D443" s="38"/>
      <c r="E443" s="38"/>
      <c r="F443" s="296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  <c r="BS443" s="38"/>
      <c r="BT443" s="38"/>
      <c r="BU443" s="38"/>
      <c r="BV443" s="38"/>
    </row>
    <row r="444" spans="1:74">
      <c r="A444" s="38"/>
      <c r="B444" s="38"/>
      <c r="C444" s="38"/>
      <c r="D444" s="38"/>
      <c r="E444" s="38"/>
      <c r="F444" s="296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</row>
    <row r="445" spans="1:74">
      <c r="A445" s="38"/>
      <c r="B445" s="38"/>
      <c r="C445" s="38"/>
      <c r="D445" s="38"/>
      <c r="E445" s="38"/>
      <c r="F445" s="296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</row>
    <row r="446" spans="1:74">
      <c r="A446" s="38"/>
      <c r="B446" s="38"/>
      <c r="C446" s="38"/>
      <c r="D446" s="38"/>
      <c r="E446" s="38"/>
      <c r="F446" s="296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</row>
    <row r="447" spans="1:74">
      <c r="A447" s="38"/>
      <c r="B447" s="38"/>
      <c r="C447" s="38"/>
      <c r="D447" s="38"/>
      <c r="E447" s="38"/>
      <c r="F447" s="296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</row>
    <row r="448" spans="1:74">
      <c r="A448" s="38"/>
      <c r="B448" s="38"/>
      <c r="C448" s="38"/>
      <c r="D448" s="38"/>
      <c r="E448" s="38"/>
      <c r="F448" s="296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</row>
    <row r="449" spans="1:74">
      <c r="A449" s="38"/>
      <c r="B449" s="38"/>
      <c r="C449" s="38"/>
      <c r="D449" s="38"/>
      <c r="E449" s="38"/>
      <c r="F449" s="296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</row>
    <row r="450" spans="1:74">
      <c r="A450" s="38"/>
      <c r="B450" s="38"/>
      <c r="C450" s="38"/>
      <c r="D450" s="38"/>
      <c r="E450" s="38"/>
      <c r="F450" s="296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</row>
    <row r="451" spans="1:74">
      <c r="A451" s="38"/>
      <c r="B451" s="38"/>
      <c r="C451" s="38"/>
      <c r="D451" s="38"/>
      <c r="E451" s="38"/>
      <c r="F451" s="296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</row>
    <row r="452" spans="1:74">
      <c r="A452" s="38"/>
      <c r="B452" s="38"/>
      <c r="C452" s="38"/>
      <c r="D452" s="38"/>
      <c r="E452" s="38"/>
      <c r="F452" s="296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</row>
    <row r="453" spans="1:74">
      <c r="A453" s="38"/>
      <c r="B453" s="38"/>
      <c r="C453" s="38"/>
      <c r="D453" s="38"/>
      <c r="E453" s="38"/>
      <c r="F453" s="296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</row>
    <row r="454" spans="1:74">
      <c r="A454" s="38"/>
      <c r="B454" s="38"/>
      <c r="C454" s="38"/>
      <c r="D454" s="38"/>
      <c r="E454" s="38"/>
      <c r="F454" s="296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</row>
    <row r="455" spans="1:74">
      <c r="A455" s="38"/>
      <c r="B455" s="38"/>
      <c r="C455" s="38"/>
      <c r="D455" s="38"/>
      <c r="E455" s="38"/>
      <c r="F455" s="296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</row>
    <row r="456" spans="1:74">
      <c r="A456" s="38"/>
      <c r="B456" s="38"/>
      <c r="C456" s="38"/>
      <c r="D456" s="38"/>
      <c r="E456" s="38"/>
      <c r="F456" s="296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</row>
    <row r="457" spans="1:74">
      <c r="A457" s="38"/>
      <c r="B457" s="38"/>
      <c r="C457" s="38"/>
      <c r="D457" s="38"/>
      <c r="E457" s="38"/>
      <c r="F457" s="296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</row>
    <row r="458" spans="1:74">
      <c r="A458" s="38"/>
      <c r="B458" s="38"/>
      <c r="C458" s="38"/>
      <c r="D458" s="38"/>
      <c r="E458" s="38"/>
      <c r="F458" s="296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</row>
    <row r="459" spans="1:74">
      <c r="A459" s="38"/>
      <c r="B459" s="38"/>
      <c r="C459" s="38"/>
      <c r="D459" s="38"/>
      <c r="E459" s="38"/>
      <c r="F459" s="296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</row>
    <row r="460" spans="1:74">
      <c r="A460" s="38"/>
      <c r="B460" s="38"/>
      <c r="C460" s="38"/>
      <c r="D460" s="38"/>
      <c r="E460" s="38"/>
      <c r="F460" s="296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</row>
    <row r="461" spans="1:74">
      <c r="A461" s="38"/>
      <c r="B461" s="38"/>
      <c r="C461" s="38"/>
      <c r="D461" s="38"/>
      <c r="E461" s="38"/>
      <c r="F461" s="296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</row>
    <row r="462" spans="1:74">
      <c r="A462" s="38"/>
      <c r="B462" s="38"/>
      <c r="C462" s="38"/>
      <c r="D462" s="38"/>
      <c r="E462" s="38"/>
      <c r="F462" s="296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</row>
    <row r="463" spans="1:74">
      <c r="A463" s="38"/>
      <c r="B463" s="38"/>
      <c r="C463" s="38"/>
      <c r="D463" s="38"/>
      <c r="E463" s="38"/>
      <c r="F463" s="296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</row>
    <row r="464" spans="1:74">
      <c r="A464" s="38"/>
      <c r="B464" s="38"/>
      <c r="C464" s="38"/>
      <c r="D464" s="38"/>
      <c r="E464" s="38"/>
      <c r="F464" s="296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</row>
    <row r="465" spans="1:74">
      <c r="A465" s="38"/>
      <c r="B465" s="38"/>
      <c r="C465" s="38"/>
      <c r="D465" s="38"/>
      <c r="E465" s="38"/>
      <c r="F465" s="296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</row>
    <row r="466" spans="1:74">
      <c r="A466" s="38"/>
      <c r="B466" s="38"/>
      <c r="C466" s="38"/>
      <c r="D466" s="38"/>
      <c r="E466" s="38"/>
      <c r="F466" s="296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</row>
    <row r="467" spans="1:74">
      <c r="A467" s="38"/>
      <c r="B467" s="38"/>
      <c r="C467" s="38"/>
      <c r="D467" s="38"/>
      <c r="E467" s="38"/>
      <c r="F467" s="296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</row>
    <row r="468" spans="1:74">
      <c r="A468" s="38"/>
      <c r="B468" s="38"/>
      <c r="C468" s="38"/>
      <c r="D468" s="38"/>
      <c r="E468" s="38"/>
      <c r="F468" s="296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</row>
    <row r="469" spans="1:74">
      <c r="A469" s="38"/>
      <c r="B469" s="38"/>
      <c r="C469" s="38"/>
      <c r="D469" s="38"/>
      <c r="E469" s="38"/>
      <c r="F469" s="296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</row>
    <row r="470" spans="1:74">
      <c r="A470" s="38"/>
      <c r="B470" s="38"/>
      <c r="C470" s="38"/>
      <c r="D470" s="38"/>
      <c r="E470" s="38"/>
      <c r="F470" s="296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</row>
    <row r="471" spans="1:74">
      <c r="A471" s="38"/>
      <c r="B471" s="38"/>
      <c r="C471" s="38"/>
      <c r="D471" s="38"/>
      <c r="E471" s="38"/>
      <c r="F471" s="296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8"/>
      <c r="BU471" s="38"/>
      <c r="BV471" s="38"/>
    </row>
    <row r="472" spans="1:74">
      <c r="A472" s="38"/>
      <c r="B472" s="38"/>
      <c r="C472" s="38"/>
      <c r="D472" s="38"/>
      <c r="E472" s="38"/>
      <c r="F472" s="296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</row>
    <row r="473" spans="1:74">
      <c r="A473" s="38"/>
      <c r="B473" s="38"/>
      <c r="C473" s="38"/>
      <c r="D473" s="38"/>
      <c r="E473" s="38"/>
      <c r="F473" s="296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</row>
    <row r="474" spans="1:74">
      <c r="A474" s="38"/>
      <c r="B474" s="38"/>
      <c r="C474" s="38"/>
      <c r="D474" s="38"/>
      <c r="E474" s="38"/>
      <c r="F474" s="296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</row>
    <row r="475" spans="1:74">
      <c r="A475" s="38"/>
      <c r="B475" s="38"/>
      <c r="C475" s="38"/>
      <c r="D475" s="38"/>
      <c r="E475" s="38"/>
      <c r="F475" s="296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</row>
    <row r="476" spans="1:74">
      <c r="A476" s="38"/>
      <c r="B476" s="38"/>
      <c r="C476" s="38"/>
      <c r="D476" s="38"/>
      <c r="E476" s="38"/>
      <c r="F476" s="296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</row>
    <row r="477" spans="1:74">
      <c r="A477" s="38"/>
      <c r="B477" s="38"/>
      <c r="C477" s="38"/>
      <c r="D477" s="38"/>
      <c r="E477" s="38"/>
      <c r="F477" s="296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</row>
    <row r="478" spans="1:74">
      <c r="A478" s="38"/>
      <c r="B478" s="38"/>
      <c r="C478" s="38"/>
      <c r="D478" s="38"/>
      <c r="E478" s="38"/>
      <c r="F478" s="296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</row>
    <row r="479" spans="1:74">
      <c r="A479" s="38"/>
      <c r="B479" s="38"/>
      <c r="C479" s="38"/>
      <c r="D479" s="38"/>
      <c r="E479" s="38"/>
      <c r="F479" s="296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</row>
    <row r="480" spans="1:74">
      <c r="A480" s="38"/>
      <c r="B480" s="38"/>
      <c r="C480" s="38"/>
      <c r="D480" s="38"/>
      <c r="E480" s="38"/>
      <c r="F480" s="296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</row>
    <row r="481" spans="1:74">
      <c r="A481" s="38"/>
      <c r="B481" s="38"/>
      <c r="C481" s="38"/>
      <c r="D481" s="38"/>
      <c r="E481" s="38"/>
      <c r="F481" s="296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</row>
    <row r="482" spans="1:74">
      <c r="A482" s="38"/>
      <c r="B482" s="38"/>
      <c r="C482" s="38"/>
      <c r="D482" s="38"/>
      <c r="E482" s="38"/>
      <c r="F482" s="296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</row>
    <row r="483" spans="1:74">
      <c r="A483" s="38"/>
      <c r="B483" s="38"/>
      <c r="C483" s="38"/>
      <c r="D483" s="38"/>
      <c r="E483" s="38"/>
      <c r="F483" s="296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</row>
    <row r="484" spans="1:74">
      <c r="A484" s="38"/>
      <c r="B484" s="38"/>
      <c r="C484" s="38"/>
      <c r="D484" s="38"/>
      <c r="E484" s="38"/>
      <c r="F484" s="296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</row>
    <row r="485" spans="1:74">
      <c r="A485" s="38"/>
      <c r="B485" s="38"/>
      <c r="C485" s="38"/>
      <c r="D485" s="38"/>
      <c r="E485" s="38"/>
      <c r="F485" s="296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</row>
    <row r="486" spans="1:74">
      <c r="A486" s="38"/>
      <c r="B486" s="38"/>
      <c r="C486" s="38"/>
      <c r="D486" s="38"/>
      <c r="E486" s="38"/>
      <c r="F486" s="296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</row>
    <row r="487" spans="1:74">
      <c r="A487" s="38"/>
      <c r="B487" s="38"/>
      <c r="C487" s="38"/>
      <c r="D487" s="38"/>
      <c r="E487" s="38"/>
      <c r="F487" s="296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8"/>
      <c r="BU487" s="38"/>
      <c r="BV487" s="38"/>
    </row>
    <row r="488" spans="1:74">
      <c r="A488" s="38"/>
      <c r="B488" s="38"/>
      <c r="C488" s="38"/>
      <c r="D488" s="38"/>
      <c r="E488" s="38"/>
      <c r="F488" s="296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</row>
    <row r="489" spans="1:74">
      <c r="A489" s="38"/>
      <c r="B489" s="38"/>
      <c r="C489" s="38"/>
      <c r="D489" s="38"/>
      <c r="E489" s="38"/>
      <c r="F489" s="296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</row>
    <row r="490" spans="1:74">
      <c r="A490" s="38"/>
      <c r="B490" s="38"/>
      <c r="C490" s="38"/>
      <c r="D490" s="38"/>
      <c r="E490" s="38"/>
      <c r="F490" s="296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</row>
    <row r="491" spans="1:74">
      <c r="A491" s="38"/>
      <c r="B491" s="38"/>
      <c r="C491" s="38"/>
      <c r="D491" s="38"/>
      <c r="E491" s="38"/>
      <c r="F491" s="296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</row>
    <row r="492" spans="1:74">
      <c r="A492" s="38"/>
      <c r="B492" s="38"/>
      <c r="C492" s="38"/>
      <c r="D492" s="38"/>
      <c r="E492" s="38"/>
      <c r="F492" s="296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</row>
    <row r="493" spans="1:74">
      <c r="A493" s="38"/>
      <c r="B493" s="38"/>
      <c r="C493" s="38"/>
      <c r="D493" s="38"/>
      <c r="E493" s="38"/>
      <c r="F493" s="296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</row>
    <row r="494" spans="1:74">
      <c r="A494" s="38"/>
      <c r="B494" s="38"/>
      <c r="C494" s="38"/>
      <c r="D494" s="38"/>
      <c r="E494" s="38"/>
      <c r="F494" s="296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</row>
    <row r="495" spans="1:74">
      <c r="A495" s="38"/>
      <c r="B495" s="38"/>
      <c r="C495" s="38"/>
      <c r="D495" s="38"/>
      <c r="E495" s="38"/>
      <c r="F495" s="296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</row>
    <row r="496" spans="1:74">
      <c r="A496" s="38"/>
      <c r="B496" s="38"/>
      <c r="C496" s="38"/>
      <c r="D496" s="38"/>
      <c r="E496" s="38"/>
      <c r="F496" s="296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</row>
    <row r="497" spans="1:74">
      <c r="A497" s="38"/>
      <c r="B497" s="38"/>
      <c r="C497" s="38"/>
      <c r="D497" s="38"/>
      <c r="E497" s="38"/>
      <c r="F497" s="296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</row>
    <row r="498" spans="1:74">
      <c r="A498" s="38"/>
      <c r="B498" s="38"/>
      <c r="C498" s="38"/>
      <c r="D498" s="38"/>
      <c r="E498" s="38"/>
      <c r="F498" s="296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</row>
    <row r="499" spans="1:74">
      <c r="A499" s="38"/>
      <c r="B499" s="38"/>
      <c r="C499" s="38"/>
      <c r="D499" s="38"/>
      <c r="E499" s="38"/>
      <c r="F499" s="296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</row>
    <row r="500" spans="1:74">
      <c r="A500" s="38"/>
      <c r="B500" s="38"/>
      <c r="C500" s="38"/>
      <c r="D500" s="38"/>
      <c r="E500" s="38"/>
      <c r="F500" s="296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</row>
    <row r="501" spans="1:74">
      <c r="A501" s="38"/>
      <c r="B501" s="38"/>
      <c r="C501" s="38"/>
      <c r="D501" s="38"/>
      <c r="E501" s="38"/>
      <c r="F501" s="296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8"/>
      <c r="BU501" s="38"/>
      <c r="BV501" s="38"/>
    </row>
    <row r="502" spans="1:74">
      <c r="A502" s="38"/>
      <c r="B502" s="38"/>
      <c r="C502" s="38"/>
      <c r="D502" s="38"/>
      <c r="E502" s="38"/>
      <c r="F502" s="296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</row>
    <row r="503" spans="1:74">
      <c r="A503" s="38"/>
      <c r="B503" s="38"/>
      <c r="C503" s="38"/>
      <c r="D503" s="38"/>
      <c r="E503" s="38"/>
      <c r="F503" s="296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8"/>
      <c r="BS503" s="38"/>
      <c r="BT503" s="38"/>
      <c r="BU503" s="38"/>
      <c r="BV503" s="38"/>
    </row>
    <row r="504" spans="1:74">
      <c r="A504" s="38"/>
      <c r="B504" s="38"/>
      <c r="C504" s="38"/>
      <c r="D504" s="38"/>
      <c r="E504" s="38"/>
      <c r="F504" s="296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</row>
    <row r="505" spans="1:74">
      <c r="A505" s="38"/>
      <c r="B505" s="38"/>
      <c r="C505" s="38"/>
      <c r="D505" s="38"/>
      <c r="E505" s="38"/>
      <c r="F505" s="296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8"/>
      <c r="BU505" s="38"/>
      <c r="BV505" s="38"/>
    </row>
    <row r="506" spans="1:74">
      <c r="A506" s="38"/>
      <c r="B506" s="38"/>
      <c r="C506" s="38"/>
      <c r="D506" s="38"/>
      <c r="E506" s="38"/>
      <c r="F506" s="296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38"/>
      <c r="BQ506" s="38"/>
      <c r="BR506" s="38"/>
      <c r="BS506" s="38"/>
      <c r="BT506" s="38"/>
      <c r="BU506" s="38"/>
      <c r="BV506" s="38"/>
    </row>
    <row r="507" spans="1:74">
      <c r="A507" s="38"/>
      <c r="B507" s="38"/>
      <c r="C507" s="38"/>
      <c r="D507" s="38"/>
      <c r="E507" s="38"/>
      <c r="F507" s="296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</row>
    <row r="508" spans="1:74">
      <c r="A508" s="38"/>
      <c r="B508" s="38"/>
      <c r="C508" s="38"/>
      <c r="D508" s="38"/>
      <c r="E508" s="38"/>
      <c r="F508" s="296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  <c r="BO508" s="38"/>
      <c r="BP508" s="38"/>
      <c r="BQ508" s="38"/>
      <c r="BR508" s="38"/>
      <c r="BS508" s="38"/>
      <c r="BT508" s="38"/>
      <c r="BU508" s="38"/>
      <c r="BV508" s="38"/>
    </row>
    <row r="509" spans="1:74">
      <c r="A509" s="38"/>
      <c r="B509" s="38"/>
      <c r="C509" s="38"/>
      <c r="D509" s="38"/>
      <c r="E509" s="38"/>
      <c r="F509" s="296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  <c r="BS509" s="38"/>
      <c r="BT509" s="38"/>
      <c r="BU509" s="38"/>
      <c r="BV509" s="38"/>
    </row>
    <row r="510" spans="1:74">
      <c r="A510" s="38"/>
      <c r="B510" s="38"/>
      <c r="C510" s="38"/>
      <c r="D510" s="38"/>
      <c r="E510" s="38"/>
      <c r="F510" s="296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</row>
    <row r="511" spans="1:74">
      <c r="A511" s="38"/>
      <c r="B511" s="38"/>
      <c r="C511" s="38"/>
      <c r="D511" s="38"/>
      <c r="E511" s="38"/>
      <c r="F511" s="296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8"/>
      <c r="BQ511" s="38"/>
      <c r="BR511" s="38"/>
      <c r="BS511" s="38"/>
      <c r="BT511" s="38"/>
      <c r="BU511" s="38"/>
      <c r="BV511" s="38"/>
    </row>
    <row r="512" spans="1:74">
      <c r="A512" s="38"/>
      <c r="B512" s="38"/>
      <c r="C512" s="38"/>
      <c r="D512" s="38"/>
      <c r="E512" s="38"/>
      <c r="F512" s="296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</row>
    <row r="513" spans="1:74">
      <c r="A513" s="38"/>
      <c r="B513" s="38"/>
      <c r="C513" s="38"/>
      <c r="D513" s="38"/>
      <c r="E513" s="38"/>
      <c r="F513" s="296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8"/>
      <c r="BQ513" s="38"/>
      <c r="BR513" s="38"/>
      <c r="BS513" s="38"/>
      <c r="BT513" s="38"/>
      <c r="BU513" s="38"/>
      <c r="BV513" s="38"/>
    </row>
    <row r="514" spans="1:74">
      <c r="A514" s="38"/>
      <c r="B514" s="38"/>
      <c r="C514" s="38"/>
      <c r="D514" s="38"/>
      <c r="E514" s="38"/>
      <c r="F514" s="296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</row>
    <row r="515" spans="1:74">
      <c r="A515" s="38"/>
      <c r="B515" s="38"/>
      <c r="C515" s="38"/>
      <c r="D515" s="38"/>
      <c r="E515" s="38"/>
      <c r="F515" s="296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  <c r="BO515" s="38"/>
      <c r="BP515" s="38"/>
      <c r="BQ515" s="38"/>
      <c r="BR515" s="38"/>
      <c r="BS515" s="38"/>
      <c r="BT515" s="38"/>
      <c r="BU515" s="38"/>
      <c r="BV515" s="38"/>
    </row>
    <row r="516" spans="1:74">
      <c r="A516" s="38"/>
      <c r="B516" s="38"/>
      <c r="C516" s="38"/>
      <c r="D516" s="38"/>
      <c r="E516" s="38"/>
      <c r="F516" s="296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  <c r="BS516" s="38"/>
      <c r="BT516" s="38"/>
      <c r="BU516" s="38"/>
      <c r="BV516" s="38"/>
    </row>
    <row r="517" spans="1:74">
      <c r="A517" s="38"/>
      <c r="B517" s="38"/>
      <c r="C517" s="38"/>
      <c r="D517" s="38"/>
      <c r="E517" s="38"/>
      <c r="F517" s="296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</row>
    <row r="518" spans="1:74">
      <c r="A518" s="38"/>
      <c r="B518" s="38"/>
      <c r="C518" s="38"/>
      <c r="D518" s="38"/>
      <c r="E518" s="38"/>
      <c r="F518" s="296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</row>
    <row r="519" spans="1:74">
      <c r="A519" s="38"/>
      <c r="B519" s="38"/>
      <c r="C519" s="38"/>
      <c r="D519" s="38"/>
      <c r="E519" s="38"/>
      <c r="F519" s="296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</row>
    <row r="520" spans="1:74">
      <c r="A520" s="38"/>
      <c r="B520" s="38"/>
      <c r="C520" s="38"/>
      <c r="D520" s="38"/>
      <c r="E520" s="38"/>
      <c r="F520" s="296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</row>
    <row r="521" spans="1:74">
      <c r="A521" s="38"/>
      <c r="B521" s="38"/>
      <c r="C521" s="38"/>
      <c r="D521" s="38"/>
      <c r="E521" s="38"/>
      <c r="F521" s="296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</row>
    <row r="522" spans="1:74">
      <c r="A522" s="38"/>
      <c r="B522" s="38"/>
      <c r="C522" s="38"/>
      <c r="D522" s="38"/>
      <c r="E522" s="38"/>
      <c r="F522" s="296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</row>
    <row r="523" spans="1:74">
      <c r="A523" s="38"/>
      <c r="B523" s="38"/>
      <c r="C523" s="38"/>
      <c r="D523" s="38"/>
      <c r="E523" s="38"/>
      <c r="F523" s="296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8"/>
      <c r="BQ523" s="38"/>
      <c r="BR523" s="38"/>
      <c r="BS523" s="38"/>
      <c r="BT523" s="38"/>
      <c r="BU523" s="38"/>
      <c r="BV523" s="38"/>
    </row>
    <row r="524" spans="1:74">
      <c r="A524" s="38"/>
      <c r="B524" s="38"/>
      <c r="C524" s="38"/>
      <c r="D524" s="38"/>
      <c r="E524" s="38"/>
      <c r="F524" s="296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</row>
    <row r="525" spans="1:74">
      <c r="A525" s="38"/>
      <c r="B525" s="38"/>
      <c r="C525" s="38"/>
      <c r="D525" s="38"/>
      <c r="E525" s="38"/>
      <c r="F525" s="296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8"/>
      <c r="BQ525" s="38"/>
      <c r="BR525" s="38"/>
      <c r="BS525" s="38"/>
      <c r="BT525" s="38"/>
      <c r="BU525" s="38"/>
      <c r="BV525" s="38"/>
    </row>
    <row r="526" spans="1:74">
      <c r="A526" s="38"/>
      <c r="B526" s="38"/>
      <c r="C526" s="38"/>
      <c r="D526" s="38"/>
      <c r="E526" s="38"/>
      <c r="F526" s="296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</row>
    <row r="527" spans="1:74">
      <c r="A527" s="38"/>
      <c r="B527" s="38"/>
      <c r="C527" s="38"/>
      <c r="D527" s="38"/>
      <c r="E527" s="38"/>
      <c r="F527" s="296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  <c r="BS527" s="38"/>
      <c r="BT527" s="38"/>
      <c r="BU527" s="38"/>
      <c r="BV527" s="38"/>
    </row>
    <row r="528" spans="1:74">
      <c r="A528" s="38"/>
      <c r="B528" s="38"/>
      <c r="C528" s="38"/>
      <c r="D528" s="38"/>
      <c r="E528" s="38"/>
      <c r="F528" s="296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8"/>
      <c r="BU528" s="38"/>
      <c r="BV528" s="38"/>
    </row>
    <row r="529" spans="1:74">
      <c r="A529" s="38"/>
      <c r="B529" s="38"/>
      <c r="C529" s="38"/>
      <c r="D529" s="38"/>
      <c r="E529" s="38"/>
      <c r="F529" s="296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</row>
    <row r="530" spans="1:74">
      <c r="A530" s="38"/>
      <c r="B530" s="38"/>
      <c r="C530" s="38"/>
      <c r="D530" s="38"/>
      <c r="E530" s="38"/>
      <c r="F530" s="296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</row>
    <row r="531" spans="1:74">
      <c r="A531" s="38"/>
      <c r="B531" s="38"/>
      <c r="C531" s="38"/>
      <c r="D531" s="38"/>
      <c r="E531" s="38"/>
      <c r="F531" s="296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</row>
    <row r="532" spans="1:74">
      <c r="A532" s="38"/>
      <c r="B532" s="38"/>
      <c r="C532" s="38"/>
      <c r="D532" s="38"/>
      <c r="E532" s="38"/>
      <c r="F532" s="296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</row>
    <row r="533" spans="1:74">
      <c r="A533" s="38"/>
      <c r="B533" s="38"/>
      <c r="C533" s="38"/>
      <c r="D533" s="38"/>
      <c r="E533" s="38"/>
      <c r="F533" s="296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</row>
    <row r="534" spans="1:74">
      <c r="A534" s="38"/>
      <c r="B534" s="38"/>
      <c r="C534" s="38"/>
      <c r="D534" s="38"/>
      <c r="E534" s="38"/>
      <c r="F534" s="296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</row>
    <row r="535" spans="1:74">
      <c r="A535" s="38"/>
      <c r="B535" s="38"/>
      <c r="C535" s="38"/>
      <c r="D535" s="38"/>
      <c r="E535" s="38"/>
      <c r="F535" s="296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</row>
    <row r="536" spans="1:74">
      <c r="A536" s="38"/>
      <c r="B536" s="38"/>
      <c r="C536" s="38"/>
      <c r="D536" s="38"/>
      <c r="E536" s="38"/>
      <c r="F536" s="296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</row>
    <row r="537" spans="1:74">
      <c r="A537" s="38"/>
      <c r="B537" s="38"/>
      <c r="C537" s="38"/>
      <c r="D537" s="38"/>
      <c r="E537" s="38"/>
      <c r="F537" s="296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</row>
    <row r="538" spans="1:74">
      <c r="A538" s="38"/>
      <c r="B538" s="38"/>
      <c r="C538" s="38"/>
      <c r="D538" s="38"/>
      <c r="E538" s="38"/>
      <c r="F538" s="296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</row>
    <row r="539" spans="1:74">
      <c r="A539" s="38"/>
      <c r="B539" s="38"/>
      <c r="C539" s="38"/>
      <c r="D539" s="38"/>
      <c r="E539" s="38"/>
      <c r="F539" s="296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</row>
    <row r="540" spans="1:74">
      <c r="A540" s="38"/>
      <c r="B540" s="38"/>
      <c r="C540" s="38"/>
      <c r="D540" s="38"/>
      <c r="E540" s="38"/>
      <c r="F540" s="296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</row>
    <row r="541" spans="1:74">
      <c r="A541" s="38"/>
      <c r="B541" s="38"/>
      <c r="C541" s="38"/>
      <c r="D541" s="38"/>
      <c r="E541" s="38"/>
      <c r="F541" s="296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</row>
    <row r="542" spans="1:74">
      <c r="A542" s="38"/>
      <c r="B542" s="38"/>
      <c r="C542" s="38"/>
      <c r="D542" s="38"/>
      <c r="E542" s="38"/>
      <c r="F542" s="296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</row>
    <row r="543" spans="1:74">
      <c r="A543" s="38"/>
      <c r="B543" s="38"/>
      <c r="C543" s="38"/>
      <c r="D543" s="38"/>
      <c r="E543" s="38"/>
      <c r="F543" s="296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</row>
    <row r="544" spans="1:74">
      <c r="A544" s="38"/>
      <c r="B544" s="38"/>
      <c r="C544" s="38"/>
      <c r="D544" s="38"/>
      <c r="E544" s="38"/>
      <c r="F544" s="296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</row>
    <row r="545" spans="1:74">
      <c r="A545" s="38"/>
      <c r="B545" s="38"/>
      <c r="C545" s="38"/>
      <c r="D545" s="38"/>
      <c r="E545" s="38"/>
      <c r="F545" s="296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</row>
    <row r="546" spans="1:74">
      <c r="A546" s="38"/>
      <c r="B546" s="38"/>
      <c r="C546" s="38"/>
      <c r="D546" s="38"/>
      <c r="E546" s="38"/>
      <c r="F546" s="296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</row>
    <row r="547" spans="1:74">
      <c r="A547" s="38"/>
      <c r="B547" s="38"/>
      <c r="C547" s="38"/>
      <c r="D547" s="38"/>
      <c r="E547" s="38"/>
      <c r="F547" s="296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</row>
    <row r="548" spans="1:74">
      <c r="A548" s="38"/>
      <c r="B548" s="38"/>
      <c r="C548" s="38"/>
      <c r="D548" s="38"/>
      <c r="E548" s="38"/>
      <c r="F548" s="296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</row>
    <row r="549" spans="1:74">
      <c r="A549" s="38"/>
      <c r="B549" s="38"/>
      <c r="C549" s="38"/>
      <c r="D549" s="38"/>
      <c r="E549" s="38"/>
      <c r="F549" s="296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</row>
    <row r="550" spans="1:74">
      <c r="A550" s="38"/>
      <c r="B550" s="38"/>
      <c r="C550" s="38"/>
      <c r="D550" s="38"/>
      <c r="E550" s="38"/>
      <c r="F550" s="296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  <c r="BO550" s="38"/>
      <c r="BP550" s="38"/>
      <c r="BQ550" s="38"/>
      <c r="BR550" s="38"/>
      <c r="BS550" s="38"/>
      <c r="BT550" s="38"/>
      <c r="BU550" s="38"/>
      <c r="BV550" s="38"/>
    </row>
    <row r="551" spans="1:74">
      <c r="A551" s="38"/>
      <c r="B551" s="38"/>
      <c r="C551" s="38"/>
      <c r="D551" s="38"/>
      <c r="E551" s="38"/>
      <c r="F551" s="296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</row>
    <row r="552" spans="1:74">
      <c r="A552" s="38"/>
      <c r="B552" s="38"/>
      <c r="C552" s="38"/>
      <c r="D552" s="38"/>
      <c r="E552" s="38"/>
      <c r="F552" s="296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</row>
    <row r="553" spans="1:74">
      <c r="A553" s="38"/>
      <c r="B553" s="38"/>
      <c r="C553" s="38"/>
      <c r="D553" s="38"/>
      <c r="E553" s="38"/>
      <c r="F553" s="296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</row>
    <row r="554" spans="1:74">
      <c r="A554" s="38"/>
      <c r="B554" s="38"/>
      <c r="C554" s="38"/>
      <c r="D554" s="38"/>
      <c r="E554" s="38"/>
      <c r="F554" s="296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</row>
    <row r="555" spans="1:74">
      <c r="A555" s="38"/>
      <c r="B555" s="38"/>
      <c r="C555" s="38"/>
      <c r="D555" s="38"/>
      <c r="E555" s="38"/>
      <c r="F555" s="296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</row>
    <row r="556" spans="1:74">
      <c r="A556" s="38"/>
      <c r="B556" s="38"/>
      <c r="C556" s="38"/>
      <c r="D556" s="38"/>
      <c r="E556" s="38"/>
      <c r="F556" s="296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</row>
    <row r="557" spans="1:74">
      <c r="A557" s="38"/>
      <c r="B557" s="38"/>
      <c r="C557" s="38"/>
      <c r="D557" s="38"/>
      <c r="E557" s="38"/>
      <c r="F557" s="296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</row>
    <row r="558" spans="1:74">
      <c r="A558" s="38"/>
      <c r="B558" s="38"/>
      <c r="C558" s="38"/>
      <c r="D558" s="38"/>
      <c r="E558" s="38"/>
      <c r="F558" s="296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</row>
    <row r="559" spans="1:74">
      <c r="A559" s="38"/>
      <c r="B559" s="38"/>
      <c r="C559" s="38"/>
      <c r="D559" s="38"/>
      <c r="E559" s="38"/>
      <c r="F559" s="296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</row>
    <row r="560" spans="1:74">
      <c r="A560" s="38"/>
      <c r="B560" s="38"/>
      <c r="C560" s="38"/>
      <c r="D560" s="38"/>
      <c r="E560" s="38"/>
      <c r="F560" s="296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</row>
    <row r="561" spans="1:74">
      <c r="A561" s="38"/>
      <c r="B561" s="38"/>
      <c r="C561" s="38"/>
      <c r="D561" s="38"/>
      <c r="E561" s="38"/>
      <c r="F561" s="296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8"/>
      <c r="BQ561" s="38"/>
      <c r="BR561" s="38"/>
      <c r="BS561" s="38"/>
      <c r="BT561" s="38"/>
      <c r="BU561" s="38"/>
      <c r="BV561" s="38"/>
    </row>
    <row r="562" spans="1:74">
      <c r="A562" s="38"/>
      <c r="B562" s="38"/>
      <c r="C562" s="38"/>
      <c r="D562" s="38"/>
      <c r="E562" s="38"/>
      <c r="F562" s="296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</row>
    <row r="563" spans="1:74">
      <c r="A563" s="38"/>
      <c r="B563" s="38"/>
      <c r="C563" s="38"/>
      <c r="D563" s="38"/>
      <c r="E563" s="38"/>
      <c r="F563" s="296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</row>
    <row r="564" spans="1:74">
      <c r="A564" s="38"/>
      <c r="B564" s="38"/>
      <c r="C564" s="38"/>
      <c r="D564" s="38"/>
      <c r="E564" s="38"/>
      <c r="F564" s="296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</row>
    <row r="565" spans="1:74">
      <c r="A565" s="38"/>
      <c r="B565" s="38"/>
      <c r="C565" s="38"/>
      <c r="D565" s="38"/>
      <c r="E565" s="38"/>
      <c r="F565" s="296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</row>
    <row r="566" spans="1:74">
      <c r="A566" s="38"/>
      <c r="B566" s="38"/>
      <c r="C566" s="38"/>
      <c r="D566" s="38"/>
      <c r="E566" s="38"/>
      <c r="F566" s="296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</row>
    <row r="567" spans="1:74">
      <c r="A567" s="38"/>
      <c r="B567" s="38"/>
      <c r="C567" s="38"/>
      <c r="D567" s="38"/>
      <c r="E567" s="38"/>
      <c r="F567" s="296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</row>
    <row r="568" spans="1:74">
      <c r="A568" s="38"/>
      <c r="B568" s="38"/>
      <c r="C568" s="38"/>
      <c r="D568" s="38"/>
      <c r="E568" s="38"/>
      <c r="F568" s="296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</row>
    <row r="569" spans="1:74">
      <c r="A569" s="38"/>
      <c r="B569" s="38"/>
      <c r="C569" s="38"/>
      <c r="D569" s="38"/>
      <c r="E569" s="38"/>
      <c r="F569" s="296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</row>
    <row r="570" spans="1:74">
      <c r="A570" s="38"/>
      <c r="B570" s="38"/>
      <c r="C570" s="38"/>
      <c r="D570" s="38"/>
      <c r="E570" s="38"/>
      <c r="F570" s="296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8"/>
      <c r="BU570" s="38"/>
      <c r="BV570" s="38"/>
    </row>
    <row r="571" spans="1:74">
      <c r="A571" s="38"/>
      <c r="B571" s="38"/>
      <c r="C571" s="38"/>
      <c r="D571" s="38"/>
      <c r="E571" s="38"/>
      <c r="F571" s="296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</row>
    <row r="572" spans="1:74">
      <c r="A572" s="38"/>
      <c r="B572" s="38"/>
      <c r="C572" s="38"/>
      <c r="D572" s="38"/>
      <c r="E572" s="38"/>
      <c r="F572" s="296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</row>
    <row r="573" spans="1:74">
      <c r="A573" s="38"/>
      <c r="B573" s="38"/>
      <c r="C573" s="38"/>
      <c r="D573" s="38"/>
      <c r="E573" s="38"/>
      <c r="F573" s="296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</row>
    <row r="574" spans="1:74">
      <c r="A574" s="38"/>
      <c r="B574" s="38"/>
      <c r="C574" s="38"/>
      <c r="D574" s="38"/>
      <c r="E574" s="38"/>
      <c r="F574" s="296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</row>
    <row r="575" spans="1:74">
      <c r="A575" s="38"/>
      <c r="B575" s="38"/>
      <c r="C575" s="38"/>
      <c r="D575" s="38"/>
      <c r="E575" s="38"/>
      <c r="F575" s="296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8"/>
      <c r="BQ575" s="38"/>
      <c r="BR575" s="38"/>
      <c r="BS575" s="38"/>
      <c r="BT575" s="38"/>
      <c r="BU575" s="38"/>
      <c r="BV575" s="38"/>
    </row>
    <row r="576" spans="1:74">
      <c r="A576" s="38"/>
      <c r="B576" s="38"/>
      <c r="C576" s="38"/>
      <c r="D576" s="38"/>
      <c r="E576" s="38"/>
      <c r="F576" s="296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8"/>
      <c r="BU576" s="38"/>
      <c r="BV576" s="38"/>
    </row>
    <row r="577" spans="1:74">
      <c r="A577" s="38"/>
      <c r="B577" s="38"/>
      <c r="C577" s="38"/>
      <c r="D577" s="38"/>
      <c r="E577" s="38"/>
      <c r="F577" s="296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</row>
    <row r="578" spans="1:74">
      <c r="A578" s="38"/>
      <c r="B578" s="38"/>
      <c r="C578" s="38"/>
      <c r="D578" s="38"/>
      <c r="E578" s="38"/>
      <c r="F578" s="296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</row>
    <row r="579" spans="1:74">
      <c r="A579" s="38"/>
      <c r="B579" s="38"/>
      <c r="C579" s="38"/>
      <c r="D579" s="38"/>
      <c r="E579" s="38"/>
      <c r="F579" s="296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</row>
    <row r="580" spans="1:74">
      <c r="A580" s="38"/>
      <c r="B580" s="38"/>
      <c r="C580" s="38"/>
      <c r="D580" s="38"/>
      <c r="E580" s="38"/>
      <c r="F580" s="296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</row>
    <row r="581" spans="1:74">
      <c r="A581" s="38"/>
      <c r="B581" s="38"/>
      <c r="C581" s="38"/>
      <c r="D581" s="38"/>
      <c r="E581" s="38"/>
      <c r="F581" s="296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</row>
    <row r="582" spans="1:74">
      <c r="A582" s="38"/>
      <c r="B582" s="38"/>
      <c r="C582" s="38"/>
      <c r="D582" s="38"/>
      <c r="E582" s="38"/>
      <c r="F582" s="296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</row>
    <row r="583" spans="1:74">
      <c r="A583" s="38"/>
      <c r="B583" s="38"/>
      <c r="C583" s="38"/>
      <c r="D583" s="38"/>
      <c r="E583" s="38"/>
      <c r="F583" s="296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8"/>
      <c r="BS583" s="38"/>
      <c r="BT583" s="38"/>
      <c r="BU583" s="38"/>
      <c r="BV583" s="38"/>
    </row>
    <row r="584" spans="1:74">
      <c r="A584" s="38"/>
      <c r="B584" s="38"/>
      <c r="C584" s="38"/>
      <c r="D584" s="38"/>
      <c r="E584" s="38"/>
      <c r="F584" s="296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8"/>
      <c r="BS584" s="38"/>
      <c r="BT584" s="38"/>
      <c r="BU584" s="38"/>
      <c r="BV584" s="38"/>
    </row>
    <row r="585" spans="1:74">
      <c r="A585" s="38"/>
      <c r="B585" s="38"/>
      <c r="C585" s="38"/>
      <c r="D585" s="38"/>
      <c r="E585" s="38"/>
      <c r="F585" s="296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</row>
    <row r="586" spans="1:74">
      <c r="A586" s="38"/>
      <c r="B586" s="38"/>
      <c r="C586" s="38"/>
      <c r="D586" s="38"/>
      <c r="E586" s="38"/>
      <c r="F586" s="296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</row>
    <row r="587" spans="1:74">
      <c r="A587" s="38"/>
      <c r="B587" s="38"/>
      <c r="C587" s="38"/>
      <c r="D587" s="38"/>
      <c r="E587" s="38"/>
      <c r="F587" s="296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</row>
    <row r="588" spans="1:74">
      <c r="A588" s="38"/>
      <c r="B588" s="38"/>
      <c r="C588" s="38"/>
      <c r="D588" s="38"/>
      <c r="E588" s="38"/>
      <c r="F588" s="296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</row>
    <row r="589" spans="1:74">
      <c r="A589" s="38"/>
      <c r="B589" s="38"/>
      <c r="C589" s="38"/>
      <c r="D589" s="38"/>
      <c r="E589" s="38"/>
      <c r="F589" s="296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8"/>
      <c r="BU589" s="38"/>
      <c r="BV589" s="38"/>
    </row>
    <row r="590" spans="1:74">
      <c r="A590" s="38"/>
      <c r="B590" s="38"/>
      <c r="C590" s="38"/>
      <c r="D590" s="38"/>
      <c r="E590" s="38"/>
      <c r="F590" s="296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</row>
    <row r="591" spans="1:74">
      <c r="A591" s="38"/>
      <c r="B591" s="38"/>
      <c r="C591" s="38"/>
      <c r="D591" s="38"/>
      <c r="E591" s="38"/>
      <c r="F591" s="296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</row>
    <row r="592" spans="1:74">
      <c r="A592" s="38"/>
      <c r="B592" s="38"/>
      <c r="C592" s="38"/>
      <c r="D592" s="38"/>
      <c r="E592" s="38"/>
      <c r="F592" s="296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</row>
    <row r="593" spans="1:74">
      <c r="A593" s="38"/>
      <c r="B593" s="38"/>
      <c r="C593" s="38"/>
      <c r="D593" s="38"/>
      <c r="E593" s="38"/>
      <c r="F593" s="296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</row>
    <row r="594" spans="1:74">
      <c r="A594" s="38"/>
      <c r="B594" s="38"/>
      <c r="C594" s="38"/>
      <c r="D594" s="38"/>
      <c r="E594" s="38"/>
      <c r="F594" s="296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</row>
    <row r="595" spans="1:74">
      <c r="A595" s="38"/>
      <c r="B595" s="38"/>
      <c r="C595" s="38"/>
      <c r="D595" s="38"/>
      <c r="E595" s="38"/>
      <c r="F595" s="296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</row>
    <row r="596" spans="1:74">
      <c r="A596" s="38"/>
      <c r="B596" s="38"/>
      <c r="C596" s="38"/>
      <c r="D596" s="38"/>
      <c r="E596" s="38"/>
      <c r="F596" s="296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BT596" s="38"/>
      <c r="BU596" s="38"/>
      <c r="BV596" s="38"/>
    </row>
    <row r="597" spans="1:74">
      <c r="A597" s="38"/>
      <c r="B597" s="38"/>
      <c r="C597" s="38"/>
      <c r="D597" s="38"/>
      <c r="E597" s="38"/>
      <c r="F597" s="296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8"/>
      <c r="BU597" s="38"/>
      <c r="BV597" s="38"/>
    </row>
    <row r="598" spans="1:74">
      <c r="A598" s="38"/>
      <c r="B598" s="38"/>
      <c r="C598" s="38"/>
      <c r="D598" s="38"/>
      <c r="E598" s="38"/>
      <c r="F598" s="296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</row>
    <row r="599" spans="1:74">
      <c r="A599" s="38"/>
      <c r="B599" s="38"/>
      <c r="C599" s="38"/>
      <c r="D599" s="38"/>
      <c r="E599" s="38"/>
      <c r="F599" s="296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</row>
    <row r="600" spans="1:74">
      <c r="A600" s="38"/>
      <c r="B600" s="38"/>
      <c r="C600" s="38"/>
      <c r="D600" s="38"/>
      <c r="E600" s="38"/>
      <c r="F600" s="296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</row>
    <row r="601" spans="1:74">
      <c r="A601" s="38"/>
      <c r="B601" s="38"/>
      <c r="C601" s="38"/>
      <c r="D601" s="38"/>
      <c r="E601" s="38"/>
      <c r="F601" s="296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</row>
    <row r="602" spans="1:74">
      <c r="A602" s="38"/>
      <c r="B602" s="38"/>
      <c r="C602" s="38"/>
      <c r="D602" s="38"/>
      <c r="E602" s="38"/>
      <c r="F602" s="296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8"/>
      <c r="BS602" s="38"/>
      <c r="BT602" s="38"/>
      <c r="BU602" s="38"/>
      <c r="BV602" s="38"/>
    </row>
    <row r="603" spans="1:74">
      <c r="A603" s="38"/>
      <c r="B603" s="38"/>
      <c r="C603" s="38"/>
      <c r="D603" s="38"/>
      <c r="E603" s="38"/>
      <c r="F603" s="296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BU603" s="38"/>
      <c r="BV603" s="38"/>
    </row>
    <row r="604" spans="1:74">
      <c r="A604" s="38"/>
      <c r="B604" s="38"/>
      <c r="C604" s="38"/>
      <c r="D604" s="38"/>
      <c r="E604" s="38"/>
      <c r="F604" s="296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8"/>
      <c r="BU604" s="38"/>
      <c r="BV604" s="38"/>
    </row>
    <row r="605" spans="1:74">
      <c r="A605" s="38"/>
      <c r="B605" s="38"/>
      <c r="C605" s="38"/>
      <c r="D605" s="38"/>
      <c r="E605" s="38"/>
      <c r="F605" s="296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</row>
    <row r="606" spans="1:74">
      <c r="A606" s="38"/>
      <c r="B606" s="38"/>
      <c r="C606" s="38"/>
      <c r="D606" s="38"/>
      <c r="E606" s="38"/>
      <c r="F606" s="296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</row>
    <row r="607" spans="1:74">
      <c r="A607" s="38"/>
      <c r="B607" s="38"/>
      <c r="C607" s="38"/>
      <c r="D607" s="38"/>
      <c r="E607" s="38"/>
      <c r="F607" s="296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</row>
    <row r="608" spans="1:74">
      <c r="A608" s="38"/>
      <c r="B608" s="38"/>
      <c r="C608" s="38"/>
      <c r="D608" s="38"/>
      <c r="E608" s="38"/>
      <c r="F608" s="296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8"/>
      <c r="BQ608" s="38"/>
      <c r="BR608" s="38"/>
      <c r="BS608" s="38"/>
      <c r="BT608" s="38"/>
      <c r="BU608" s="38"/>
      <c r="BV608" s="38"/>
    </row>
    <row r="609" spans="1:74">
      <c r="A609" s="38"/>
      <c r="B609" s="38"/>
      <c r="C609" s="38"/>
      <c r="D609" s="38"/>
      <c r="E609" s="38"/>
      <c r="F609" s="296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8"/>
      <c r="BU609" s="38"/>
      <c r="BV609" s="38"/>
    </row>
    <row r="610" spans="1:74">
      <c r="A610" s="38"/>
      <c r="B610" s="38"/>
      <c r="C610" s="38"/>
      <c r="D610" s="38"/>
      <c r="E610" s="38"/>
      <c r="F610" s="296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</row>
    <row r="611" spans="1:74">
      <c r="A611" s="38"/>
      <c r="B611" s="38"/>
      <c r="C611" s="38"/>
      <c r="D611" s="38"/>
      <c r="E611" s="38"/>
      <c r="F611" s="296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</row>
    <row r="612" spans="1:74">
      <c r="A612" s="38"/>
      <c r="B612" s="38"/>
      <c r="C612" s="38"/>
      <c r="D612" s="38"/>
      <c r="E612" s="38"/>
      <c r="F612" s="296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</row>
    <row r="613" spans="1:74">
      <c r="A613" s="38"/>
      <c r="B613" s="38"/>
      <c r="C613" s="38"/>
      <c r="D613" s="38"/>
      <c r="E613" s="38"/>
      <c r="F613" s="296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</row>
    <row r="614" spans="1:74">
      <c r="A614" s="38"/>
      <c r="B614" s="38"/>
      <c r="C614" s="38"/>
      <c r="D614" s="38"/>
      <c r="E614" s="38"/>
      <c r="F614" s="296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</row>
    <row r="615" spans="1:74">
      <c r="A615" s="38"/>
      <c r="B615" s="38"/>
      <c r="C615" s="38"/>
      <c r="D615" s="38"/>
      <c r="E615" s="38"/>
      <c r="F615" s="296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</row>
    <row r="616" spans="1:74">
      <c r="A616" s="38"/>
      <c r="B616" s="38"/>
      <c r="C616" s="38"/>
      <c r="D616" s="38"/>
      <c r="E616" s="38"/>
      <c r="F616" s="296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</row>
    <row r="617" spans="1:74">
      <c r="A617" s="38"/>
      <c r="B617" s="38"/>
      <c r="C617" s="38"/>
      <c r="D617" s="38"/>
      <c r="E617" s="38"/>
      <c r="F617" s="296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</row>
    <row r="618" spans="1:74">
      <c r="A618" s="38"/>
      <c r="B618" s="38"/>
      <c r="C618" s="38"/>
      <c r="D618" s="38"/>
      <c r="E618" s="38"/>
      <c r="F618" s="296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</row>
    <row r="619" spans="1:74">
      <c r="A619" s="38"/>
      <c r="B619" s="38"/>
      <c r="C619" s="38"/>
      <c r="D619" s="38"/>
      <c r="E619" s="38"/>
      <c r="F619" s="296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</row>
    <row r="620" spans="1:74">
      <c r="A620" s="38"/>
      <c r="B620" s="38"/>
      <c r="C620" s="38"/>
      <c r="D620" s="38"/>
      <c r="E620" s="38"/>
      <c r="F620" s="296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</row>
    <row r="621" spans="1:74">
      <c r="A621" s="38"/>
      <c r="B621" s="38"/>
      <c r="C621" s="38"/>
      <c r="D621" s="38"/>
      <c r="E621" s="38"/>
      <c r="F621" s="296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</row>
    <row r="622" spans="1:74">
      <c r="A622" s="38"/>
      <c r="B622" s="38"/>
      <c r="C622" s="38"/>
      <c r="D622" s="38"/>
      <c r="E622" s="38"/>
      <c r="F622" s="296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</row>
    <row r="623" spans="1:74">
      <c r="A623" s="38"/>
      <c r="B623" s="38"/>
      <c r="C623" s="38"/>
      <c r="D623" s="38"/>
      <c r="E623" s="38"/>
      <c r="F623" s="296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</row>
    <row r="624" spans="1:74">
      <c r="A624" s="38"/>
      <c r="B624" s="38"/>
      <c r="C624" s="38"/>
      <c r="D624" s="38"/>
      <c r="E624" s="38"/>
      <c r="F624" s="296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</row>
    <row r="625" spans="1:74">
      <c r="A625" s="38"/>
      <c r="B625" s="38"/>
      <c r="C625" s="38"/>
      <c r="D625" s="38"/>
      <c r="E625" s="38"/>
      <c r="F625" s="296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</row>
    <row r="626" spans="1:74">
      <c r="A626" s="38"/>
      <c r="B626" s="38"/>
      <c r="C626" s="38"/>
      <c r="D626" s="38"/>
      <c r="E626" s="38"/>
      <c r="F626" s="296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</row>
    <row r="627" spans="1:74">
      <c r="A627" s="38"/>
      <c r="B627" s="38"/>
      <c r="C627" s="38"/>
      <c r="D627" s="38"/>
      <c r="E627" s="38"/>
      <c r="F627" s="296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</row>
    <row r="628" spans="1:74">
      <c r="A628" s="38"/>
      <c r="B628" s="38"/>
      <c r="C628" s="38"/>
      <c r="D628" s="38"/>
      <c r="E628" s="38"/>
      <c r="F628" s="296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</row>
    <row r="629" spans="1:74">
      <c r="A629" s="38"/>
      <c r="B629" s="38"/>
      <c r="C629" s="38"/>
      <c r="D629" s="38"/>
      <c r="E629" s="38"/>
      <c r="F629" s="296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</row>
    <row r="630" spans="1:74">
      <c r="A630" s="38"/>
      <c r="B630" s="38"/>
      <c r="C630" s="38"/>
      <c r="D630" s="38"/>
      <c r="E630" s="38"/>
      <c r="F630" s="296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</row>
    <row r="631" spans="1:74">
      <c r="A631" s="38"/>
      <c r="B631" s="38"/>
      <c r="C631" s="38"/>
      <c r="D631" s="38"/>
      <c r="E631" s="38"/>
      <c r="F631" s="296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</row>
    <row r="632" spans="1:74">
      <c r="A632" s="38"/>
      <c r="B632" s="38"/>
      <c r="C632" s="38"/>
      <c r="D632" s="38"/>
      <c r="E632" s="38"/>
      <c r="F632" s="296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</row>
    <row r="633" spans="1:74">
      <c r="A633" s="38"/>
      <c r="B633" s="38"/>
      <c r="C633" s="38"/>
      <c r="D633" s="38"/>
      <c r="E633" s="38"/>
      <c r="F633" s="296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</row>
    <row r="634" spans="1:74">
      <c r="A634" s="38"/>
      <c r="B634" s="38"/>
      <c r="C634" s="38"/>
      <c r="D634" s="38"/>
      <c r="E634" s="38"/>
      <c r="F634" s="296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</row>
    <row r="635" spans="1:74">
      <c r="A635" s="38"/>
      <c r="B635" s="38"/>
      <c r="C635" s="38"/>
      <c r="D635" s="38"/>
      <c r="E635" s="38"/>
      <c r="F635" s="296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8"/>
      <c r="BU635" s="38"/>
      <c r="BV635" s="38"/>
    </row>
    <row r="636" spans="1:74">
      <c r="A636" s="38"/>
      <c r="B636" s="38"/>
      <c r="C636" s="38"/>
      <c r="D636" s="38"/>
      <c r="E636" s="38"/>
      <c r="F636" s="296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8"/>
      <c r="BU636" s="38"/>
      <c r="BV636" s="38"/>
    </row>
    <row r="637" spans="1:74">
      <c r="A637" s="38"/>
      <c r="B637" s="38"/>
      <c r="C637" s="38"/>
      <c r="D637" s="38"/>
      <c r="E637" s="38"/>
      <c r="F637" s="296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</row>
    <row r="638" spans="1:74">
      <c r="A638" s="38"/>
      <c r="B638" s="38"/>
      <c r="C638" s="38"/>
      <c r="D638" s="38"/>
      <c r="E638" s="38"/>
      <c r="F638" s="296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</row>
    <row r="639" spans="1:74">
      <c r="A639" s="38"/>
      <c r="B639" s="38"/>
      <c r="C639" s="38"/>
      <c r="D639" s="38"/>
      <c r="E639" s="38"/>
      <c r="F639" s="296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</row>
    <row r="640" spans="1:74">
      <c r="A640" s="38"/>
      <c r="B640" s="38"/>
      <c r="C640" s="38"/>
      <c r="D640" s="38"/>
      <c r="E640" s="38"/>
      <c r="F640" s="296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</row>
    <row r="641" spans="1:74">
      <c r="A641" s="38"/>
      <c r="B641" s="38"/>
      <c r="C641" s="38"/>
      <c r="D641" s="38"/>
      <c r="E641" s="38"/>
      <c r="F641" s="296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</row>
    <row r="642" spans="1:74">
      <c r="A642" s="38"/>
      <c r="B642" s="38"/>
      <c r="C642" s="38"/>
      <c r="D642" s="38"/>
      <c r="E642" s="38"/>
      <c r="F642" s="296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</row>
    <row r="643" spans="1:74">
      <c r="A643" s="38"/>
      <c r="B643" s="38"/>
      <c r="C643" s="38"/>
      <c r="D643" s="38"/>
      <c r="E643" s="38"/>
      <c r="F643" s="296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</row>
    <row r="644" spans="1:74">
      <c r="A644" s="38"/>
      <c r="B644" s="38"/>
      <c r="C644" s="38"/>
      <c r="D644" s="38"/>
      <c r="E644" s="38"/>
      <c r="F644" s="296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</row>
    <row r="645" spans="1:74">
      <c r="A645" s="38"/>
      <c r="B645" s="38"/>
      <c r="C645" s="38"/>
      <c r="D645" s="38"/>
      <c r="E645" s="38"/>
      <c r="F645" s="296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</row>
    <row r="646" spans="1:74">
      <c r="A646" s="38"/>
      <c r="B646" s="38"/>
      <c r="C646" s="38"/>
      <c r="D646" s="38"/>
      <c r="E646" s="38"/>
      <c r="F646" s="296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</row>
    <row r="647" spans="1:74">
      <c r="A647" s="38"/>
      <c r="B647" s="38"/>
      <c r="C647" s="38"/>
      <c r="D647" s="38"/>
      <c r="E647" s="38"/>
      <c r="F647" s="296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</row>
    <row r="648" spans="1:74">
      <c r="A648" s="38"/>
      <c r="B648" s="38"/>
      <c r="C648" s="38"/>
      <c r="D648" s="38"/>
      <c r="E648" s="38"/>
      <c r="F648" s="296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</row>
    <row r="649" spans="1:74">
      <c r="A649" s="38"/>
      <c r="B649" s="38"/>
      <c r="C649" s="38"/>
      <c r="D649" s="38"/>
      <c r="E649" s="38"/>
      <c r="F649" s="296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</row>
    <row r="650" spans="1:74">
      <c r="A650" s="38"/>
      <c r="B650" s="38"/>
      <c r="C650" s="38"/>
      <c r="D650" s="38"/>
      <c r="E650" s="38"/>
      <c r="F650" s="296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</row>
    <row r="651" spans="1:74">
      <c r="A651" s="38"/>
      <c r="B651" s="38"/>
      <c r="C651" s="38"/>
      <c r="D651" s="38"/>
      <c r="E651" s="38"/>
      <c r="F651" s="296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8"/>
      <c r="BU651" s="38"/>
      <c r="BV651" s="38"/>
    </row>
    <row r="652" spans="1:74">
      <c r="A652" s="38"/>
      <c r="B652" s="38"/>
      <c r="C652" s="38"/>
      <c r="D652" s="38"/>
      <c r="E652" s="38"/>
      <c r="F652" s="296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8"/>
      <c r="BU652" s="38"/>
      <c r="BV652" s="38"/>
    </row>
    <row r="653" spans="1:74">
      <c r="A653" s="38"/>
      <c r="B653" s="38"/>
      <c r="C653" s="38"/>
      <c r="D653" s="38"/>
      <c r="E653" s="38"/>
      <c r="F653" s="296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</row>
    <row r="654" spans="1:74">
      <c r="A654" s="38"/>
      <c r="B654" s="38"/>
      <c r="C654" s="38"/>
      <c r="D654" s="38"/>
      <c r="E654" s="38"/>
      <c r="F654" s="296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</row>
    <row r="655" spans="1:74">
      <c r="A655" s="38"/>
      <c r="B655" s="38"/>
      <c r="C655" s="38"/>
      <c r="D655" s="38"/>
      <c r="E655" s="38"/>
      <c r="F655" s="296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</row>
    <row r="656" spans="1:74">
      <c r="A656" s="38"/>
      <c r="B656" s="38"/>
      <c r="C656" s="38"/>
      <c r="D656" s="38"/>
      <c r="E656" s="38"/>
      <c r="F656" s="296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</row>
    <row r="657" spans="1:74">
      <c r="A657" s="38"/>
      <c r="B657" s="38"/>
      <c r="C657" s="38"/>
      <c r="D657" s="38"/>
      <c r="E657" s="38"/>
      <c r="F657" s="296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</row>
    <row r="658" spans="1:74">
      <c r="A658" s="38"/>
      <c r="B658" s="38"/>
      <c r="C658" s="38"/>
      <c r="D658" s="38"/>
      <c r="E658" s="38"/>
      <c r="F658" s="296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</row>
    <row r="659" spans="1:74">
      <c r="A659" s="38"/>
      <c r="B659" s="38"/>
      <c r="C659" s="38"/>
      <c r="D659" s="38"/>
      <c r="E659" s="38"/>
      <c r="F659" s="296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</row>
    <row r="660" spans="1:74">
      <c r="A660" s="38"/>
      <c r="B660" s="38"/>
      <c r="C660" s="38"/>
      <c r="D660" s="38"/>
      <c r="E660" s="38"/>
      <c r="F660" s="296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</row>
    <row r="661" spans="1:74">
      <c r="A661" s="38"/>
      <c r="B661" s="38"/>
      <c r="C661" s="38"/>
      <c r="D661" s="38"/>
      <c r="E661" s="38"/>
      <c r="F661" s="296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</row>
    <row r="662" spans="1:74">
      <c r="A662" s="38"/>
      <c r="B662" s="38"/>
      <c r="C662" s="38"/>
      <c r="D662" s="38"/>
      <c r="E662" s="38"/>
      <c r="F662" s="296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</row>
    <row r="663" spans="1:74">
      <c r="A663" s="38"/>
      <c r="B663" s="38"/>
      <c r="C663" s="38"/>
      <c r="D663" s="38"/>
      <c r="E663" s="38"/>
      <c r="F663" s="296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</row>
    <row r="664" spans="1:74">
      <c r="A664" s="38"/>
      <c r="B664" s="38"/>
      <c r="C664" s="38"/>
      <c r="D664" s="38"/>
      <c r="E664" s="38"/>
      <c r="F664" s="296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8"/>
      <c r="BU664" s="38"/>
      <c r="BV664" s="38"/>
    </row>
    <row r="665" spans="1:74">
      <c r="A665" s="38"/>
      <c r="B665" s="38"/>
      <c r="C665" s="38"/>
      <c r="D665" s="38"/>
      <c r="E665" s="38"/>
      <c r="F665" s="296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</row>
    <row r="666" spans="1:74">
      <c r="A666" s="38"/>
      <c r="B666" s="38"/>
      <c r="C666" s="38"/>
      <c r="D666" s="38"/>
      <c r="E666" s="38"/>
      <c r="F666" s="296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</row>
    <row r="667" spans="1:74">
      <c r="A667" s="38"/>
      <c r="B667" s="38"/>
      <c r="C667" s="38"/>
      <c r="D667" s="38"/>
      <c r="E667" s="38"/>
      <c r="F667" s="296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8"/>
      <c r="BS667" s="38"/>
      <c r="BT667" s="38"/>
      <c r="BU667" s="38"/>
      <c r="BV667" s="38"/>
    </row>
    <row r="668" spans="1:74">
      <c r="A668" s="38"/>
      <c r="B668" s="38"/>
      <c r="C668" s="38"/>
      <c r="D668" s="38"/>
      <c r="E668" s="38"/>
      <c r="F668" s="296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  <c r="BO668" s="38"/>
      <c r="BP668" s="38"/>
      <c r="BQ668" s="38"/>
      <c r="BR668" s="38"/>
      <c r="BS668" s="38"/>
      <c r="BT668" s="38"/>
      <c r="BU668" s="38"/>
      <c r="BV668" s="38"/>
    </row>
    <row r="669" spans="1:74">
      <c r="A669" s="38"/>
      <c r="B669" s="38"/>
      <c r="C669" s="38"/>
      <c r="D669" s="38"/>
      <c r="E669" s="38"/>
      <c r="F669" s="296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</row>
    <row r="670" spans="1:74">
      <c r="A670" s="38"/>
      <c r="B670" s="38"/>
      <c r="C670" s="38"/>
      <c r="D670" s="38"/>
      <c r="E670" s="38"/>
      <c r="F670" s="296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</row>
    <row r="671" spans="1:74">
      <c r="A671" s="38"/>
      <c r="B671" s="38"/>
      <c r="C671" s="38"/>
      <c r="D671" s="38"/>
      <c r="E671" s="38"/>
      <c r="F671" s="296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8"/>
      <c r="BQ671" s="38"/>
      <c r="BR671" s="38"/>
      <c r="BS671" s="38"/>
      <c r="BT671" s="38"/>
      <c r="BU671" s="38"/>
      <c r="BV671" s="38"/>
    </row>
    <row r="672" spans="1:74">
      <c r="A672" s="38"/>
      <c r="B672" s="38"/>
      <c r="C672" s="38"/>
      <c r="D672" s="38"/>
      <c r="E672" s="38"/>
      <c r="F672" s="296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</row>
    <row r="673" spans="1:74">
      <c r="A673" s="38"/>
      <c r="B673" s="38"/>
      <c r="C673" s="38"/>
      <c r="D673" s="38"/>
      <c r="E673" s="38"/>
      <c r="F673" s="296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</row>
    <row r="674" spans="1:74">
      <c r="A674" s="38"/>
      <c r="B674" s="38"/>
      <c r="C674" s="38"/>
      <c r="D674" s="38"/>
      <c r="E674" s="38"/>
      <c r="F674" s="296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</row>
    <row r="675" spans="1:74">
      <c r="A675" s="38"/>
      <c r="B675" s="38"/>
      <c r="C675" s="38"/>
      <c r="D675" s="38"/>
      <c r="E675" s="38"/>
      <c r="F675" s="296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</row>
    <row r="676" spans="1:74">
      <c r="A676" s="38"/>
      <c r="B676" s="38"/>
      <c r="C676" s="38"/>
      <c r="D676" s="38"/>
      <c r="E676" s="38"/>
      <c r="F676" s="296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</row>
    <row r="677" spans="1:74">
      <c r="A677" s="38"/>
      <c r="B677" s="38"/>
      <c r="C677" s="38"/>
      <c r="D677" s="38"/>
      <c r="E677" s="38"/>
      <c r="F677" s="296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</row>
    <row r="678" spans="1:74">
      <c r="A678" s="38"/>
      <c r="B678" s="38"/>
      <c r="C678" s="38"/>
      <c r="D678" s="38"/>
      <c r="E678" s="38"/>
      <c r="F678" s="296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8"/>
      <c r="BU678" s="38"/>
      <c r="BV678" s="38"/>
    </row>
    <row r="679" spans="1:74">
      <c r="A679" s="38"/>
      <c r="B679" s="38"/>
      <c r="C679" s="38"/>
      <c r="D679" s="38"/>
      <c r="E679" s="38"/>
      <c r="F679" s="296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</row>
    <row r="680" spans="1:74">
      <c r="A680" s="38"/>
      <c r="B680" s="38"/>
      <c r="C680" s="38"/>
      <c r="D680" s="38"/>
      <c r="E680" s="38"/>
      <c r="F680" s="296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</row>
    <row r="681" spans="1:74">
      <c r="A681" s="38"/>
      <c r="B681" s="38"/>
      <c r="C681" s="38"/>
      <c r="D681" s="38"/>
      <c r="E681" s="38"/>
      <c r="F681" s="296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</row>
    <row r="682" spans="1:74">
      <c r="A682" s="38"/>
      <c r="B682" s="38"/>
      <c r="C682" s="38"/>
      <c r="D682" s="38"/>
      <c r="E682" s="38"/>
      <c r="F682" s="296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</row>
    <row r="683" spans="1:74">
      <c r="A683" s="38"/>
      <c r="B683" s="38"/>
      <c r="C683" s="38"/>
      <c r="D683" s="38"/>
      <c r="E683" s="38"/>
      <c r="F683" s="296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</row>
    <row r="684" spans="1:74">
      <c r="A684" s="38"/>
      <c r="B684" s="38"/>
      <c r="C684" s="38"/>
      <c r="D684" s="38"/>
      <c r="E684" s="38"/>
      <c r="F684" s="296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</row>
    <row r="685" spans="1:74">
      <c r="A685" s="38"/>
      <c r="B685" s="38"/>
      <c r="C685" s="38"/>
      <c r="D685" s="38"/>
      <c r="E685" s="38"/>
      <c r="F685" s="296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8"/>
      <c r="BS685" s="38"/>
      <c r="BT685" s="38"/>
      <c r="BU685" s="38"/>
      <c r="BV685" s="38"/>
    </row>
    <row r="686" spans="1:74">
      <c r="A686" s="38"/>
      <c r="B686" s="38"/>
      <c r="C686" s="38"/>
      <c r="D686" s="38"/>
      <c r="E686" s="38"/>
      <c r="F686" s="296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8"/>
      <c r="BU686" s="38"/>
      <c r="BV686" s="38"/>
    </row>
    <row r="687" spans="1:74">
      <c r="A687" s="38"/>
      <c r="B687" s="38"/>
      <c r="C687" s="38"/>
      <c r="D687" s="38"/>
      <c r="E687" s="38"/>
      <c r="F687" s="296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</row>
    <row r="688" spans="1:74">
      <c r="A688" s="38"/>
      <c r="B688" s="38"/>
      <c r="C688" s="38"/>
      <c r="D688" s="38"/>
      <c r="E688" s="38"/>
      <c r="F688" s="296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</row>
    <row r="689" spans="1:74">
      <c r="A689" s="38"/>
      <c r="B689" s="38"/>
      <c r="C689" s="38"/>
      <c r="D689" s="38"/>
      <c r="E689" s="38"/>
      <c r="F689" s="296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8"/>
      <c r="BS689" s="38"/>
      <c r="BT689" s="38"/>
      <c r="BU689" s="38"/>
      <c r="BV689" s="38"/>
    </row>
    <row r="690" spans="1:74">
      <c r="A690" s="38"/>
      <c r="B690" s="38"/>
      <c r="C690" s="38"/>
      <c r="D690" s="38"/>
      <c r="E690" s="38"/>
      <c r="F690" s="296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</row>
    <row r="691" spans="1:74">
      <c r="A691" s="38"/>
      <c r="B691" s="38"/>
      <c r="C691" s="38"/>
      <c r="D691" s="38"/>
      <c r="E691" s="38"/>
      <c r="F691" s="296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  <c r="BP691" s="38"/>
      <c r="BQ691" s="38"/>
      <c r="BR691" s="38"/>
      <c r="BS691" s="38"/>
      <c r="BT691" s="38"/>
      <c r="BU691" s="38"/>
      <c r="BV691" s="38"/>
    </row>
    <row r="692" spans="1:74">
      <c r="A692" s="38"/>
      <c r="B692" s="38"/>
      <c r="C692" s="38"/>
      <c r="D692" s="38"/>
      <c r="E692" s="38"/>
      <c r="F692" s="296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</row>
    <row r="693" spans="1:74">
      <c r="A693" s="38"/>
      <c r="B693" s="38"/>
      <c r="C693" s="38"/>
      <c r="D693" s="38"/>
      <c r="E693" s="38"/>
      <c r="F693" s="296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</row>
    <row r="694" spans="1:74">
      <c r="A694" s="38"/>
      <c r="B694" s="38"/>
      <c r="C694" s="38"/>
      <c r="D694" s="38"/>
      <c r="E694" s="38"/>
      <c r="F694" s="296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8"/>
      <c r="BS694" s="38"/>
      <c r="BT694" s="38"/>
      <c r="BU694" s="38"/>
      <c r="BV694" s="38"/>
    </row>
    <row r="695" spans="1:74">
      <c r="A695" s="38"/>
      <c r="B695" s="38"/>
      <c r="C695" s="38"/>
      <c r="D695" s="38"/>
      <c r="E695" s="38"/>
      <c r="F695" s="296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8"/>
      <c r="BQ695" s="38"/>
      <c r="BR695" s="38"/>
      <c r="BS695" s="38"/>
      <c r="BT695" s="38"/>
      <c r="BU695" s="38"/>
      <c r="BV695" s="38"/>
    </row>
    <row r="696" spans="1:74">
      <c r="A696" s="38"/>
      <c r="B696" s="38"/>
      <c r="C696" s="38"/>
      <c r="D696" s="38"/>
      <c r="E696" s="38"/>
      <c r="F696" s="296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8"/>
      <c r="BS696" s="38"/>
      <c r="BT696" s="38"/>
      <c r="BU696" s="38"/>
      <c r="BV696" s="38"/>
    </row>
    <row r="697" spans="1:74">
      <c r="A697" s="38"/>
      <c r="B697" s="38"/>
      <c r="C697" s="38"/>
      <c r="D697" s="38"/>
      <c r="E697" s="38"/>
      <c r="F697" s="296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</row>
    <row r="698" spans="1:74">
      <c r="A698" s="38"/>
      <c r="B698" s="38"/>
      <c r="C698" s="38"/>
      <c r="D698" s="38"/>
      <c r="E698" s="38"/>
      <c r="F698" s="296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</row>
    <row r="699" spans="1:74">
      <c r="A699" s="38"/>
      <c r="B699" s="38"/>
      <c r="C699" s="38"/>
      <c r="D699" s="38"/>
      <c r="E699" s="38"/>
      <c r="F699" s="296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</row>
    <row r="700" spans="1:74">
      <c r="A700" s="38"/>
      <c r="B700" s="38"/>
      <c r="C700" s="38"/>
      <c r="D700" s="38"/>
      <c r="E700" s="38"/>
      <c r="F700" s="296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  <c r="BP700" s="38"/>
      <c r="BQ700" s="38"/>
      <c r="BR700" s="38"/>
      <c r="BS700" s="38"/>
      <c r="BT700" s="38"/>
      <c r="BU700" s="38"/>
      <c r="BV700" s="38"/>
    </row>
    <row r="701" spans="1:74">
      <c r="A701" s="38"/>
      <c r="B701" s="38"/>
      <c r="C701" s="38"/>
      <c r="D701" s="38"/>
      <c r="E701" s="38"/>
      <c r="F701" s="296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8"/>
      <c r="BQ701" s="38"/>
      <c r="BR701" s="38"/>
      <c r="BS701" s="38"/>
      <c r="BT701" s="38"/>
      <c r="BU701" s="38"/>
      <c r="BV701" s="38"/>
    </row>
    <row r="702" spans="1:74">
      <c r="A702" s="38"/>
      <c r="B702" s="38"/>
      <c r="C702" s="38"/>
      <c r="D702" s="38"/>
      <c r="E702" s="38"/>
      <c r="F702" s="296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8"/>
      <c r="BU702" s="38"/>
      <c r="BV702" s="38"/>
    </row>
    <row r="703" spans="1:74">
      <c r="A703" s="38"/>
      <c r="B703" s="38"/>
      <c r="C703" s="38"/>
      <c r="D703" s="38"/>
      <c r="E703" s="38"/>
      <c r="F703" s="296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8"/>
      <c r="BS703" s="38"/>
      <c r="BT703" s="38"/>
      <c r="BU703" s="38"/>
      <c r="BV703" s="38"/>
    </row>
    <row r="704" spans="1:74">
      <c r="A704" s="38"/>
      <c r="B704" s="38"/>
      <c r="C704" s="38"/>
      <c r="D704" s="38"/>
      <c r="E704" s="38"/>
      <c r="F704" s="296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</row>
    <row r="705" spans="1:74">
      <c r="A705" s="38"/>
      <c r="B705" s="38"/>
      <c r="C705" s="38"/>
      <c r="D705" s="38"/>
      <c r="E705" s="38"/>
      <c r="F705" s="296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</row>
    <row r="706" spans="1:74">
      <c r="A706" s="38"/>
      <c r="B706" s="38"/>
      <c r="C706" s="38"/>
      <c r="D706" s="38"/>
      <c r="E706" s="38"/>
      <c r="F706" s="296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</row>
    <row r="707" spans="1:74">
      <c r="A707" s="38"/>
      <c r="B707" s="38"/>
      <c r="C707" s="38"/>
      <c r="D707" s="38"/>
      <c r="E707" s="38"/>
      <c r="F707" s="296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</row>
    <row r="708" spans="1:74">
      <c r="A708" s="38"/>
      <c r="B708" s="38"/>
      <c r="C708" s="38"/>
      <c r="D708" s="38"/>
      <c r="E708" s="38"/>
      <c r="F708" s="296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</row>
    <row r="709" spans="1:74">
      <c r="A709" s="38"/>
      <c r="B709" s="38"/>
      <c r="C709" s="38"/>
      <c r="D709" s="38"/>
      <c r="E709" s="38"/>
      <c r="F709" s="296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</row>
    <row r="710" spans="1:74">
      <c r="A710" s="38"/>
      <c r="B710" s="38"/>
      <c r="C710" s="38"/>
      <c r="D710" s="38"/>
      <c r="E710" s="38"/>
      <c r="F710" s="296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</row>
    <row r="711" spans="1:74">
      <c r="A711" s="38"/>
      <c r="B711" s="38"/>
      <c r="C711" s="38"/>
      <c r="D711" s="38"/>
      <c r="E711" s="38"/>
      <c r="F711" s="296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</row>
    <row r="712" spans="1:74">
      <c r="A712" s="38"/>
      <c r="B712" s="38"/>
      <c r="C712" s="38"/>
      <c r="D712" s="38"/>
      <c r="E712" s="38"/>
      <c r="F712" s="296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</row>
    <row r="713" spans="1:74">
      <c r="A713" s="38"/>
      <c r="B713" s="38"/>
      <c r="C713" s="38"/>
      <c r="D713" s="38"/>
      <c r="E713" s="38"/>
      <c r="F713" s="296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</row>
    <row r="714" spans="1:74">
      <c r="A714" s="38"/>
      <c r="B714" s="38"/>
      <c r="C714" s="38"/>
      <c r="D714" s="38"/>
      <c r="E714" s="38"/>
      <c r="F714" s="296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</row>
    <row r="715" spans="1:74">
      <c r="A715" s="38"/>
      <c r="B715" s="38"/>
      <c r="C715" s="38"/>
      <c r="D715" s="38"/>
      <c r="E715" s="38"/>
      <c r="F715" s="296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</row>
    <row r="716" spans="1:74">
      <c r="A716" s="38"/>
      <c r="B716" s="38"/>
      <c r="C716" s="38"/>
      <c r="D716" s="38"/>
      <c r="E716" s="38"/>
      <c r="F716" s="296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</row>
    <row r="717" spans="1:74">
      <c r="A717" s="38"/>
      <c r="B717" s="38"/>
      <c r="C717" s="38"/>
      <c r="D717" s="38"/>
      <c r="E717" s="38"/>
      <c r="F717" s="296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</row>
    <row r="718" spans="1:74">
      <c r="A718" s="38"/>
      <c r="B718" s="38"/>
      <c r="C718" s="38"/>
      <c r="D718" s="38"/>
      <c r="E718" s="38"/>
      <c r="F718" s="296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</row>
    <row r="719" spans="1:74">
      <c r="A719" s="38"/>
      <c r="B719" s="38"/>
      <c r="C719" s="38"/>
      <c r="D719" s="38"/>
      <c r="E719" s="38"/>
      <c r="F719" s="296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</row>
    <row r="720" spans="1:74">
      <c r="A720" s="38"/>
      <c r="B720" s="38"/>
      <c r="C720" s="38"/>
      <c r="D720" s="38"/>
      <c r="E720" s="38"/>
      <c r="F720" s="296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</row>
    <row r="721" spans="1:74">
      <c r="A721" s="38"/>
      <c r="B721" s="38"/>
      <c r="C721" s="38"/>
      <c r="D721" s="38"/>
      <c r="E721" s="38"/>
      <c r="F721" s="296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8"/>
      <c r="BS721" s="38"/>
      <c r="BT721" s="38"/>
      <c r="BU721" s="38"/>
      <c r="BV721" s="38"/>
    </row>
    <row r="722" spans="1:74">
      <c r="A722" s="38"/>
      <c r="B722" s="38"/>
      <c r="C722" s="38"/>
      <c r="D722" s="38"/>
      <c r="E722" s="38"/>
      <c r="F722" s="296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8"/>
      <c r="BU722" s="38"/>
      <c r="BV722" s="38"/>
    </row>
    <row r="723" spans="1:74">
      <c r="A723" s="38"/>
      <c r="B723" s="38"/>
      <c r="C723" s="38"/>
      <c r="D723" s="38"/>
      <c r="E723" s="38"/>
      <c r="F723" s="296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</row>
    <row r="724" spans="1:74">
      <c r="A724" s="38"/>
      <c r="B724" s="38"/>
      <c r="C724" s="38"/>
      <c r="D724" s="38"/>
      <c r="E724" s="38"/>
      <c r="F724" s="296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</row>
    <row r="725" spans="1:74">
      <c r="A725" s="38"/>
      <c r="B725" s="38"/>
      <c r="C725" s="38"/>
      <c r="D725" s="38"/>
      <c r="E725" s="38"/>
      <c r="F725" s="296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</row>
    <row r="726" spans="1:74">
      <c r="A726" s="38"/>
      <c r="B726" s="38"/>
      <c r="C726" s="38"/>
      <c r="D726" s="38"/>
      <c r="E726" s="38"/>
      <c r="F726" s="296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8"/>
      <c r="BS726" s="38"/>
      <c r="BT726" s="38"/>
      <c r="BU726" s="38"/>
      <c r="BV726" s="38"/>
    </row>
    <row r="727" spans="1:74">
      <c r="A727" s="38"/>
      <c r="B727" s="38"/>
      <c r="C727" s="38"/>
      <c r="D727" s="38"/>
      <c r="E727" s="38"/>
      <c r="F727" s="296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</row>
    <row r="728" spans="1:74">
      <c r="A728" s="38"/>
      <c r="B728" s="38"/>
      <c r="C728" s="38"/>
      <c r="D728" s="38"/>
      <c r="E728" s="38"/>
      <c r="F728" s="296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</row>
    <row r="729" spans="1:74">
      <c r="A729" s="38"/>
      <c r="B729" s="38"/>
      <c r="C729" s="38"/>
      <c r="D729" s="38"/>
      <c r="E729" s="38"/>
      <c r="F729" s="296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</row>
    <row r="730" spans="1:74">
      <c r="A730" s="38"/>
      <c r="B730" s="38"/>
      <c r="C730" s="38"/>
      <c r="D730" s="38"/>
      <c r="E730" s="38"/>
      <c r="F730" s="296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</row>
    <row r="731" spans="1:74">
      <c r="A731" s="38"/>
      <c r="B731" s="38"/>
      <c r="C731" s="38"/>
      <c r="D731" s="38"/>
      <c r="E731" s="38"/>
      <c r="F731" s="296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</row>
    <row r="732" spans="1:74">
      <c r="A732" s="38"/>
      <c r="B732" s="38"/>
      <c r="C732" s="38"/>
      <c r="D732" s="38"/>
      <c r="E732" s="38"/>
      <c r="F732" s="296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</row>
    <row r="733" spans="1:74">
      <c r="A733" s="38"/>
      <c r="B733" s="38"/>
      <c r="C733" s="38"/>
      <c r="D733" s="38"/>
      <c r="E733" s="38"/>
      <c r="F733" s="296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</row>
    <row r="734" spans="1:74">
      <c r="A734" s="38"/>
      <c r="B734" s="38"/>
      <c r="C734" s="38"/>
      <c r="D734" s="38"/>
      <c r="E734" s="38"/>
      <c r="F734" s="296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</row>
    <row r="735" spans="1:74">
      <c r="A735" s="38"/>
      <c r="B735" s="38"/>
      <c r="C735" s="38"/>
      <c r="D735" s="38"/>
      <c r="E735" s="38"/>
      <c r="F735" s="296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8"/>
      <c r="BU735" s="38"/>
      <c r="BV735" s="38"/>
    </row>
    <row r="736" spans="1:74">
      <c r="A736" s="38"/>
      <c r="B736" s="38"/>
      <c r="C736" s="38"/>
      <c r="D736" s="38"/>
      <c r="E736" s="38"/>
      <c r="F736" s="296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</row>
    <row r="737" spans="1:74">
      <c r="A737" s="38"/>
      <c r="B737" s="38"/>
      <c r="C737" s="38"/>
      <c r="D737" s="38"/>
      <c r="E737" s="38"/>
      <c r="F737" s="296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</row>
    <row r="738" spans="1:74">
      <c r="A738" s="38"/>
      <c r="B738" s="38"/>
      <c r="C738" s="38"/>
      <c r="D738" s="38"/>
      <c r="E738" s="38"/>
      <c r="F738" s="296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</row>
    <row r="739" spans="1:74">
      <c r="A739" s="38"/>
      <c r="B739" s="38"/>
      <c r="C739" s="38"/>
      <c r="D739" s="38"/>
      <c r="E739" s="38"/>
      <c r="F739" s="296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</row>
    <row r="740" spans="1:74">
      <c r="A740" s="38"/>
      <c r="B740" s="38"/>
      <c r="C740" s="38"/>
      <c r="D740" s="38"/>
      <c r="E740" s="38"/>
      <c r="F740" s="296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</row>
    <row r="741" spans="1:74">
      <c r="A741" s="38"/>
      <c r="B741" s="38"/>
      <c r="C741" s="38"/>
      <c r="D741" s="38"/>
      <c r="E741" s="38"/>
      <c r="F741" s="296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</row>
    <row r="742" spans="1:74">
      <c r="A742" s="38"/>
      <c r="B742" s="38"/>
      <c r="C742" s="38"/>
      <c r="D742" s="38"/>
      <c r="E742" s="38"/>
      <c r="F742" s="296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</row>
    <row r="743" spans="1:74">
      <c r="A743" s="38"/>
      <c r="B743" s="38"/>
      <c r="C743" s="38"/>
      <c r="D743" s="38"/>
      <c r="E743" s="38"/>
      <c r="F743" s="296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</row>
    <row r="744" spans="1:74">
      <c r="A744" s="38"/>
      <c r="B744" s="38"/>
      <c r="C744" s="38"/>
      <c r="D744" s="38"/>
      <c r="E744" s="38"/>
      <c r="F744" s="296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</row>
    <row r="745" spans="1:74">
      <c r="A745" s="38"/>
      <c r="B745" s="38"/>
      <c r="C745" s="38"/>
      <c r="D745" s="38"/>
      <c r="E745" s="38"/>
      <c r="F745" s="296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</row>
    <row r="746" spans="1:74">
      <c r="A746" s="38"/>
      <c r="B746" s="38"/>
      <c r="C746" s="38"/>
      <c r="D746" s="38"/>
      <c r="E746" s="38"/>
      <c r="F746" s="296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</row>
    <row r="747" spans="1:74">
      <c r="A747" s="38"/>
      <c r="B747" s="38"/>
      <c r="C747" s="38"/>
      <c r="D747" s="38"/>
      <c r="E747" s="38"/>
      <c r="F747" s="296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</row>
    <row r="748" spans="1:74">
      <c r="A748" s="38"/>
      <c r="B748" s="38"/>
      <c r="C748" s="38"/>
      <c r="D748" s="38"/>
      <c r="E748" s="38"/>
      <c r="F748" s="296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</row>
    <row r="749" spans="1:74">
      <c r="A749" s="38"/>
      <c r="B749" s="38"/>
      <c r="C749" s="38"/>
      <c r="D749" s="38"/>
      <c r="E749" s="38"/>
      <c r="F749" s="296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</row>
    <row r="750" spans="1:74">
      <c r="A750" s="38"/>
      <c r="B750" s="38"/>
      <c r="C750" s="38"/>
      <c r="D750" s="38"/>
      <c r="E750" s="38"/>
      <c r="F750" s="296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</row>
    <row r="751" spans="1:74">
      <c r="A751" s="38"/>
      <c r="B751" s="38"/>
      <c r="C751" s="38"/>
      <c r="D751" s="38"/>
      <c r="E751" s="38"/>
      <c r="F751" s="296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8"/>
      <c r="BS751" s="38"/>
      <c r="BT751" s="38"/>
      <c r="BU751" s="38"/>
      <c r="BV751" s="38"/>
    </row>
    <row r="752" spans="1:74">
      <c r="A752" s="38"/>
      <c r="B752" s="38"/>
      <c r="C752" s="38"/>
      <c r="D752" s="38"/>
      <c r="E752" s="38"/>
      <c r="F752" s="296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</row>
    <row r="753" spans="1:74">
      <c r="A753" s="38"/>
      <c r="B753" s="38"/>
      <c r="C753" s="38"/>
      <c r="D753" s="38"/>
      <c r="E753" s="38"/>
      <c r="F753" s="296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</row>
    <row r="754" spans="1:74">
      <c r="A754" s="38"/>
      <c r="B754" s="38"/>
      <c r="C754" s="38"/>
      <c r="D754" s="38"/>
      <c r="E754" s="38"/>
      <c r="F754" s="296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</row>
    <row r="755" spans="1:74">
      <c r="A755" s="38"/>
      <c r="B755" s="38"/>
      <c r="C755" s="38"/>
      <c r="D755" s="38"/>
      <c r="E755" s="38"/>
      <c r="F755" s="296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</row>
    <row r="756" spans="1:74">
      <c r="A756" s="38"/>
      <c r="B756" s="38"/>
      <c r="C756" s="38"/>
      <c r="D756" s="38"/>
      <c r="E756" s="38"/>
      <c r="F756" s="296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</row>
    <row r="757" spans="1:74">
      <c r="A757" s="38"/>
      <c r="B757" s="38"/>
      <c r="C757" s="38"/>
      <c r="D757" s="38"/>
      <c r="E757" s="38"/>
      <c r="F757" s="296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</row>
    <row r="758" spans="1:74">
      <c r="A758" s="38"/>
      <c r="B758" s="38"/>
      <c r="C758" s="38"/>
      <c r="D758" s="38"/>
      <c r="E758" s="38"/>
      <c r="F758" s="296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</row>
    <row r="759" spans="1:74">
      <c r="A759" s="38"/>
      <c r="B759" s="38"/>
      <c r="C759" s="38"/>
      <c r="D759" s="38"/>
      <c r="E759" s="38"/>
      <c r="F759" s="296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</row>
    <row r="760" spans="1:74">
      <c r="A760" s="38"/>
      <c r="B760" s="38"/>
      <c r="C760" s="38"/>
      <c r="D760" s="38"/>
      <c r="E760" s="38"/>
      <c r="F760" s="296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</row>
    <row r="761" spans="1:74">
      <c r="A761" s="38"/>
      <c r="B761" s="38"/>
      <c r="C761" s="38"/>
      <c r="D761" s="38"/>
      <c r="E761" s="38"/>
      <c r="F761" s="296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</row>
    <row r="762" spans="1:74">
      <c r="A762" s="38"/>
      <c r="B762" s="38"/>
      <c r="C762" s="38"/>
      <c r="D762" s="38"/>
      <c r="E762" s="38"/>
      <c r="F762" s="296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8"/>
      <c r="BU762" s="38"/>
      <c r="BV762" s="38"/>
    </row>
    <row r="763" spans="1:74">
      <c r="A763" s="38"/>
      <c r="B763" s="38"/>
      <c r="C763" s="38"/>
      <c r="D763" s="38"/>
      <c r="E763" s="38"/>
      <c r="F763" s="296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</row>
    <row r="764" spans="1:74">
      <c r="A764" s="38"/>
      <c r="B764" s="38"/>
      <c r="C764" s="38"/>
      <c r="D764" s="38"/>
      <c r="E764" s="38"/>
      <c r="F764" s="296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</row>
    <row r="765" spans="1:74">
      <c r="A765" s="38"/>
      <c r="B765" s="38"/>
      <c r="C765" s="38"/>
      <c r="D765" s="38"/>
      <c r="E765" s="38"/>
      <c r="F765" s="296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</row>
    <row r="766" spans="1:74">
      <c r="A766" s="38"/>
      <c r="B766" s="38"/>
      <c r="C766" s="38"/>
      <c r="D766" s="38"/>
      <c r="E766" s="38"/>
      <c r="F766" s="296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</row>
    <row r="767" spans="1:74">
      <c r="A767" s="38"/>
      <c r="B767" s="38"/>
      <c r="C767" s="38"/>
      <c r="D767" s="38"/>
      <c r="E767" s="38"/>
      <c r="F767" s="296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</row>
    <row r="768" spans="1:74">
      <c r="A768" s="38"/>
      <c r="B768" s="38"/>
      <c r="C768" s="38"/>
      <c r="D768" s="38"/>
      <c r="E768" s="38"/>
      <c r="F768" s="296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</row>
    <row r="769" spans="1:74">
      <c r="A769" s="38"/>
      <c r="B769" s="38"/>
      <c r="C769" s="38"/>
      <c r="D769" s="38"/>
      <c r="E769" s="38"/>
      <c r="F769" s="296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</row>
    <row r="770" spans="1:74">
      <c r="A770" s="38"/>
      <c r="B770" s="38"/>
      <c r="C770" s="38"/>
      <c r="D770" s="38"/>
      <c r="E770" s="38"/>
      <c r="F770" s="296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</row>
    <row r="771" spans="1:74">
      <c r="A771" s="38"/>
      <c r="B771" s="38"/>
      <c r="C771" s="38"/>
      <c r="D771" s="38"/>
      <c r="E771" s="38"/>
      <c r="F771" s="296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</row>
    <row r="772" spans="1:74">
      <c r="A772" s="38"/>
      <c r="B772" s="38"/>
      <c r="C772" s="38"/>
      <c r="D772" s="38"/>
      <c r="E772" s="38"/>
      <c r="F772" s="296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8"/>
      <c r="BS772" s="38"/>
      <c r="BT772" s="38"/>
      <c r="BU772" s="38"/>
      <c r="BV772" s="38"/>
    </row>
    <row r="773" spans="1:74">
      <c r="A773" s="38"/>
      <c r="B773" s="38"/>
      <c r="C773" s="38"/>
      <c r="D773" s="38"/>
      <c r="E773" s="38"/>
      <c r="F773" s="296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</row>
    <row r="774" spans="1:74">
      <c r="A774" s="38"/>
      <c r="B774" s="38"/>
      <c r="C774" s="38"/>
      <c r="D774" s="38"/>
      <c r="E774" s="38"/>
      <c r="F774" s="296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</row>
    <row r="775" spans="1:74">
      <c r="A775" s="38"/>
      <c r="B775" s="38"/>
      <c r="C775" s="38"/>
      <c r="D775" s="38"/>
      <c r="E775" s="38"/>
      <c r="F775" s="296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</row>
    <row r="776" spans="1:74">
      <c r="A776" s="38"/>
      <c r="B776" s="38"/>
      <c r="C776" s="38"/>
      <c r="D776" s="38"/>
      <c r="E776" s="38"/>
      <c r="F776" s="296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</row>
    <row r="777" spans="1:74">
      <c r="A777" s="38"/>
      <c r="B777" s="38"/>
      <c r="C777" s="38"/>
      <c r="D777" s="38"/>
      <c r="E777" s="38"/>
      <c r="F777" s="296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8"/>
      <c r="BU777" s="38"/>
      <c r="BV777" s="38"/>
    </row>
    <row r="778" spans="1:74">
      <c r="A778" s="38"/>
      <c r="B778" s="38"/>
      <c r="C778" s="38"/>
      <c r="D778" s="38"/>
      <c r="E778" s="38"/>
      <c r="F778" s="296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</row>
    <row r="779" spans="1:74">
      <c r="A779" s="38"/>
      <c r="B779" s="38"/>
      <c r="C779" s="38"/>
      <c r="D779" s="38"/>
      <c r="E779" s="38"/>
      <c r="F779" s="296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8"/>
      <c r="BU779" s="38"/>
      <c r="BV779" s="38"/>
    </row>
    <row r="780" spans="1:74">
      <c r="A780" s="38"/>
      <c r="B780" s="38"/>
      <c r="C780" s="38"/>
      <c r="D780" s="38"/>
      <c r="E780" s="38"/>
      <c r="F780" s="296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  <c r="BP780" s="38"/>
      <c r="BQ780" s="38"/>
      <c r="BR780" s="38"/>
      <c r="BS780" s="38"/>
      <c r="BT780" s="38"/>
      <c r="BU780" s="38"/>
      <c r="BV780" s="38"/>
    </row>
    <row r="781" spans="1:74">
      <c r="A781" s="38"/>
      <c r="B781" s="38"/>
      <c r="C781" s="38"/>
      <c r="D781" s="38"/>
      <c r="E781" s="38"/>
      <c r="F781" s="296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</row>
    <row r="782" spans="1:74">
      <c r="A782" s="38"/>
      <c r="B782" s="38"/>
      <c r="C782" s="38"/>
      <c r="D782" s="38"/>
      <c r="E782" s="38"/>
      <c r="F782" s="296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</row>
    <row r="783" spans="1:74">
      <c r="A783" s="38"/>
      <c r="B783" s="38"/>
      <c r="C783" s="38"/>
      <c r="D783" s="38"/>
      <c r="E783" s="38"/>
      <c r="F783" s="296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</row>
    <row r="784" spans="1:74">
      <c r="A784" s="38"/>
      <c r="B784" s="38"/>
      <c r="C784" s="38"/>
      <c r="D784" s="38"/>
      <c r="E784" s="38"/>
      <c r="F784" s="296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</row>
    <row r="785" spans="1:74">
      <c r="A785" s="38"/>
      <c r="B785" s="38"/>
      <c r="C785" s="38"/>
      <c r="D785" s="38"/>
      <c r="E785" s="38"/>
      <c r="F785" s="296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</row>
    <row r="786" spans="1:74">
      <c r="A786" s="38"/>
      <c r="B786" s="38"/>
      <c r="C786" s="38"/>
      <c r="D786" s="38"/>
      <c r="E786" s="38"/>
      <c r="F786" s="296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</row>
    <row r="787" spans="1:74">
      <c r="A787" s="38"/>
      <c r="B787" s="38"/>
      <c r="C787" s="38"/>
      <c r="D787" s="38"/>
      <c r="E787" s="38"/>
      <c r="F787" s="296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8"/>
      <c r="BK787" s="38"/>
      <c r="BL787" s="38"/>
      <c r="BM787" s="38"/>
      <c r="BN787" s="38"/>
      <c r="BO787" s="38"/>
      <c r="BP787" s="38"/>
      <c r="BQ787" s="38"/>
      <c r="BR787" s="38"/>
      <c r="BS787" s="38"/>
      <c r="BT787" s="38"/>
      <c r="BU787" s="38"/>
      <c r="BV787" s="38"/>
    </row>
    <row r="788" spans="1:74">
      <c r="A788" s="38"/>
      <c r="B788" s="38"/>
      <c r="C788" s="38"/>
      <c r="D788" s="38"/>
      <c r="E788" s="38"/>
      <c r="F788" s="296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  <c r="BO788" s="38"/>
      <c r="BP788" s="38"/>
      <c r="BQ788" s="38"/>
      <c r="BR788" s="38"/>
      <c r="BS788" s="38"/>
      <c r="BT788" s="38"/>
      <c r="BU788" s="38"/>
      <c r="BV788" s="38"/>
    </row>
    <row r="789" spans="1:74">
      <c r="A789" s="38"/>
      <c r="B789" s="38"/>
      <c r="C789" s="38"/>
      <c r="D789" s="38"/>
      <c r="E789" s="38"/>
      <c r="F789" s="296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8"/>
      <c r="BP789" s="38"/>
      <c r="BQ789" s="38"/>
      <c r="BR789" s="38"/>
      <c r="BS789" s="38"/>
      <c r="BT789" s="38"/>
      <c r="BU789" s="38"/>
      <c r="BV789" s="38"/>
    </row>
    <row r="790" spans="1:74">
      <c r="A790" s="38"/>
      <c r="B790" s="38"/>
      <c r="C790" s="38"/>
      <c r="D790" s="38"/>
      <c r="E790" s="38"/>
      <c r="F790" s="296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8"/>
      <c r="BU790" s="38"/>
      <c r="BV790" s="38"/>
    </row>
    <row r="791" spans="1:74">
      <c r="A791" s="38"/>
      <c r="B791" s="38"/>
      <c r="C791" s="38"/>
      <c r="D791" s="38"/>
      <c r="E791" s="38"/>
      <c r="F791" s="296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8"/>
      <c r="BU791" s="38"/>
      <c r="BV791" s="38"/>
    </row>
    <row r="792" spans="1:74">
      <c r="A792" s="38"/>
      <c r="B792" s="38"/>
      <c r="C792" s="38"/>
      <c r="D792" s="38"/>
      <c r="E792" s="38"/>
      <c r="F792" s="296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8"/>
      <c r="BU792" s="38"/>
      <c r="BV792" s="38"/>
    </row>
    <row r="793" spans="1:74">
      <c r="A793" s="38"/>
      <c r="B793" s="38"/>
      <c r="C793" s="38"/>
      <c r="D793" s="38"/>
      <c r="E793" s="38"/>
      <c r="F793" s="296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</row>
    <row r="794" spans="1:74">
      <c r="A794" s="38"/>
      <c r="B794" s="38"/>
      <c r="C794" s="38"/>
      <c r="D794" s="38"/>
      <c r="E794" s="38"/>
      <c r="F794" s="296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8"/>
      <c r="BQ794" s="38"/>
      <c r="BR794" s="38"/>
      <c r="BS794" s="38"/>
      <c r="BT794" s="38"/>
      <c r="BU794" s="38"/>
      <c r="BV794" s="38"/>
    </row>
    <row r="795" spans="1:74">
      <c r="A795" s="38"/>
      <c r="B795" s="38"/>
      <c r="C795" s="38"/>
      <c r="D795" s="38"/>
      <c r="E795" s="38"/>
      <c r="F795" s="296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8"/>
      <c r="BK795" s="38"/>
      <c r="BL795" s="38"/>
      <c r="BM795" s="38"/>
      <c r="BN795" s="38"/>
      <c r="BO795" s="38"/>
      <c r="BP795" s="38"/>
      <c r="BQ795" s="38"/>
      <c r="BR795" s="38"/>
      <c r="BS795" s="38"/>
      <c r="BT795" s="38"/>
      <c r="BU795" s="38"/>
      <c r="BV795" s="38"/>
    </row>
    <row r="796" spans="1:74">
      <c r="A796" s="38"/>
      <c r="B796" s="38"/>
      <c r="C796" s="38"/>
      <c r="D796" s="38"/>
      <c r="E796" s="38"/>
      <c r="F796" s="296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8"/>
      <c r="BU796" s="38"/>
      <c r="BV796" s="38"/>
    </row>
    <row r="797" spans="1:74">
      <c r="A797" s="38"/>
      <c r="B797" s="38"/>
      <c r="C797" s="38"/>
      <c r="D797" s="38"/>
      <c r="E797" s="38"/>
      <c r="F797" s="296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8"/>
      <c r="BU797" s="38"/>
      <c r="BV797" s="38"/>
    </row>
    <row r="798" spans="1:74">
      <c r="A798" s="38"/>
      <c r="B798" s="38"/>
      <c r="C798" s="38"/>
      <c r="D798" s="38"/>
      <c r="E798" s="38"/>
      <c r="F798" s="296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</row>
    <row r="799" spans="1:74">
      <c r="A799" s="38"/>
      <c r="B799" s="38"/>
      <c r="C799" s="38"/>
      <c r="D799" s="38"/>
      <c r="E799" s="38"/>
      <c r="F799" s="296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8"/>
      <c r="BU799" s="38"/>
      <c r="BV799" s="38"/>
    </row>
    <row r="800" spans="1:74">
      <c r="A800" s="38"/>
      <c r="B800" s="38"/>
      <c r="C800" s="38"/>
      <c r="D800" s="38"/>
      <c r="E800" s="38"/>
      <c r="F800" s="296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  <c r="BO800" s="38"/>
      <c r="BP800" s="38"/>
      <c r="BQ800" s="38"/>
      <c r="BR800" s="38"/>
      <c r="BS800" s="38"/>
      <c r="BT800" s="38"/>
      <c r="BU800" s="38"/>
      <c r="BV800" s="38"/>
    </row>
    <row r="801" spans="1:74">
      <c r="A801" s="38"/>
      <c r="B801" s="38"/>
      <c r="C801" s="38"/>
      <c r="D801" s="38"/>
      <c r="E801" s="38"/>
      <c r="F801" s="296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</row>
    <row r="802" spans="1:74">
      <c r="A802" s="38"/>
      <c r="B802" s="38"/>
      <c r="C802" s="38"/>
      <c r="D802" s="38"/>
      <c r="E802" s="38"/>
      <c r="F802" s="296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  <c r="BO802" s="38"/>
      <c r="BP802" s="38"/>
      <c r="BQ802" s="38"/>
      <c r="BR802" s="38"/>
      <c r="BS802" s="38"/>
      <c r="BT802" s="38"/>
      <c r="BU802" s="38"/>
      <c r="BV802" s="38"/>
    </row>
    <row r="803" spans="1:74">
      <c r="A803" s="38"/>
      <c r="B803" s="38"/>
      <c r="C803" s="38"/>
      <c r="D803" s="38"/>
      <c r="E803" s="38"/>
      <c r="F803" s="296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</row>
    <row r="804" spans="1:74">
      <c r="A804" s="38"/>
      <c r="B804" s="38"/>
      <c r="C804" s="38"/>
      <c r="D804" s="38"/>
      <c r="E804" s="38"/>
      <c r="F804" s="296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</row>
    <row r="805" spans="1:74">
      <c r="A805" s="38"/>
      <c r="B805" s="38"/>
      <c r="C805" s="38"/>
      <c r="D805" s="38"/>
      <c r="E805" s="38"/>
      <c r="F805" s="296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8"/>
      <c r="BP805" s="38"/>
      <c r="BQ805" s="38"/>
      <c r="BR805" s="38"/>
      <c r="BS805" s="38"/>
      <c r="BT805" s="38"/>
      <c r="BU805" s="38"/>
      <c r="BV805" s="38"/>
    </row>
    <row r="806" spans="1:74">
      <c r="A806" s="38"/>
      <c r="B806" s="38"/>
      <c r="C806" s="38"/>
      <c r="D806" s="38"/>
      <c r="E806" s="38"/>
      <c r="F806" s="296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  <c r="BO806" s="38"/>
      <c r="BP806" s="38"/>
      <c r="BQ806" s="38"/>
      <c r="BR806" s="38"/>
      <c r="BS806" s="38"/>
      <c r="BT806" s="38"/>
      <c r="BU806" s="38"/>
      <c r="BV806" s="38"/>
    </row>
    <row r="807" spans="1:74">
      <c r="A807" s="38"/>
      <c r="B807" s="38"/>
      <c r="C807" s="38"/>
      <c r="D807" s="38"/>
      <c r="E807" s="38"/>
      <c r="F807" s="296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  <c r="BG807" s="38"/>
      <c r="BH807" s="38"/>
      <c r="BI807" s="38"/>
      <c r="BJ807" s="38"/>
      <c r="BK807" s="38"/>
      <c r="BL807" s="38"/>
      <c r="BM807" s="38"/>
      <c r="BN807" s="38"/>
      <c r="BO807" s="38"/>
      <c r="BP807" s="38"/>
      <c r="BQ807" s="38"/>
      <c r="BR807" s="38"/>
      <c r="BS807" s="38"/>
      <c r="BT807" s="38"/>
      <c r="BU807" s="38"/>
      <c r="BV807" s="38"/>
    </row>
    <row r="808" spans="1:74">
      <c r="A808" s="38"/>
      <c r="B808" s="38"/>
      <c r="C808" s="38"/>
      <c r="D808" s="38"/>
      <c r="E808" s="38"/>
      <c r="F808" s="296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8"/>
      <c r="BQ808" s="38"/>
      <c r="BR808" s="38"/>
      <c r="BS808" s="38"/>
      <c r="BT808" s="38"/>
      <c r="BU808" s="38"/>
      <c r="BV808" s="38"/>
    </row>
    <row r="809" spans="1:74">
      <c r="A809" s="38"/>
      <c r="B809" s="38"/>
      <c r="C809" s="38"/>
      <c r="D809" s="38"/>
      <c r="E809" s="38"/>
      <c r="F809" s="296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8"/>
      <c r="BU809" s="38"/>
      <c r="BV809" s="38"/>
    </row>
    <row r="810" spans="1:74">
      <c r="A810" s="38"/>
      <c r="B810" s="38"/>
      <c r="C810" s="38"/>
      <c r="D810" s="38"/>
      <c r="E810" s="38"/>
      <c r="F810" s="296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  <c r="BO810" s="38"/>
      <c r="BP810" s="38"/>
      <c r="BQ810" s="38"/>
      <c r="BR810" s="38"/>
      <c r="BS810" s="38"/>
      <c r="BT810" s="38"/>
      <c r="BU810" s="38"/>
      <c r="BV810" s="38"/>
    </row>
    <row r="811" spans="1:74">
      <c r="A811" s="38"/>
      <c r="B811" s="38"/>
      <c r="C811" s="38"/>
      <c r="D811" s="38"/>
      <c r="E811" s="38"/>
      <c r="F811" s="296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8"/>
      <c r="BQ811" s="38"/>
      <c r="BR811" s="38"/>
      <c r="BS811" s="38"/>
      <c r="BT811" s="38"/>
      <c r="BU811" s="38"/>
      <c r="BV811" s="38"/>
    </row>
    <row r="812" spans="1:74">
      <c r="A812" s="38"/>
      <c r="B812" s="38"/>
      <c r="C812" s="38"/>
      <c r="D812" s="38"/>
      <c r="E812" s="38"/>
      <c r="F812" s="296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8"/>
      <c r="BS812" s="38"/>
      <c r="BT812" s="38"/>
      <c r="BU812" s="38"/>
      <c r="BV812" s="38"/>
    </row>
    <row r="813" spans="1:74">
      <c r="A813" s="38"/>
      <c r="B813" s="38"/>
      <c r="C813" s="38"/>
      <c r="D813" s="38"/>
      <c r="E813" s="38"/>
      <c r="F813" s="296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</row>
    <row r="814" spans="1:74">
      <c r="A814" s="38"/>
      <c r="B814" s="38"/>
      <c r="C814" s="38"/>
      <c r="D814" s="38"/>
      <c r="E814" s="38"/>
      <c r="F814" s="296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</row>
    <row r="815" spans="1:74">
      <c r="A815" s="38"/>
      <c r="B815" s="38"/>
      <c r="C815" s="38"/>
      <c r="D815" s="38"/>
      <c r="E815" s="38"/>
      <c r="F815" s="296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8"/>
      <c r="BU815" s="38"/>
      <c r="BV815" s="38"/>
    </row>
    <row r="816" spans="1:74">
      <c r="A816" s="38"/>
      <c r="B816" s="38"/>
      <c r="C816" s="38"/>
      <c r="D816" s="38"/>
      <c r="E816" s="38"/>
      <c r="F816" s="296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</row>
    <row r="817" spans="1:74">
      <c r="A817" s="38"/>
      <c r="B817" s="38"/>
      <c r="C817" s="38"/>
      <c r="D817" s="38"/>
      <c r="E817" s="38"/>
      <c r="F817" s="296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8"/>
      <c r="BU817" s="38"/>
      <c r="BV817" s="38"/>
    </row>
    <row r="818" spans="1:74">
      <c r="A818" s="38"/>
      <c r="B818" s="38"/>
      <c r="C818" s="38"/>
      <c r="D818" s="38"/>
      <c r="E818" s="38"/>
      <c r="F818" s="296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</row>
    <row r="819" spans="1:74">
      <c r="A819" s="38"/>
      <c r="B819" s="38"/>
      <c r="C819" s="38"/>
      <c r="D819" s="38"/>
      <c r="E819" s="38"/>
      <c r="F819" s="296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  <c r="BO819" s="38"/>
      <c r="BP819" s="38"/>
      <c r="BQ819" s="38"/>
      <c r="BR819" s="38"/>
      <c r="BS819" s="38"/>
      <c r="BT819" s="38"/>
      <c r="BU819" s="38"/>
      <c r="BV819" s="38"/>
    </row>
    <row r="820" spans="1:74">
      <c r="A820" s="38"/>
      <c r="B820" s="38"/>
      <c r="C820" s="38"/>
      <c r="D820" s="38"/>
      <c r="E820" s="38"/>
      <c r="F820" s="296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</row>
    <row r="821" spans="1:74">
      <c r="A821" s="38"/>
      <c r="B821" s="38"/>
      <c r="C821" s="38"/>
      <c r="D821" s="38"/>
      <c r="E821" s="38"/>
      <c r="F821" s="296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</row>
    <row r="822" spans="1:74">
      <c r="A822" s="38"/>
      <c r="B822" s="38"/>
      <c r="C822" s="38"/>
      <c r="D822" s="38"/>
      <c r="E822" s="38"/>
      <c r="F822" s="296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</row>
    <row r="823" spans="1:74">
      <c r="A823" s="38"/>
      <c r="B823" s="38"/>
      <c r="C823" s="38"/>
      <c r="D823" s="38"/>
      <c r="E823" s="38"/>
      <c r="F823" s="296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</row>
    <row r="824" spans="1:74">
      <c r="A824" s="38"/>
      <c r="B824" s="38"/>
      <c r="C824" s="38"/>
      <c r="D824" s="38"/>
      <c r="E824" s="38"/>
      <c r="F824" s="296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8"/>
      <c r="BU824" s="38"/>
      <c r="BV824" s="38"/>
    </row>
    <row r="825" spans="1:74">
      <c r="A825" s="38"/>
      <c r="B825" s="38"/>
      <c r="C825" s="38"/>
      <c r="D825" s="38"/>
      <c r="E825" s="38"/>
      <c r="F825" s="296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8"/>
      <c r="BU825" s="38"/>
      <c r="BV825" s="38"/>
    </row>
    <row r="826" spans="1:74">
      <c r="A826" s="38"/>
      <c r="B826" s="38"/>
      <c r="C826" s="38"/>
      <c r="D826" s="38"/>
      <c r="E826" s="38"/>
      <c r="F826" s="296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</row>
    <row r="827" spans="1:74">
      <c r="A827" s="38"/>
      <c r="B827" s="38"/>
      <c r="C827" s="38"/>
      <c r="D827" s="38"/>
      <c r="E827" s="38"/>
      <c r="F827" s="296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8"/>
      <c r="BN827" s="38"/>
      <c r="BO827" s="38"/>
      <c r="BP827" s="38"/>
      <c r="BQ827" s="38"/>
      <c r="BR827" s="38"/>
      <c r="BS827" s="38"/>
      <c r="BT827" s="38"/>
      <c r="BU827" s="38"/>
      <c r="BV827" s="38"/>
    </row>
    <row r="828" spans="1:74">
      <c r="A828" s="38"/>
      <c r="B828" s="38"/>
      <c r="C828" s="38"/>
      <c r="D828" s="38"/>
      <c r="E828" s="38"/>
      <c r="F828" s="296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8"/>
      <c r="BU828" s="38"/>
      <c r="BV828" s="38"/>
    </row>
    <row r="829" spans="1:74">
      <c r="A829" s="38"/>
      <c r="B829" s="38"/>
      <c r="C829" s="38"/>
      <c r="D829" s="38"/>
      <c r="E829" s="38"/>
      <c r="F829" s="296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</row>
    <row r="830" spans="1:74">
      <c r="A830" s="38"/>
      <c r="B830" s="38"/>
      <c r="C830" s="38"/>
      <c r="D830" s="38"/>
      <c r="E830" s="38"/>
      <c r="F830" s="296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8"/>
      <c r="BP830" s="38"/>
      <c r="BQ830" s="38"/>
      <c r="BR830" s="38"/>
      <c r="BS830" s="38"/>
      <c r="BT830" s="38"/>
      <c r="BU830" s="38"/>
      <c r="BV830" s="38"/>
    </row>
    <row r="831" spans="1:74">
      <c r="A831" s="38"/>
      <c r="B831" s="38"/>
      <c r="C831" s="38"/>
      <c r="D831" s="38"/>
      <c r="E831" s="38"/>
      <c r="F831" s="296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8"/>
      <c r="BP831" s="38"/>
      <c r="BQ831" s="38"/>
      <c r="BR831" s="38"/>
      <c r="BS831" s="38"/>
      <c r="BT831" s="38"/>
      <c r="BU831" s="38"/>
      <c r="BV831" s="38"/>
    </row>
    <row r="832" spans="1:74">
      <c r="A832" s="38"/>
      <c r="B832" s="38"/>
      <c r="C832" s="38"/>
      <c r="D832" s="38"/>
      <c r="E832" s="38"/>
      <c r="F832" s="296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</row>
    <row r="833" spans="1:74">
      <c r="A833" s="38"/>
      <c r="B833" s="38"/>
      <c r="C833" s="38"/>
      <c r="D833" s="38"/>
      <c r="E833" s="38"/>
      <c r="F833" s="296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8"/>
      <c r="BU833" s="38"/>
      <c r="BV833" s="38"/>
    </row>
    <row r="834" spans="1:74">
      <c r="A834" s="38"/>
      <c r="B834" s="38"/>
      <c r="C834" s="38"/>
      <c r="D834" s="38"/>
      <c r="E834" s="38"/>
      <c r="F834" s="296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</row>
    <row r="835" spans="1:74">
      <c r="A835" s="38"/>
      <c r="B835" s="38"/>
      <c r="C835" s="38"/>
      <c r="D835" s="38"/>
      <c r="E835" s="38"/>
      <c r="F835" s="296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</row>
    <row r="836" spans="1:74">
      <c r="A836" s="38"/>
      <c r="B836" s="38"/>
      <c r="C836" s="38"/>
      <c r="D836" s="38"/>
      <c r="E836" s="38"/>
      <c r="F836" s="296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</row>
    <row r="837" spans="1:74">
      <c r="A837" s="38"/>
      <c r="B837" s="38"/>
      <c r="C837" s="38"/>
      <c r="D837" s="38"/>
      <c r="E837" s="38"/>
      <c r="F837" s="296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  <c r="BL837" s="38"/>
      <c r="BM837" s="38"/>
      <c r="BN837" s="38"/>
      <c r="BO837" s="38"/>
      <c r="BP837" s="38"/>
      <c r="BQ837" s="38"/>
      <c r="BR837" s="38"/>
      <c r="BS837" s="38"/>
      <c r="BT837" s="38"/>
      <c r="BU837" s="38"/>
      <c r="BV837" s="38"/>
    </row>
    <row r="838" spans="1:74">
      <c r="A838" s="38"/>
      <c r="B838" s="38"/>
      <c r="C838" s="38"/>
      <c r="D838" s="38"/>
      <c r="E838" s="38"/>
      <c r="F838" s="296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8"/>
      <c r="BU838" s="38"/>
      <c r="BV838" s="38"/>
    </row>
    <row r="839" spans="1:74">
      <c r="A839" s="38"/>
      <c r="B839" s="38"/>
      <c r="C839" s="38"/>
      <c r="D839" s="38"/>
      <c r="E839" s="38"/>
      <c r="F839" s="296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8"/>
      <c r="BS839" s="38"/>
      <c r="BT839" s="38"/>
      <c r="BU839" s="38"/>
      <c r="BV839" s="38"/>
    </row>
    <row r="840" spans="1:74">
      <c r="A840" s="38"/>
      <c r="B840" s="38"/>
      <c r="C840" s="38"/>
      <c r="D840" s="38"/>
      <c r="E840" s="38"/>
      <c r="F840" s="296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8"/>
      <c r="BU840" s="38"/>
      <c r="BV840" s="38"/>
    </row>
    <row r="841" spans="1:74">
      <c r="A841" s="38"/>
      <c r="B841" s="38"/>
      <c r="C841" s="38"/>
      <c r="D841" s="38"/>
      <c r="E841" s="38"/>
      <c r="F841" s="296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8"/>
      <c r="BU841" s="38"/>
      <c r="BV841" s="38"/>
    </row>
    <row r="842" spans="1:74">
      <c r="A842" s="38"/>
      <c r="B842" s="38"/>
      <c r="C842" s="38"/>
      <c r="D842" s="38"/>
      <c r="E842" s="38"/>
      <c r="F842" s="296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</row>
    <row r="843" spans="1:74">
      <c r="A843" s="38"/>
      <c r="B843" s="38"/>
      <c r="C843" s="38"/>
      <c r="D843" s="38"/>
      <c r="E843" s="38"/>
      <c r="F843" s="296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8"/>
      <c r="BS843" s="38"/>
      <c r="BT843" s="38"/>
      <c r="BU843" s="38"/>
      <c r="BV843" s="38"/>
    </row>
    <row r="844" spans="1:74">
      <c r="A844" s="38"/>
      <c r="B844" s="38"/>
      <c r="C844" s="38"/>
      <c r="D844" s="38"/>
      <c r="E844" s="38"/>
      <c r="F844" s="296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8"/>
      <c r="BS844" s="38"/>
      <c r="BT844" s="38"/>
      <c r="BU844" s="38"/>
      <c r="BV844" s="38"/>
    </row>
    <row r="845" spans="1:74">
      <c r="A845" s="38"/>
      <c r="B845" s="38"/>
      <c r="C845" s="38"/>
      <c r="D845" s="38"/>
      <c r="E845" s="38"/>
      <c r="F845" s="296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  <c r="BO845" s="38"/>
      <c r="BP845" s="38"/>
      <c r="BQ845" s="38"/>
      <c r="BR845" s="38"/>
      <c r="BS845" s="38"/>
      <c r="BT845" s="38"/>
      <c r="BU845" s="38"/>
      <c r="BV845" s="38"/>
    </row>
    <row r="846" spans="1:74">
      <c r="A846" s="38"/>
      <c r="B846" s="38"/>
      <c r="C846" s="38"/>
      <c r="D846" s="38"/>
      <c r="E846" s="38"/>
      <c r="F846" s="296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8"/>
      <c r="BS846" s="38"/>
      <c r="BT846" s="38"/>
      <c r="BU846" s="38"/>
      <c r="BV846" s="38"/>
    </row>
    <row r="847" spans="1:74">
      <c r="A847" s="38"/>
      <c r="B847" s="38"/>
      <c r="C847" s="38"/>
      <c r="D847" s="38"/>
      <c r="E847" s="38"/>
      <c r="F847" s="296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  <c r="BO847" s="38"/>
      <c r="BP847" s="38"/>
      <c r="BQ847" s="38"/>
      <c r="BR847" s="38"/>
      <c r="BS847" s="38"/>
      <c r="BT847" s="38"/>
      <c r="BU847" s="38"/>
      <c r="BV847" s="38"/>
    </row>
    <row r="848" spans="1:74">
      <c r="A848" s="38"/>
      <c r="B848" s="38"/>
      <c r="C848" s="38"/>
      <c r="D848" s="38"/>
      <c r="E848" s="38"/>
      <c r="F848" s="296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</row>
    <row r="849" spans="1:74">
      <c r="A849" s="38"/>
      <c r="B849" s="38"/>
      <c r="C849" s="38"/>
      <c r="D849" s="38"/>
      <c r="E849" s="38"/>
      <c r="F849" s="296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</row>
    <row r="850" spans="1:74">
      <c r="A850" s="38"/>
      <c r="B850" s="38"/>
      <c r="C850" s="38"/>
      <c r="D850" s="38"/>
      <c r="E850" s="38"/>
      <c r="F850" s="296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</row>
    <row r="851" spans="1:74">
      <c r="A851" s="38"/>
      <c r="B851" s="38"/>
      <c r="C851" s="38"/>
      <c r="D851" s="38"/>
      <c r="E851" s="38"/>
      <c r="F851" s="296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</row>
    <row r="852" spans="1:74">
      <c r="A852" s="38"/>
      <c r="B852" s="38"/>
      <c r="C852" s="38"/>
      <c r="D852" s="38"/>
      <c r="E852" s="38"/>
      <c r="F852" s="296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</row>
    <row r="853" spans="1:74">
      <c r="A853" s="38"/>
      <c r="B853" s="38"/>
      <c r="C853" s="38"/>
      <c r="D853" s="38"/>
      <c r="E853" s="38"/>
      <c r="F853" s="296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8"/>
      <c r="BU853" s="38"/>
      <c r="BV853" s="38"/>
    </row>
    <row r="854" spans="1:74">
      <c r="A854" s="38"/>
      <c r="B854" s="38"/>
      <c r="C854" s="38"/>
      <c r="D854" s="38"/>
      <c r="E854" s="38"/>
      <c r="F854" s="296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8"/>
      <c r="BU854" s="38"/>
      <c r="BV854" s="38"/>
    </row>
    <row r="855" spans="1:74">
      <c r="A855" s="38"/>
      <c r="B855" s="38"/>
      <c r="C855" s="38"/>
      <c r="D855" s="38"/>
      <c r="E855" s="38"/>
      <c r="F855" s="296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8"/>
      <c r="BS855" s="38"/>
      <c r="BT855" s="38"/>
      <c r="BU855" s="38"/>
      <c r="BV855" s="38"/>
    </row>
    <row r="856" spans="1:74">
      <c r="A856" s="38"/>
      <c r="B856" s="38"/>
      <c r="C856" s="38"/>
      <c r="D856" s="38"/>
      <c r="E856" s="38"/>
      <c r="F856" s="296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</row>
    <row r="857" spans="1:74">
      <c r="A857" s="38"/>
      <c r="B857" s="38"/>
      <c r="C857" s="38"/>
      <c r="D857" s="38"/>
      <c r="E857" s="38"/>
      <c r="F857" s="296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8"/>
      <c r="BU857" s="38"/>
      <c r="BV857" s="38"/>
    </row>
    <row r="858" spans="1:74">
      <c r="A858" s="38"/>
      <c r="B858" s="38"/>
      <c r="C858" s="38"/>
      <c r="D858" s="38"/>
      <c r="E858" s="38"/>
      <c r="F858" s="296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  <c r="BL858" s="38"/>
      <c r="BM858" s="38"/>
      <c r="BN858" s="38"/>
      <c r="BO858" s="38"/>
      <c r="BP858" s="38"/>
      <c r="BQ858" s="38"/>
      <c r="BR858" s="38"/>
      <c r="BS858" s="38"/>
      <c r="BT858" s="38"/>
      <c r="BU858" s="38"/>
      <c r="BV858" s="38"/>
    </row>
    <row r="859" spans="1:74">
      <c r="A859" s="38"/>
      <c r="B859" s="38"/>
      <c r="C859" s="38"/>
      <c r="D859" s="38"/>
      <c r="E859" s="38"/>
      <c r="F859" s="296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8"/>
      <c r="BS859" s="38"/>
      <c r="BT859" s="38"/>
      <c r="BU859" s="38"/>
      <c r="BV859" s="38"/>
    </row>
    <row r="860" spans="1:74">
      <c r="A860" s="38"/>
      <c r="B860" s="38"/>
      <c r="C860" s="38"/>
      <c r="D860" s="38"/>
      <c r="E860" s="38"/>
      <c r="F860" s="296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8"/>
      <c r="BS860" s="38"/>
      <c r="BT860" s="38"/>
      <c r="BU860" s="38"/>
      <c r="BV860" s="38"/>
    </row>
    <row r="861" spans="1:74">
      <c r="A861" s="38"/>
      <c r="B861" s="38"/>
      <c r="C861" s="38"/>
      <c r="D861" s="38"/>
      <c r="E861" s="38"/>
      <c r="F861" s="296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8"/>
      <c r="BK861" s="38"/>
      <c r="BL861" s="38"/>
      <c r="BM861" s="38"/>
      <c r="BN861" s="38"/>
      <c r="BO861" s="38"/>
      <c r="BP861" s="38"/>
      <c r="BQ861" s="38"/>
      <c r="BR861" s="38"/>
      <c r="BS861" s="38"/>
      <c r="BT861" s="38"/>
      <c r="BU861" s="38"/>
      <c r="BV861" s="38"/>
    </row>
    <row r="862" spans="1:74">
      <c r="A862" s="38"/>
      <c r="B862" s="38"/>
      <c r="C862" s="38"/>
      <c r="D862" s="38"/>
      <c r="E862" s="38"/>
      <c r="F862" s="296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8"/>
      <c r="BQ862" s="38"/>
      <c r="BR862" s="38"/>
      <c r="BS862" s="38"/>
      <c r="BT862" s="38"/>
      <c r="BU862" s="38"/>
      <c r="BV862" s="38"/>
    </row>
    <row r="863" spans="1:74">
      <c r="A863" s="38"/>
      <c r="B863" s="38"/>
      <c r="C863" s="38"/>
      <c r="D863" s="38"/>
      <c r="E863" s="38"/>
      <c r="F863" s="296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</row>
    <row r="864" spans="1:74">
      <c r="A864" s="38"/>
      <c r="B864" s="38"/>
      <c r="C864" s="38"/>
      <c r="D864" s="38"/>
      <c r="E864" s="38"/>
      <c r="F864" s="296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  <c r="BO864" s="38"/>
      <c r="BP864" s="38"/>
      <c r="BQ864" s="38"/>
      <c r="BR864" s="38"/>
      <c r="BS864" s="38"/>
      <c r="BT864" s="38"/>
      <c r="BU864" s="38"/>
      <c r="BV864" s="38"/>
    </row>
    <row r="865" spans="1:74">
      <c r="A865" s="38"/>
      <c r="B865" s="38"/>
      <c r="C865" s="38"/>
      <c r="D865" s="38"/>
      <c r="E865" s="38"/>
      <c r="F865" s="296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8"/>
      <c r="BQ865" s="38"/>
      <c r="BR865" s="38"/>
      <c r="BS865" s="38"/>
      <c r="BT865" s="38"/>
      <c r="BU865" s="38"/>
      <c r="BV865" s="38"/>
    </row>
    <row r="866" spans="1:74">
      <c r="A866" s="38"/>
      <c r="B866" s="38"/>
      <c r="C866" s="38"/>
      <c r="D866" s="38"/>
      <c r="E866" s="38"/>
      <c r="F866" s="296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</row>
    <row r="867" spans="1:74">
      <c r="A867" s="38"/>
      <c r="B867" s="38"/>
      <c r="C867" s="38"/>
      <c r="D867" s="38"/>
      <c r="E867" s="38"/>
      <c r="F867" s="296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8"/>
      <c r="BU867" s="38"/>
      <c r="BV867" s="38"/>
    </row>
    <row r="868" spans="1:74">
      <c r="A868" s="38"/>
      <c r="B868" s="38"/>
      <c r="C868" s="38"/>
      <c r="D868" s="38"/>
      <c r="E868" s="38"/>
      <c r="F868" s="296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</row>
    <row r="869" spans="1:74">
      <c r="A869" s="38"/>
      <c r="B869" s="38"/>
      <c r="C869" s="38"/>
      <c r="D869" s="38"/>
      <c r="E869" s="38"/>
      <c r="F869" s="296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</row>
    <row r="870" spans="1:74">
      <c r="A870" s="38"/>
      <c r="B870" s="38"/>
      <c r="C870" s="38"/>
      <c r="D870" s="38"/>
      <c r="E870" s="38"/>
      <c r="F870" s="296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</row>
    <row r="871" spans="1:74">
      <c r="A871" s="38"/>
      <c r="B871" s="38"/>
      <c r="C871" s="38"/>
      <c r="D871" s="38"/>
      <c r="E871" s="38"/>
      <c r="F871" s="296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8"/>
      <c r="BU871" s="38"/>
      <c r="BV871" s="38"/>
    </row>
    <row r="872" spans="1:74">
      <c r="A872" s="38"/>
      <c r="B872" s="38"/>
      <c r="C872" s="38"/>
      <c r="D872" s="38"/>
      <c r="E872" s="38"/>
      <c r="F872" s="296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8"/>
      <c r="BU872" s="38"/>
      <c r="BV872" s="38"/>
    </row>
    <row r="873" spans="1:74">
      <c r="A873" s="38"/>
      <c r="B873" s="38"/>
      <c r="C873" s="38"/>
      <c r="D873" s="38"/>
      <c r="E873" s="38"/>
      <c r="F873" s="296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8"/>
      <c r="BU873" s="38"/>
      <c r="BV873" s="38"/>
    </row>
    <row r="874" spans="1:74">
      <c r="A874" s="38"/>
      <c r="B874" s="38"/>
      <c r="C874" s="38"/>
      <c r="D874" s="38"/>
      <c r="E874" s="38"/>
      <c r="F874" s="296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  <c r="BO874" s="38"/>
      <c r="BP874" s="38"/>
      <c r="BQ874" s="38"/>
      <c r="BR874" s="38"/>
      <c r="BS874" s="38"/>
      <c r="BT874" s="38"/>
      <c r="BU874" s="38"/>
      <c r="BV874" s="38"/>
    </row>
    <row r="875" spans="1:74">
      <c r="A875" s="38"/>
      <c r="B875" s="38"/>
      <c r="C875" s="38"/>
      <c r="D875" s="38"/>
      <c r="E875" s="38"/>
      <c r="F875" s="296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</row>
    <row r="876" spans="1:74">
      <c r="A876" s="38"/>
      <c r="B876" s="38"/>
      <c r="C876" s="38"/>
      <c r="D876" s="38"/>
      <c r="E876" s="38"/>
      <c r="F876" s="296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8"/>
      <c r="BU876" s="38"/>
      <c r="BV876" s="38"/>
    </row>
    <row r="877" spans="1:74">
      <c r="A877" s="38"/>
      <c r="B877" s="38"/>
      <c r="C877" s="38"/>
      <c r="D877" s="38"/>
      <c r="E877" s="38"/>
      <c r="F877" s="296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8"/>
      <c r="BQ877" s="38"/>
      <c r="BR877" s="38"/>
      <c r="BS877" s="38"/>
      <c r="BT877" s="38"/>
      <c r="BU877" s="38"/>
      <c r="BV877" s="38"/>
    </row>
    <row r="878" spans="1:74">
      <c r="A878" s="38"/>
      <c r="B878" s="38"/>
      <c r="C878" s="38"/>
      <c r="D878" s="38"/>
      <c r="E878" s="38"/>
      <c r="F878" s="296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8"/>
      <c r="BP878" s="38"/>
      <c r="BQ878" s="38"/>
      <c r="BR878" s="38"/>
      <c r="BS878" s="38"/>
      <c r="BT878" s="38"/>
      <c r="BU878" s="38"/>
      <c r="BV878" s="38"/>
    </row>
    <row r="879" spans="1:74">
      <c r="A879" s="38"/>
      <c r="B879" s="38"/>
      <c r="C879" s="38"/>
      <c r="D879" s="38"/>
      <c r="E879" s="38"/>
      <c r="F879" s="296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  <c r="BG879" s="38"/>
      <c r="BH879" s="38"/>
      <c r="BI879" s="38"/>
      <c r="BJ879" s="38"/>
      <c r="BK879" s="38"/>
      <c r="BL879" s="38"/>
      <c r="BM879" s="38"/>
      <c r="BN879" s="38"/>
      <c r="BO879" s="38"/>
      <c r="BP879" s="38"/>
      <c r="BQ879" s="38"/>
      <c r="BR879" s="38"/>
      <c r="BS879" s="38"/>
      <c r="BT879" s="38"/>
      <c r="BU879" s="38"/>
      <c r="BV879" s="38"/>
    </row>
    <row r="880" spans="1:74">
      <c r="A880" s="38"/>
      <c r="B880" s="38"/>
      <c r="C880" s="38"/>
      <c r="D880" s="38"/>
      <c r="E880" s="38"/>
      <c r="F880" s="296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  <c r="BL880" s="38"/>
      <c r="BM880" s="38"/>
      <c r="BN880" s="38"/>
      <c r="BO880" s="38"/>
      <c r="BP880" s="38"/>
      <c r="BQ880" s="38"/>
      <c r="BR880" s="38"/>
      <c r="BS880" s="38"/>
      <c r="BT880" s="38"/>
      <c r="BU880" s="38"/>
      <c r="BV880" s="38"/>
    </row>
    <row r="881" spans="1:74">
      <c r="A881" s="38"/>
      <c r="B881" s="38"/>
      <c r="C881" s="38"/>
      <c r="D881" s="38"/>
      <c r="E881" s="38"/>
      <c r="F881" s="296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8"/>
      <c r="BK881" s="38"/>
      <c r="BL881" s="38"/>
      <c r="BM881" s="38"/>
      <c r="BN881" s="38"/>
      <c r="BO881" s="38"/>
      <c r="BP881" s="38"/>
      <c r="BQ881" s="38"/>
      <c r="BR881" s="38"/>
      <c r="BS881" s="38"/>
      <c r="BT881" s="38"/>
      <c r="BU881" s="38"/>
      <c r="BV881" s="38"/>
    </row>
    <row r="882" spans="1:74">
      <c r="A882" s="38"/>
      <c r="B882" s="38"/>
      <c r="C882" s="38"/>
      <c r="D882" s="38"/>
      <c r="E882" s="38"/>
      <c r="F882" s="296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  <c r="BG882" s="38"/>
      <c r="BH882" s="38"/>
      <c r="BI882" s="38"/>
      <c r="BJ882" s="38"/>
      <c r="BK882" s="38"/>
      <c r="BL882" s="38"/>
      <c r="BM882" s="38"/>
      <c r="BN882" s="38"/>
      <c r="BO882" s="38"/>
      <c r="BP882" s="38"/>
      <c r="BQ882" s="38"/>
      <c r="BR882" s="38"/>
      <c r="BS882" s="38"/>
      <c r="BT882" s="38"/>
      <c r="BU882" s="38"/>
      <c r="BV882" s="38"/>
    </row>
    <row r="883" spans="1:74">
      <c r="A883" s="38"/>
      <c r="B883" s="38"/>
      <c r="C883" s="38"/>
      <c r="D883" s="38"/>
      <c r="E883" s="38"/>
      <c r="F883" s="296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  <c r="BO883" s="38"/>
      <c r="BP883" s="38"/>
      <c r="BQ883" s="38"/>
      <c r="BR883" s="38"/>
      <c r="BS883" s="38"/>
      <c r="BT883" s="38"/>
      <c r="BU883" s="38"/>
      <c r="BV883" s="38"/>
    </row>
    <row r="884" spans="1:74">
      <c r="A884" s="38"/>
      <c r="B884" s="38"/>
      <c r="C884" s="38"/>
      <c r="D884" s="38"/>
      <c r="E884" s="38"/>
      <c r="F884" s="296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  <c r="BO884" s="38"/>
      <c r="BP884" s="38"/>
      <c r="BQ884" s="38"/>
      <c r="BR884" s="38"/>
      <c r="BS884" s="38"/>
      <c r="BT884" s="38"/>
      <c r="BU884" s="38"/>
      <c r="BV884" s="38"/>
    </row>
    <row r="885" spans="1:74">
      <c r="A885" s="38"/>
      <c r="B885" s="38"/>
      <c r="C885" s="38"/>
      <c r="D885" s="38"/>
      <c r="E885" s="38"/>
      <c r="F885" s="296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8"/>
      <c r="BK885" s="38"/>
      <c r="BL885" s="38"/>
      <c r="BM885" s="38"/>
      <c r="BN885" s="38"/>
      <c r="BO885" s="38"/>
      <c r="BP885" s="38"/>
      <c r="BQ885" s="38"/>
      <c r="BR885" s="38"/>
      <c r="BS885" s="38"/>
      <c r="BT885" s="38"/>
      <c r="BU885" s="38"/>
      <c r="BV885" s="38"/>
    </row>
    <row r="886" spans="1:74">
      <c r="A886" s="38"/>
      <c r="B886" s="38"/>
      <c r="C886" s="38"/>
      <c r="D886" s="38"/>
      <c r="E886" s="38"/>
      <c r="F886" s="296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  <c r="BO886" s="38"/>
      <c r="BP886" s="38"/>
      <c r="BQ886" s="38"/>
      <c r="BR886" s="38"/>
      <c r="BS886" s="38"/>
      <c r="BT886" s="38"/>
      <c r="BU886" s="38"/>
      <c r="BV886" s="38"/>
    </row>
    <row r="887" spans="1:74">
      <c r="A887" s="38"/>
      <c r="B887" s="38"/>
      <c r="C887" s="38"/>
      <c r="D887" s="38"/>
      <c r="E887" s="38"/>
      <c r="F887" s="296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8"/>
      <c r="BK887" s="38"/>
      <c r="BL887" s="38"/>
      <c r="BM887" s="38"/>
      <c r="BN887" s="38"/>
      <c r="BO887" s="38"/>
      <c r="BP887" s="38"/>
      <c r="BQ887" s="38"/>
      <c r="BR887" s="38"/>
      <c r="BS887" s="38"/>
      <c r="BT887" s="38"/>
      <c r="BU887" s="38"/>
      <c r="BV887" s="38"/>
    </row>
    <row r="888" spans="1:74">
      <c r="A888" s="38"/>
      <c r="B888" s="38"/>
      <c r="C888" s="38"/>
      <c r="D888" s="38"/>
      <c r="E888" s="38"/>
      <c r="F888" s="296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  <c r="BL888" s="38"/>
      <c r="BM888" s="38"/>
      <c r="BN888" s="38"/>
      <c r="BO888" s="38"/>
      <c r="BP888" s="38"/>
      <c r="BQ888" s="38"/>
      <c r="BR888" s="38"/>
      <c r="BS888" s="38"/>
      <c r="BT888" s="38"/>
      <c r="BU888" s="38"/>
      <c r="BV888" s="38"/>
    </row>
    <row r="889" spans="1:74">
      <c r="A889" s="38"/>
      <c r="B889" s="38"/>
      <c r="C889" s="38"/>
      <c r="D889" s="38"/>
      <c r="E889" s="38"/>
      <c r="F889" s="296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8"/>
      <c r="BU889" s="38"/>
      <c r="BV889" s="38"/>
    </row>
    <row r="890" spans="1:74">
      <c r="A890" s="38"/>
      <c r="B890" s="38"/>
      <c r="C890" s="38"/>
      <c r="D890" s="38"/>
      <c r="E890" s="38"/>
      <c r="F890" s="296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  <c r="BO890" s="38"/>
      <c r="BP890" s="38"/>
      <c r="BQ890" s="38"/>
      <c r="BR890" s="38"/>
      <c r="BS890" s="38"/>
      <c r="BT890" s="38"/>
      <c r="BU890" s="38"/>
      <c r="BV890" s="38"/>
    </row>
    <row r="891" spans="1:74">
      <c r="A891" s="38"/>
      <c r="B891" s="38"/>
      <c r="C891" s="38"/>
      <c r="D891" s="38"/>
      <c r="E891" s="38"/>
      <c r="F891" s="296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8"/>
      <c r="BU891" s="38"/>
      <c r="BV891" s="38"/>
    </row>
    <row r="892" spans="1:74">
      <c r="A892" s="38"/>
      <c r="B892" s="38"/>
      <c r="C892" s="38"/>
      <c r="D892" s="38"/>
      <c r="E892" s="38"/>
      <c r="F892" s="296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8"/>
      <c r="BU892" s="38"/>
      <c r="BV892" s="38"/>
    </row>
    <row r="893" spans="1:74">
      <c r="A893" s="38"/>
      <c r="B893" s="38"/>
      <c r="C893" s="38"/>
      <c r="D893" s="38"/>
      <c r="E893" s="38"/>
      <c r="F893" s="296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  <c r="BO893" s="38"/>
      <c r="BP893" s="38"/>
      <c r="BQ893" s="38"/>
      <c r="BR893" s="38"/>
      <c r="BS893" s="38"/>
      <c r="BT893" s="38"/>
      <c r="BU893" s="38"/>
      <c r="BV893" s="38"/>
    </row>
    <row r="894" spans="1:74">
      <c r="A894" s="38"/>
      <c r="B894" s="38"/>
      <c r="C894" s="38"/>
      <c r="D894" s="38"/>
      <c r="E894" s="38"/>
      <c r="F894" s="296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</row>
    <row r="895" spans="1:74">
      <c r="A895" s="38"/>
      <c r="B895" s="38"/>
      <c r="C895" s="38"/>
      <c r="D895" s="38"/>
      <c r="E895" s="38"/>
      <c r="F895" s="296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</row>
    <row r="896" spans="1:74">
      <c r="A896" s="38"/>
      <c r="B896" s="38"/>
      <c r="C896" s="38"/>
      <c r="D896" s="38"/>
      <c r="E896" s="38"/>
      <c r="F896" s="296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8"/>
      <c r="BU896" s="38"/>
      <c r="BV896" s="38"/>
    </row>
    <row r="897" spans="1:74">
      <c r="A897" s="38"/>
      <c r="B897" s="38"/>
      <c r="C897" s="38"/>
      <c r="D897" s="38"/>
      <c r="E897" s="38"/>
      <c r="F897" s="296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8"/>
      <c r="BU897" s="38"/>
      <c r="BV897" s="38"/>
    </row>
    <row r="898" spans="1:74">
      <c r="A898" s="38"/>
      <c r="B898" s="38"/>
      <c r="C898" s="38"/>
      <c r="D898" s="38"/>
      <c r="E898" s="38"/>
      <c r="F898" s="296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8"/>
      <c r="BU898" s="38"/>
      <c r="BV898" s="38"/>
    </row>
    <row r="899" spans="1:74">
      <c r="A899" s="38"/>
      <c r="B899" s="38"/>
      <c r="C899" s="38"/>
      <c r="D899" s="38"/>
      <c r="E899" s="38"/>
      <c r="F899" s="296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  <c r="BO899" s="38"/>
      <c r="BP899" s="38"/>
      <c r="BQ899" s="38"/>
      <c r="BR899" s="38"/>
      <c r="BS899" s="38"/>
      <c r="BT899" s="38"/>
      <c r="BU899" s="38"/>
      <c r="BV899" s="38"/>
    </row>
    <row r="900" spans="1:74">
      <c r="A900" s="38"/>
      <c r="B900" s="38"/>
      <c r="C900" s="38"/>
      <c r="D900" s="38"/>
      <c r="E900" s="38"/>
      <c r="F900" s="296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</row>
    <row r="901" spans="1:74">
      <c r="A901" s="38"/>
      <c r="B901" s="38"/>
      <c r="C901" s="38"/>
      <c r="D901" s="38"/>
      <c r="E901" s="38"/>
      <c r="F901" s="296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</row>
    <row r="902" spans="1:74">
      <c r="A902" s="38"/>
      <c r="B902" s="38"/>
      <c r="C902" s="38"/>
      <c r="D902" s="38"/>
      <c r="E902" s="38"/>
      <c r="F902" s="296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</row>
    <row r="903" spans="1:74">
      <c r="A903" s="38"/>
      <c r="B903" s="38"/>
      <c r="C903" s="38"/>
      <c r="D903" s="38"/>
      <c r="E903" s="38"/>
      <c r="F903" s="296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</row>
    <row r="904" spans="1:74">
      <c r="A904" s="38"/>
      <c r="B904" s="38"/>
      <c r="C904" s="38"/>
      <c r="D904" s="38"/>
      <c r="E904" s="38"/>
      <c r="F904" s="296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  <c r="BO904" s="38"/>
      <c r="BP904" s="38"/>
      <c r="BQ904" s="38"/>
      <c r="BR904" s="38"/>
      <c r="BS904" s="38"/>
      <c r="BT904" s="38"/>
      <c r="BU904" s="38"/>
      <c r="BV904" s="38"/>
    </row>
    <row r="905" spans="1:74">
      <c r="A905" s="38"/>
      <c r="B905" s="38"/>
      <c r="C905" s="38"/>
      <c r="D905" s="38"/>
      <c r="E905" s="38"/>
      <c r="F905" s="296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8"/>
      <c r="BU905" s="38"/>
      <c r="BV905" s="38"/>
    </row>
    <row r="906" spans="1:74">
      <c r="A906" s="38"/>
      <c r="B906" s="38"/>
      <c r="C906" s="38"/>
      <c r="D906" s="38"/>
      <c r="E906" s="38"/>
      <c r="F906" s="296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8"/>
      <c r="BU906" s="38"/>
      <c r="BV906" s="38"/>
    </row>
    <row r="907" spans="1:74">
      <c r="A907" s="38"/>
      <c r="B907" s="38"/>
      <c r="C907" s="38"/>
      <c r="D907" s="38"/>
      <c r="E907" s="38"/>
      <c r="F907" s="296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8"/>
      <c r="BU907" s="38"/>
      <c r="BV907" s="38"/>
    </row>
    <row r="908" spans="1:74">
      <c r="A908" s="38"/>
      <c r="B908" s="38"/>
      <c r="C908" s="38"/>
      <c r="D908" s="38"/>
      <c r="E908" s="38"/>
      <c r="F908" s="296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</row>
    <row r="909" spans="1:74">
      <c r="A909" s="38"/>
      <c r="B909" s="38"/>
      <c r="C909" s="38"/>
      <c r="D909" s="38"/>
      <c r="E909" s="38"/>
      <c r="F909" s="296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  <c r="BO909" s="38"/>
      <c r="BP909" s="38"/>
      <c r="BQ909" s="38"/>
      <c r="BR909" s="38"/>
      <c r="BS909" s="38"/>
      <c r="BT909" s="38"/>
      <c r="BU909" s="38"/>
      <c r="BV909" s="38"/>
    </row>
    <row r="910" spans="1:74">
      <c r="A910" s="38"/>
      <c r="B910" s="38"/>
      <c r="C910" s="38"/>
      <c r="D910" s="38"/>
      <c r="E910" s="38"/>
      <c r="F910" s="296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</row>
    <row r="911" spans="1:74">
      <c r="A911" s="38"/>
      <c r="B911" s="38"/>
      <c r="C911" s="38"/>
      <c r="D911" s="38"/>
      <c r="E911" s="38"/>
      <c r="F911" s="296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8"/>
      <c r="BU911" s="38"/>
      <c r="BV911" s="38"/>
    </row>
    <row r="912" spans="1:74">
      <c r="A912" s="38"/>
      <c r="B912" s="38"/>
      <c r="C912" s="38"/>
      <c r="D912" s="38"/>
      <c r="E912" s="38"/>
      <c r="F912" s="296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8"/>
      <c r="BU912" s="38"/>
      <c r="BV912" s="38"/>
    </row>
    <row r="913" spans="1:74">
      <c r="A913" s="38"/>
      <c r="B913" s="38"/>
      <c r="C913" s="38"/>
      <c r="D913" s="38"/>
      <c r="E913" s="38"/>
      <c r="F913" s="296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8"/>
      <c r="BU913" s="38"/>
      <c r="BV913" s="38"/>
    </row>
    <row r="914" spans="1:74">
      <c r="A914" s="38"/>
      <c r="B914" s="38"/>
      <c r="C914" s="38"/>
      <c r="D914" s="38"/>
      <c r="E914" s="38"/>
      <c r="F914" s="296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</row>
    <row r="915" spans="1:74">
      <c r="A915" s="38"/>
      <c r="B915" s="38"/>
      <c r="C915" s="38"/>
      <c r="D915" s="38"/>
      <c r="E915" s="38"/>
      <c r="F915" s="296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  <c r="BL915" s="38"/>
      <c r="BM915" s="38"/>
      <c r="BN915" s="38"/>
      <c r="BO915" s="38"/>
      <c r="BP915" s="38"/>
      <c r="BQ915" s="38"/>
      <c r="BR915" s="38"/>
      <c r="BS915" s="38"/>
      <c r="BT915" s="38"/>
      <c r="BU915" s="38"/>
      <c r="BV915" s="38"/>
    </row>
    <row r="916" spans="1:74">
      <c r="A916" s="38"/>
      <c r="B916" s="38"/>
      <c r="C916" s="38"/>
      <c r="D916" s="38"/>
      <c r="E916" s="38"/>
      <c r="F916" s="296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8"/>
      <c r="BS916" s="38"/>
      <c r="BT916" s="38"/>
      <c r="BU916" s="38"/>
      <c r="BV916" s="38"/>
    </row>
    <row r="917" spans="1:74">
      <c r="A917" s="38"/>
      <c r="B917" s="38"/>
      <c r="C917" s="38"/>
      <c r="D917" s="38"/>
      <c r="E917" s="38"/>
      <c r="F917" s="296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  <c r="BL917" s="38"/>
      <c r="BM917" s="38"/>
      <c r="BN917" s="38"/>
      <c r="BO917" s="38"/>
      <c r="BP917" s="38"/>
      <c r="BQ917" s="38"/>
      <c r="BR917" s="38"/>
      <c r="BS917" s="38"/>
      <c r="BT917" s="38"/>
      <c r="BU917" s="38"/>
      <c r="BV917" s="38"/>
    </row>
    <row r="918" spans="1:74">
      <c r="A918" s="38"/>
      <c r="B918" s="38"/>
      <c r="C918" s="38"/>
      <c r="D918" s="38"/>
      <c r="E918" s="38"/>
      <c r="F918" s="296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8"/>
      <c r="BS918" s="38"/>
      <c r="BT918" s="38"/>
      <c r="BU918" s="38"/>
      <c r="BV918" s="38"/>
    </row>
    <row r="919" spans="1:74">
      <c r="A919" s="38"/>
      <c r="B919" s="38"/>
      <c r="C919" s="38"/>
      <c r="D919" s="38"/>
      <c r="E919" s="38"/>
      <c r="F919" s="296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  <c r="BO919" s="38"/>
      <c r="BP919" s="38"/>
      <c r="BQ919" s="38"/>
      <c r="BR919" s="38"/>
      <c r="BS919" s="38"/>
      <c r="BT919" s="38"/>
      <c r="BU919" s="38"/>
      <c r="BV919" s="38"/>
    </row>
    <row r="920" spans="1:74">
      <c r="A920" s="38"/>
      <c r="B920" s="38"/>
      <c r="C920" s="38"/>
      <c r="D920" s="38"/>
      <c r="E920" s="38"/>
      <c r="F920" s="296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  <c r="BO920" s="38"/>
      <c r="BP920" s="38"/>
      <c r="BQ920" s="38"/>
      <c r="BR920" s="38"/>
      <c r="BS920" s="38"/>
      <c r="BT920" s="38"/>
      <c r="BU920" s="38"/>
      <c r="BV920" s="38"/>
    </row>
    <row r="921" spans="1:74">
      <c r="A921" s="38"/>
      <c r="B921" s="38"/>
      <c r="C921" s="38"/>
      <c r="D921" s="38"/>
      <c r="E921" s="38"/>
      <c r="F921" s="296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  <c r="BO921" s="38"/>
      <c r="BP921" s="38"/>
      <c r="BQ921" s="38"/>
      <c r="BR921" s="38"/>
      <c r="BS921" s="38"/>
      <c r="BT921" s="38"/>
      <c r="BU921" s="38"/>
      <c r="BV921" s="38"/>
    </row>
    <row r="922" spans="1:74">
      <c r="A922" s="38"/>
      <c r="B922" s="38"/>
      <c r="C922" s="38"/>
      <c r="D922" s="38"/>
      <c r="E922" s="38"/>
      <c r="F922" s="296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</row>
    <row r="923" spans="1:74">
      <c r="A923" s="38"/>
      <c r="B923" s="38"/>
      <c r="C923" s="38"/>
      <c r="D923" s="38"/>
      <c r="E923" s="38"/>
      <c r="F923" s="296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</row>
    <row r="924" spans="1:74">
      <c r="A924" s="38"/>
      <c r="B924" s="38"/>
      <c r="C924" s="38"/>
      <c r="D924" s="38"/>
      <c r="E924" s="38"/>
      <c r="F924" s="296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</row>
    <row r="925" spans="1:74">
      <c r="A925" s="38"/>
      <c r="B925" s="38"/>
      <c r="C925" s="38"/>
      <c r="D925" s="38"/>
      <c r="E925" s="38"/>
      <c r="F925" s="296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</row>
    <row r="926" spans="1:74">
      <c r="A926" s="38"/>
      <c r="B926" s="38"/>
      <c r="C926" s="38"/>
      <c r="D926" s="38"/>
      <c r="E926" s="38"/>
      <c r="F926" s="296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8"/>
      <c r="BU926" s="38"/>
      <c r="BV926" s="38"/>
    </row>
    <row r="927" spans="1:74">
      <c r="A927" s="38"/>
      <c r="B927" s="38"/>
      <c r="C927" s="38"/>
      <c r="D927" s="38"/>
      <c r="E927" s="38"/>
      <c r="F927" s="296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8"/>
      <c r="BU927" s="38"/>
      <c r="BV927" s="38"/>
    </row>
    <row r="928" spans="1:74">
      <c r="A928" s="38"/>
      <c r="B928" s="38"/>
      <c r="C928" s="38"/>
      <c r="D928" s="38"/>
      <c r="E928" s="38"/>
      <c r="F928" s="296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8"/>
      <c r="BS928" s="38"/>
      <c r="BT928" s="38"/>
      <c r="BU928" s="38"/>
      <c r="BV928" s="38"/>
    </row>
    <row r="929" spans="1:74">
      <c r="A929" s="38"/>
      <c r="B929" s="38"/>
      <c r="C929" s="38"/>
      <c r="D929" s="38"/>
      <c r="E929" s="38"/>
      <c r="F929" s="296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8"/>
      <c r="BU929" s="38"/>
      <c r="BV929" s="38"/>
    </row>
    <row r="930" spans="1:74">
      <c r="A930" s="38"/>
      <c r="B930" s="38"/>
      <c r="C930" s="38"/>
      <c r="D930" s="38"/>
      <c r="E930" s="38"/>
      <c r="F930" s="296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  <c r="BL930" s="38"/>
      <c r="BM930" s="38"/>
      <c r="BN930" s="38"/>
      <c r="BO930" s="38"/>
      <c r="BP930" s="38"/>
      <c r="BQ930" s="38"/>
      <c r="BR930" s="38"/>
      <c r="BS930" s="38"/>
      <c r="BT930" s="38"/>
      <c r="BU930" s="38"/>
      <c r="BV930" s="38"/>
    </row>
    <row r="931" spans="1:74">
      <c r="A931" s="38"/>
      <c r="B931" s="38"/>
      <c r="C931" s="38"/>
      <c r="D931" s="38"/>
      <c r="E931" s="38"/>
      <c r="F931" s="296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</row>
    <row r="932" spans="1:74">
      <c r="A932" s="38"/>
      <c r="B932" s="38"/>
      <c r="C932" s="38"/>
      <c r="D932" s="38"/>
      <c r="E932" s="38"/>
      <c r="F932" s="296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8"/>
      <c r="BS932" s="38"/>
      <c r="BT932" s="38"/>
      <c r="BU932" s="38"/>
      <c r="BV932" s="38"/>
    </row>
    <row r="933" spans="1:74">
      <c r="A933" s="38"/>
      <c r="B933" s="38"/>
      <c r="C933" s="38"/>
      <c r="D933" s="38"/>
      <c r="E933" s="38"/>
      <c r="F933" s="296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8"/>
      <c r="BU933" s="38"/>
      <c r="BV933" s="38"/>
    </row>
    <row r="934" spans="1:74">
      <c r="A934" s="38"/>
      <c r="B934" s="38"/>
      <c r="C934" s="38"/>
      <c r="D934" s="38"/>
      <c r="E934" s="38"/>
      <c r="F934" s="296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8"/>
      <c r="BU934" s="38"/>
      <c r="BV934" s="38"/>
    </row>
    <row r="935" spans="1:74">
      <c r="A935" s="38"/>
      <c r="B935" s="38"/>
      <c r="C935" s="38"/>
      <c r="D935" s="38"/>
      <c r="E935" s="38"/>
      <c r="F935" s="296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8"/>
      <c r="BS935" s="38"/>
      <c r="BT935" s="38"/>
      <c r="BU935" s="38"/>
      <c r="BV935" s="38"/>
    </row>
    <row r="936" spans="1:74">
      <c r="A936" s="38"/>
      <c r="B936" s="38"/>
      <c r="C936" s="38"/>
      <c r="D936" s="38"/>
      <c r="E936" s="38"/>
      <c r="F936" s="296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8"/>
      <c r="BU936" s="38"/>
      <c r="BV936" s="38"/>
    </row>
    <row r="937" spans="1:74">
      <c r="A937" s="38"/>
      <c r="B937" s="38"/>
      <c r="C937" s="38"/>
      <c r="D937" s="38"/>
      <c r="E937" s="38"/>
      <c r="F937" s="296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8"/>
      <c r="BK937" s="38"/>
      <c r="BL937" s="38"/>
      <c r="BM937" s="38"/>
      <c r="BN937" s="38"/>
      <c r="BO937" s="38"/>
      <c r="BP937" s="38"/>
      <c r="BQ937" s="38"/>
      <c r="BR937" s="38"/>
      <c r="BS937" s="38"/>
      <c r="BT937" s="38"/>
      <c r="BU937" s="38"/>
      <c r="BV937" s="38"/>
    </row>
    <row r="938" spans="1:74">
      <c r="A938" s="38"/>
      <c r="B938" s="38"/>
      <c r="C938" s="38"/>
      <c r="D938" s="38"/>
      <c r="E938" s="38"/>
      <c r="F938" s="296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8"/>
      <c r="BU938" s="38"/>
      <c r="BV938" s="38"/>
    </row>
    <row r="939" spans="1:74">
      <c r="A939" s="38"/>
      <c r="B939" s="38"/>
      <c r="C939" s="38"/>
      <c r="D939" s="38"/>
      <c r="E939" s="38"/>
      <c r="F939" s="296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  <c r="BL939" s="38"/>
      <c r="BM939" s="38"/>
      <c r="BN939" s="38"/>
      <c r="BO939" s="38"/>
      <c r="BP939" s="38"/>
      <c r="BQ939" s="38"/>
      <c r="BR939" s="38"/>
      <c r="BS939" s="38"/>
      <c r="BT939" s="38"/>
      <c r="BU939" s="38"/>
      <c r="BV939" s="38"/>
    </row>
    <row r="940" spans="1:74">
      <c r="A940" s="38"/>
      <c r="B940" s="38"/>
      <c r="C940" s="38"/>
      <c r="D940" s="38"/>
      <c r="E940" s="38"/>
      <c r="F940" s="296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</row>
    <row r="941" spans="1:74">
      <c r="A941" s="38"/>
      <c r="B941" s="38"/>
      <c r="C941" s="38"/>
      <c r="D941" s="38"/>
      <c r="E941" s="38"/>
      <c r="F941" s="296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  <c r="BO941" s="38"/>
      <c r="BP941" s="38"/>
      <c r="BQ941" s="38"/>
      <c r="BR941" s="38"/>
      <c r="BS941" s="38"/>
      <c r="BT941" s="38"/>
      <c r="BU941" s="38"/>
      <c r="BV941" s="38"/>
    </row>
    <row r="942" spans="1:74">
      <c r="A942" s="38"/>
      <c r="B942" s="38"/>
      <c r="C942" s="38"/>
      <c r="D942" s="38"/>
      <c r="E942" s="38"/>
      <c r="F942" s="296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</row>
    <row r="943" spans="1:74">
      <c r="A943" s="38"/>
      <c r="B943" s="38"/>
      <c r="C943" s="38"/>
      <c r="D943" s="38"/>
      <c r="E943" s="38"/>
      <c r="F943" s="296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8"/>
      <c r="BU943" s="38"/>
      <c r="BV943" s="38"/>
    </row>
    <row r="944" spans="1:74">
      <c r="A944" s="38"/>
      <c r="B944" s="38"/>
      <c r="C944" s="38"/>
      <c r="D944" s="38"/>
      <c r="E944" s="38"/>
      <c r="F944" s="296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8"/>
      <c r="BS944" s="38"/>
      <c r="BT944" s="38"/>
      <c r="BU944" s="38"/>
      <c r="BV944" s="38"/>
    </row>
    <row r="945" spans="1:74">
      <c r="A945" s="38"/>
      <c r="B945" s="38"/>
      <c r="C945" s="38"/>
      <c r="D945" s="38"/>
      <c r="E945" s="38"/>
      <c r="F945" s="296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8"/>
      <c r="BS945" s="38"/>
      <c r="BT945" s="38"/>
      <c r="BU945" s="38"/>
      <c r="BV945" s="38"/>
    </row>
    <row r="946" spans="1:74">
      <c r="A946" s="38"/>
      <c r="B946" s="38"/>
      <c r="C946" s="38"/>
      <c r="D946" s="38"/>
      <c r="E946" s="38"/>
      <c r="F946" s="296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8"/>
      <c r="BU946" s="38"/>
      <c r="BV946" s="38"/>
    </row>
    <row r="947" spans="1:74">
      <c r="A947" s="38"/>
      <c r="B947" s="38"/>
      <c r="C947" s="38"/>
      <c r="D947" s="38"/>
      <c r="E947" s="38"/>
      <c r="F947" s="296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  <c r="BL947" s="38"/>
      <c r="BM947" s="38"/>
      <c r="BN947" s="38"/>
      <c r="BO947" s="38"/>
      <c r="BP947" s="38"/>
      <c r="BQ947" s="38"/>
      <c r="BR947" s="38"/>
      <c r="BS947" s="38"/>
      <c r="BT947" s="38"/>
      <c r="BU947" s="38"/>
      <c r="BV947" s="38"/>
    </row>
    <row r="948" spans="1:74">
      <c r="A948" s="38"/>
      <c r="B948" s="38"/>
      <c r="C948" s="38"/>
      <c r="D948" s="38"/>
      <c r="E948" s="38"/>
      <c r="F948" s="296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  <c r="BL948" s="38"/>
      <c r="BM948" s="38"/>
      <c r="BN948" s="38"/>
      <c r="BO948" s="38"/>
      <c r="BP948" s="38"/>
      <c r="BQ948" s="38"/>
      <c r="BR948" s="38"/>
      <c r="BS948" s="38"/>
      <c r="BT948" s="38"/>
      <c r="BU948" s="38"/>
      <c r="BV948" s="38"/>
    </row>
    <row r="949" spans="1:74">
      <c r="A949" s="38"/>
      <c r="B949" s="38"/>
      <c r="C949" s="38"/>
      <c r="D949" s="38"/>
      <c r="E949" s="38"/>
      <c r="F949" s="296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8"/>
      <c r="BS949" s="38"/>
      <c r="BT949" s="38"/>
      <c r="BU949" s="38"/>
      <c r="BV949" s="38"/>
    </row>
    <row r="950" spans="1:74">
      <c r="A950" s="38"/>
      <c r="B950" s="38"/>
      <c r="C950" s="38"/>
      <c r="D950" s="38"/>
      <c r="E950" s="38"/>
      <c r="F950" s="296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8"/>
      <c r="BU950" s="38"/>
      <c r="BV950" s="38"/>
    </row>
    <row r="951" spans="1:74">
      <c r="A951" s="38"/>
      <c r="B951" s="38"/>
      <c r="C951" s="38"/>
      <c r="D951" s="38"/>
      <c r="E951" s="38"/>
      <c r="F951" s="296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8"/>
      <c r="BK951" s="38"/>
      <c r="BL951" s="38"/>
      <c r="BM951" s="38"/>
      <c r="BN951" s="38"/>
      <c r="BO951" s="38"/>
      <c r="BP951" s="38"/>
      <c r="BQ951" s="38"/>
      <c r="BR951" s="38"/>
      <c r="BS951" s="38"/>
      <c r="BT951" s="38"/>
      <c r="BU951" s="38"/>
      <c r="BV951" s="38"/>
    </row>
    <row r="952" spans="1:74">
      <c r="A952" s="38"/>
      <c r="B952" s="38"/>
      <c r="C952" s="38"/>
      <c r="D952" s="38"/>
      <c r="E952" s="38"/>
      <c r="F952" s="296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8"/>
      <c r="BS952" s="38"/>
      <c r="BT952" s="38"/>
      <c r="BU952" s="38"/>
      <c r="BV952" s="38"/>
    </row>
    <row r="953" spans="1:74">
      <c r="A953" s="38"/>
      <c r="B953" s="38"/>
      <c r="C953" s="38"/>
      <c r="D953" s="38"/>
      <c r="E953" s="38"/>
      <c r="F953" s="296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  <c r="BG953" s="38"/>
      <c r="BH953" s="38"/>
      <c r="BI953" s="38"/>
      <c r="BJ953" s="38"/>
      <c r="BK953" s="38"/>
      <c r="BL953" s="38"/>
      <c r="BM953" s="38"/>
      <c r="BN953" s="38"/>
      <c r="BO953" s="38"/>
      <c r="BP953" s="38"/>
      <c r="BQ953" s="38"/>
      <c r="BR953" s="38"/>
      <c r="BS953" s="38"/>
      <c r="BT953" s="38"/>
      <c r="BU953" s="38"/>
      <c r="BV953" s="38"/>
    </row>
    <row r="954" spans="1:74">
      <c r="A954" s="38"/>
      <c r="B954" s="38"/>
      <c r="C954" s="38"/>
      <c r="D954" s="38"/>
      <c r="E954" s="38"/>
      <c r="F954" s="296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8"/>
      <c r="BS954" s="38"/>
      <c r="BT954" s="38"/>
      <c r="BU954" s="38"/>
      <c r="BV954" s="38"/>
    </row>
    <row r="955" spans="1:74">
      <c r="A955" s="38"/>
      <c r="B955" s="38"/>
      <c r="C955" s="38"/>
      <c r="D955" s="38"/>
      <c r="E955" s="38"/>
      <c r="F955" s="296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  <c r="BO955" s="38"/>
      <c r="BP955" s="38"/>
      <c r="BQ955" s="38"/>
      <c r="BR955" s="38"/>
      <c r="BS955" s="38"/>
      <c r="BT955" s="38"/>
      <c r="BU955" s="38"/>
      <c r="BV955" s="38"/>
    </row>
    <row r="956" spans="1:74">
      <c r="A956" s="38"/>
      <c r="B956" s="38"/>
      <c r="C956" s="38"/>
      <c r="D956" s="38"/>
      <c r="E956" s="38"/>
      <c r="F956" s="296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  <c r="BO956" s="38"/>
      <c r="BP956" s="38"/>
      <c r="BQ956" s="38"/>
      <c r="BR956" s="38"/>
      <c r="BS956" s="38"/>
      <c r="BT956" s="38"/>
      <c r="BU956" s="38"/>
      <c r="BV956" s="38"/>
    </row>
    <row r="957" spans="1:74">
      <c r="A957" s="38"/>
      <c r="B957" s="38"/>
      <c r="C957" s="38"/>
      <c r="D957" s="38"/>
      <c r="E957" s="38"/>
      <c r="F957" s="296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  <c r="BL957" s="38"/>
      <c r="BM957" s="38"/>
      <c r="BN957" s="38"/>
      <c r="BO957" s="38"/>
      <c r="BP957" s="38"/>
      <c r="BQ957" s="38"/>
      <c r="BR957" s="38"/>
      <c r="BS957" s="38"/>
      <c r="BT957" s="38"/>
      <c r="BU957" s="38"/>
      <c r="BV957" s="38"/>
    </row>
    <row r="958" spans="1:74">
      <c r="A958" s="38"/>
      <c r="B958" s="38"/>
      <c r="C958" s="38"/>
      <c r="D958" s="38"/>
      <c r="E958" s="38"/>
      <c r="F958" s="296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8"/>
      <c r="BU958" s="38"/>
      <c r="BV958" s="38"/>
    </row>
    <row r="959" spans="1:74">
      <c r="A959" s="38"/>
      <c r="B959" s="38"/>
      <c r="C959" s="38"/>
      <c r="D959" s="38"/>
      <c r="E959" s="38"/>
      <c r="F959" s="296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8"/>
      <c r="BS959" s="38"/>
      <c r="BT959" s="38"/>
      <c r="BU959" s="38"/>
      <c r="BV959" s="38"/>
    </row>
    <row r="960" spans="1:74">
      <c r="A960" s="38"/>
      <c r="B960" s="38"/>
      <c r="C960" s="38"/>
      <c r="D960" s="38"/>
      <c r="E960" s="38"/>
      <c r="F960" s="296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8"/>
      <c r="BU960" s="38"/>
      <c r="BV960" s="38"/>
    </row>
    <row r="961" spans="1:74">
      <c r="A961" s="38"/>
      <c r="B961" s="38"/>
      <c r="C961" s="38"/>
      <c r="D961" s="38"/>
      <c r="E961" s="38"/>
      <c r="F961" s="296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  <c r="BL961" s="38"/>
      <c r="BM961" s="38"/>
      <c r="BN961" s="38"/>
      <c r="BO961" s="38"/>
      <c r="BP961" s="38"/>
      <c r="BQ961" s="38"/>
      <c r="BR961" s="38"/>
      <c r="BS961" s="38"/>
      <c r="BT961" s="38"/>
      <c r="BU961" s="38"/>
      <c r="BV961" s="38"/>
    </row>
    <row r="962" spans="1:74">
      <c r="A962" s="38"/>
      <c r="B962" s="38"/>
      <c r="C962" s="38"/>
      <c r="D962" s="38"/>
      <c r="E962" s="38"/>
      <c r="F962" s="296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8"/>
      <c r="BU962" s="38"/>
      <c r="BV962" s="38"/>
    </row>
    <row r="963" spans="1:74">
      <c r="A963" s="38"/>
      <c r="B963" s="38"/>
      <c r="C963" s="38"/>
      <c r="D963" s="38"/>
      <c r="E963" s="38"/>
      <c r="F963" s="296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  <c r="BL963" s="38"/>
      <c r="BM963" s="38"/>
      <c r="BN963" s="38"/>
      <c r="BO963" s="38"/>
      <c r="BP963" s="38"/>
      <c r="BQ963" s="38"/>
      <c r="BR963" s="38"/>
      <c r="BS963" s="38"/>
      <c r="BT963" s="38"/>
      <c r="BU963" s="38"/>
      <c r="BV963" s="38"/>
    </row>
    <row r="964" spans="1:74">
      <c r="A964" s="38"/>
      <c r="B964" s="38"/>
      <c r="C964" s="38"/>
      <c r="D964" s="38"/>
      <c r="E964" s="38"/>
      <c r="F964" s="296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</row>
    <row r="965" spans="1:74">
      <c r="A965" s="38"/>
      <c r="B965" s="38"/>
      <c r="C965" s="38"/>
      <c r="D965" s="38"/>
      <c r="E965" s="38"/>
      <c r="F965" s="296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8"/>
      <c r="BS965" s="38"/>
      <c r="BT965" s="38"/>
      <c r="BU965" s="38"/>
      <c r="BV965" s="38"/>
    </row>
    <row r="966" spans="1:74">
      <c r="A966" s="38"/>
      <c r="B966" s="38"/>
      <c r="C966" s="38"/>
      <c r="D966" s="38"/>
      <c r="E966" s="38"/>
      <c r="F966" s="296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8"/>
      <c r="BS966" s="38"/>
      <c r="BT966" s="38"/>
      <c r="BU966" s="38"/>
      <c r="BV966" s="38"/>
    </row>
    <row r="967" spans="1:74">
      <c r="A967" s="38"/>
      <c r="B967" s="38"/>
      <c r="C967" s="38"/>
      <c r="D967" s="38"/>
      <c r="E967" s="38"/>
      <c r="F967" s="296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</row>
    <row r="968" spans="1:74">
      <c r="A968" s="38"/>
      <c r="B968" s="38"/>
      <c r="C968" s="38"/>
      <c r="D968" s="38"/>
      <c r="E968" s="38"/>
      <c r="F968" s="296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</row>
    <row r="969" spans="1:74">
      <c r="A969" s="38"/>
      <c r="B969" s="38"/>
      <c r="C969" s="38"/>
      <c r="D969" s="38"/>
      <c r="E969" s="38"/>
      <c r="F969" s="296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8"/>
      <c r="BU969" s="38"/>
      <c r="BV969" s="38"/>
    </row>
    <row r="970" spans="1:74">
      <c r="A970" s="38"/>
      <c r="B970" s="38"/>
      <c r="C970" s="38"/>
      <c r="D970" s="38"/>
      <c r="E970" s="38"/>
      <c r="F970" s="296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8"/>
      <c r="BS970" s="38"/>
      <c r="BT970" s="38"/>
      <c r="BU970" s="38"/>
      <c r="BV970" s="38"/>
    </row>
    <row r="971" spans="1:74">
      <c r="A971" s="38"/>
      <c r="B971" s="38"/>
      <c r="C971" s="38"/>
      <c r="D971" s="38"/>
      <c r="E971" s="38"/>
      <c r="F971" s="296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8"/>
      <c r="BU971" s="38"/>
      <c r="BV971" s="38"/>
    </row>
    <row r="972" spans="1:74">
      <c r="A972" s="38"/>
      <c r="B972" s="38"/>
      <c r="C972" s="38"/>
      <c r="D972" s="38"/>
      <c r="E972" s="38"/>
      <c r="F972" s="296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8"/>
      <c r="BS972" s="38"/>
      <c r="BT972" s="38"/>
      <c r="BU972" s="38"/>
      <c r="BV972" s="38"/>
    </row>
    <row r="973" spans="1:74">
      <c r="A973" s="38"/>
      <c r="B973" s="38"/>
      <c r="C973" s="38"/>
      <c r="D973" s="38"/>
      <c r="E973" s="38"/>
      <c r="F973" s="296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  <c r="BL973" s="38"/>
      <c r="BM973" s="38"/>
      <c r="BN973" s="38"/>
      <c r="BO973" s="38"/>
      <c r="BP973" s="38"/>
      <c r="BQ973" s="38"/>
      <c r="BR973" s="38"/>
      <c r="BS973" s="38"/>
      <c r="BT973" s="38"/>
      <c r="BU973" s="38"/>
      <c r="BV973" s="38"/>
    </row>
    <row r="974" spans="1:74">
      <c r="A974" s="38"/>
      <c r="B974" s="38"/>
      <c r="C974" s="38"/>
      <c r="D974" s="38"/>
      <c r="E974" s="38"/>
      <c r="F974" s="296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  <c r="BL974" s="38"/>
      <c r="BM974" s="38"/>
      <c r="BN974" s="38"/>
      <c r="BO974" s="38"/>
      <c r="BP974" s="38"/>
      <c r="BQ974" s="38"/>
      <c r="BR974" s="38"/>
      <c r="BS974" s="38"/>
      <c r="BT974" s="38"/>
      <c r="BU974" s="38"/>
      <c r="BV974" s="38"/>
    </row>
    <row r="975" spans="1:74">
      <c r="A975" s="38"/>
      <c r="B975" s="38"/>
      <c r="C975" s="38"/>
      <c r="D975" s="38"/>
      <c r="E975" s="38"/>
      <c r="F975" s="296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8"/>
      <c r="BU975" s="38"/>
      <c r="BV975" s="38"/>
    </row>
    <row r="976" spans="1:74">
      <c r="A976" s="38"/>
      <c r="B976" s="38"/>
      <c r="C976" s="38"/>
      <c r="D976" s="38"/>
      <c r="E976" s="38"/>
      <c r="F976" s="296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  <c r="BL976" s="38"/>
      <c r="BM976" s="38"/>
      <c r="BN976" s="38"/>
      <c r="BO976" s="38"/>
      <c r="BP976" s="38"/>
      <c r="BQ976" s="38"/>
      <c r="BR976" s="38"/>
      <c r="BS976" s="38"/>
      <c r="BT976" s="38"/>
      <c r="BU976" s="38"/>
      <c r="BV976" s="38"/>
    </row>
    <row r="977" spans="1:74">
      <c r="A977" s="38"/>
      <c r="B977" s="38"/>
      <c r="C977" s="38"/>
      <c r="D977" s="38"/>
      <c r="E977" s="38"/>
      <c r="F977" s="296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8"/>
      <c r="BS977" s="38"/>
      <c r="BT977" s="38"/>
      <c r="BU977" s="38"/>
      <c r="BV977" s="38"/>
    </row>
    <row r="978" spans="1:74">
      <c r="A978" s="38"/>
      <c r="B978" s="38"/>
      <c r="C978" s="38"/>
      <c r="D978" s="38"/>
      <c r="E978" s="38"/>
      <c r="F978" s="296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8"/>
      <c r="BS978" s="38"/>
      <c r="BT978" s="38"/>
      <c r="BU978" s="38"/>
      <c r="BV978" s="38"/>
    </row>
    <row r="979" spans="1:74">
      <c r="A979" s="38"/>
      <c r="B979" s="38"/>
      <c r="C979" s="38"/>
      <c r="D979" s="38"/>
      <c r="E979" s="38"/>
      <c r="F979" s="296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  <c r="BG979" s="38"/>
      <c r="BH979" s="38"/>
      <c r="BI979" s="38"/>
      <c r="BJ979" s="38"/>
      <c r="BK979" s="38"/>
      <c r="BL979" s="38"/>
      <c r="BM979" s="38"/>
      <c r="BN979" s="38"/>
      <c r="BO979" s="38"/>
      <c r="BP979" s="38"/>
      <c r="BQ979" s="38"/>
      <c r="BR979" s="38"/>
      <c r="BS979" s="38"/>
      <c r="BT979" s="38"/>
      <c r="BU979" s="38"/>
      <c r="BV979" s="38"/>
    </row>
    <row r="980" spans="1:74">
      <c r="A980" s="38"/>
      <c r="B980" s="38"/>
      <c r="C980" s="38"/>
      <c r="D980" s="38"/>
      <c r="E980" s="38"/>
      <c r="F980" s="296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  <c r="BO980" s="38"/>
      <c r="BP980" s="38"/>
      <c r="BQ980" s="38"/>
      <c r="BR980" s="38"/>
      <c r="BS980" s="38"/>
      <c r="BT980" s="38"/>
      <c r="BU980" s="38"/>
      <c r="BV980" s="38"/>
    </row>
    <row r="981" spans="1:74">
      <c r="A981" s="38"/>
      <c r="B981" s="38"/>
      <c r="C981" s="38"/>
      <c r="D981" s="38"/>
      <c r="E981" s="38"/>
      <c r="F981" s="296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  <c r="BG981" s="38"/>
      <c r="BH981" s="38"/>
      <c r="BI981" s="38"/>
      <c r="BJ981" s="38"/>
      <c r="BK981" s="38"/>
      <c r="BL981" s="38"/>
      <c r="BM981" s="38"/>
      <c r="BN981" s="38"/>
      <c r="BO981" s="38"/>
      <c r="BP981" s="38"/>
      <c r="BQ981" s="38"/>
      <c r="BR981" s="38"/>
      <c r="BS981" s="38"/>
      <c r="BT981" s="38"/>
      <c r="BU981" s="38"/>
      <c r="BV981" s="38"/>
    </row>
    <row r="982" spans="1:74">
      <c r="A982" s="38"/>
      <c r="B982" s="38"/>
      <c r="C982" s="38"/>
      <c r="D982" s="38"/>
      <c r="E982" s="38"/>
      <c r="F982" s="296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  <c r="BE982" s="38"/>
      <c r="BF982" s="38"/>
      <c r="BG982" s="38"/>
      <c r="BH982" s="38"/>
      <c r="BI982" s="38"/>
      <c r="BJ982" s="38"/>
      <c r="BK982" s="38"/>
      <c r="BL982" s="38"/>
      <c r="BM982" s="38"/>
      <c r="BN982" s="38"/>
      <c r="BO982" s="38"/>
      <c r="BP982" s="38"/>
      <c r="BQ982" s="38"/>
      <c r="BR982" s="38"/>
      <c r="BS982" s="38"/>
      <c r="BT982" s="38"/>
      <c r="BU982" s="38"/>
      <c r="BV982" s="38"/>
    </row>
    <row r="983" spans="1:74">
      <c r="A983" s="38"/>
      <c r="B983" s="38"/>
      <c r="C983" s="38"/>
      <c r="D983" s="38"/>
      <c r="E983" s="38"/>
      <c r="F983" s="296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  <c r="BO983" s="38"/>
      <c r="BP983" s="38"/>
      <c r="BQ983" s="38"/>
      <c r="BR983" s="38"/>
      <c r="BS983" s="38"/>
      <c r="BT983" s="38"/>
      <c r="BU983" s="38"/>
      <c r="BV983" s="38"/>
    </row>
    <row r="984" spans="1:74">
      <c r="A984" s="38"/>
      <c r="B984" s="38"/>
      <c r="C984" s="38"/>
      <c r="D984" s="38"/>
      <c r="E984" s="38"/>
      <c r="F984" s="296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8"/>
      <c r="BS984" s="38"/>
      <c r="BT984" s="38"/>
      <c r="BU984" s="38"/>
      <c r="BV984" s="38"/>
    </row>
    <row r="985" spans="1:74">
      <c r="A985" s="38"/>
      <c r="B985" s="38"/>
      <c r="C985" s="38"/>
      <c r="D985" s="38"/>
      <c r="E985" s="38"/>
      <c r="F985" s="296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  <c r="BO985" s="38"/>
      <c r="BP985" s="38"/>
      <c r="BQ985" s="38"/>
      <c r="BR985" s="38"/>
      <c r="BS985" s="38"/>
      <c r="BT985" s="38"/>
      <c r="BU985" s="38"/>
      <c r="BV985" s="38"/>
    </row>
    <row r="986" spans="1:74">
      <c r="A986" s="38"/>
      <c r="B986" s="38"/>
      <c r="C986" s="38"/>
      <c r="D986" s="38"/>
      <c r="E986" s="38"/>
      <c r="F986" s="296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  <c r="BO986" s="38"/>
      <c r="BP986" s="38"/>
      <c r="BQ986" s="38"/>
      <c r="BR986" s="38"/>
      <c r="BS986" s="38"/>
      <c r="BT986" s="38"/>
      <c r="BU986" s="38"/>
      <c r="BV986" s="38"/>
    </row>
    <row r="987" spans="1:74">
      <c r="A987" s="38"/>
      <c r="B987" s="38"/>
      <c r="C987" s="38"/>
      <c r="D987" s="38"/>
      <c r="E987" s="38"/>
      <c r="F987" s="296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</row>
    <row r="988" spans="1:74">
      <c r="A988" s="38"/>
      <c r="B988" s="38"/>
      <c r="C988" s="38"/>
      <c r="D988" s="38"/>
      <c r="E988" s="38"/>
      <c r="F988" s="296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</row>
    <row r="989" spans="1:74">
      <c r="A989" s="38"/>
      <c r="B989" s="38"/>
      <c r="C989" s="38"/>
      <c r="D989" s="38"/>
      <c r="E989" s="38"/>
      <c r="F989" s="296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8"/>
      <c r="BU989" s="38"/>
      <c r="BV989" s="38"/>
    </row>
    <row r="990" spans="1:74">
      <c r="A990" s="38"/>
      <c r="B990" s="38"/>
      <c r="C990" s="38"/>
      <c r="D990" s="38"/>
      <c r="E990" s="38"/>
      <c r="F990" s="296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8"/>
      <c r="BU990" s="38"/>
      <c r="BV990" s="38"/>
    </row>
    <row r="991" spans="1:74">
      <c r="A991" s="38"/>
      <c r="B991" s="38"/>
      <c r="C991" s="38"/>
      <c r="D991" s="38"/>
      <c r="E991" s="38"/>
      <c r="F991" s="296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8"/>
      <c r="BU991" s="38"/>
      <c r="BV991" s="38"/>
    </row>
    <row r="992" spans="1:74">
      <c r="A992" s="38"/>
      <c r="B992" s="38"/>
      <c r="C992" s="38"/>
      <c r="D992" s="38"/>
      <c r="E992" s="38"/>
      <c r="F992" s="296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8"/>
      <c r="BU992" s="38"/>
      <c r="BV992" s="38"/>
    </row>
    <row r="993" spans="1:74">
      <c r="A993" s="38"/>
      <c r="B993" s="38"/>
      <c r="C993" s="38"/>
      <c r="D993" s="38"/>
      <c r="E993" s="38"/>
      <c r="F993" s="296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  <c r="BL993" s="38"/>
      <c r="BM993" s="38"/>
      <c r="BN993" s="38"/>
      <c r="BO993" s="38"/>
      <c r="BP993" s="38"/>
      <c r="BQ993" s="38"/>
      <c r="BR993" s="38"/>
      <c r="BS993" s="38"/>
      <c r="BT993" s="38"/>
      <c r="BU993" s="38"/>
      <c r="BV993" s="38"/>
    </row>
    <row r="994" spans="1:74">
      <c r="A994" s="38"/>
      <c r="B994" s="38"/>
      <c r="C994" s="38"/>
      <c r="D994" s="38"/>
      <c r="E994" s="38"/>
      <c r="F994" s="296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8"/>
      <c r="BS994" s="38"/>
      <c r="BT994" s="38"/>
      <c r="BU994" s="38"/>
      <c r="BV994" s="38"/>
    </row>
    <row r="995" spans="1:74">
      <c r="A995" s="38"/>
      <c r="B995" s="38"/>
      <c r="C995" s="38"/>
      <c r="D995" s="38"/>
      <c r="E995" s="38"/>
      <c r="F995" s="296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8"/>
      <c r="BS995" s="38"/>
      <c r="BT995" s="38"/>
      <c r="BU995" s="38"/>
      <c r="BV995" s="38"/>
    </row>
    <row r="996" spans="1:74">
      <c r="A996" s="38"/>
      <c r="B996" s="38"/>
      <c r="C996" s="38"/>
      <c r="D996" s="38"/>
      <c r="E996" s="38"/>
      <c r="F996" s="296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  <c r="BE996" s="38"/>
      <c r="BF996" s="38"/>
      <c r="BG996" s="38"/>
      <c r="BH996" s="38"/>
      <c r="BI996" s="38"/>
      <c r="BJ996" s="38"/>
      <c r="BK996" s="38"/>
      <c r="BL996" s="38"/>
      <c r="BM996" s="38"/>
      <c r="BN996" s="38"/>
      <c r="BO996" s="38"/>
      <c r="BP996" s="38"/>
      <c r="BQ996" s="38"/>
      <c r="BR996" s="38"/>
      <c r="BS996" s="38"/>
      <c r="BT996" s="38"/>
      <c r="BU996" s="38"/>
      <c r="BV996" s="38"/>
    </row>
    <row r="997" spans="1:74">
      <c r="A997" s="38"/>
      <c r="B997" s="38"/>
      <c r="C997" s="38"/>
      <c r="D997" s="38"/>
      <c r="E997" s="38"/>
      <c r="F997" s="296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  <c r="BO997" s="38"/>
      <c r="BP997" s="38"/>
      <c r="BQ997" s="38"/>
      <c r="BR997" s="38"/>
      <c r="BS997" s="38"/>
      <c r="BT997" s="38"/>
      <c r="BU997" s="38"/>
      <c r="BV997" s="38"/>
    </row>
    <row r="998" spans="1:74">
      <c r="A998" s="38"/>
      <c r="B998" s="38"/>
      <c r="C998" s="38"/>
      <c r="D998" s="38"/>
      <c r="E998" s="38"/>
      <c r="F998" s="296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  <c r="BE998" s="38"/>
      <c r="BF998" s="38"/>
      <c r="BG998" s="38"/>
      <c r="BH998" s="38"/>
      <c r="BI998" s="38"/>
      <c r="BJ998" s="38"/>
      <c r="BK998" s="38"/>
      <c r="BL998" s="38"/>
      <c r="BM998" s="38"/>
      <c r="BN998" s="38"/>
      <c r="BO998" s="38"/>
      <c r="BP998" s="38"/>
      <c r="BQ998" s="38"/>
      <c r="BR998" s="38"/>
      <c r="BS998" s="38"/>
      <c r="BT998" s="38"/>
      <c r="BU998" s="38"/>
      <c r="BV998" s="38"/>
    </row>
    <row r="999" spans="1:74">
      <c r="A999" s="38"/>
      <c r="B999" s="38"/>
      <c r="C999" s="38"/>
      <c r="D999" s="38"/>
      <c r="E999" s="38"/>
      <c r="F999" s="296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  <c r="BG999" s="38"/>
      <c r="BH999" s="38"/>
      <c r="BI999" s="38"/>
      <c r="BJ999" s="38"/>
      <c r="BK999" s="38"/>
      <c r="BL999" s="38"/>
      <c r="BM999" s="38"/>
      <c r="BN999" s="38"/>
      <c r="BO999" s="38"/>
      <c r="BP999" s="38"/>
      <c r="BQ999" s="38"/>
      <c r="BR999" s="38"/>
      <c r="BS999" s="38"/>
      <c r="BT999" s="38"/>
      <c r="BU999" s="38"/>
      <c r="BV999" s="38"/>
    </row>
    <row r="1000" spans="1:74">
      <c r="A1000" s="38"/>
      <c r="B1000" s="38"/>
      <c r="C1000" s="38"/>
      <c r="D1000" s="38"/>
      <c r="E1000" s="38"/>
      <c r="F1000" s="296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  <c r="BG1000" s="38"/>
      <c r="BH1000" s="38"/>
      <c r="BI1000" s="38"/>
      <c r="BJ1000" s="38"/>
      <c r="BK1000" s="38"/>
      <c r="BL1000" s="38"/>
      <c r="BM1000" s="38"/>
      <c r="BN1000" s="38"/>
      <c r="BO1000" s="38"/>
      <c r="BP1000" s="38"/>
      <c r="BQ1000" s="38"/>
      <c r="BR1000" s="38"/>
      <c r="BS1000" s="38"/>
      <c r="BT1000" s="38"/>
      <c r="BU1000" s="38"/>
      <c r="BV1000" s="38"/>
    </row>
  </sheetData>
  <mergeCells count="582">
    <mergeCell ref="Y57:Z57"/>
    <mergeCell ref="M48:N48"/>
    <mergeCell ref="M49:N49"/>
    <mergeCell ref="M50:N50"/>
    <mergeCell ref="M51:N51"/>
    <mergeCell ref="M52:N52"/>
    <mergeCell ref="M53:N53"/>
    <mergeCell ref="M54:N54"/>
    <mergeCell ref="M57:N57"/>
    <mergeCell ref="AE41:AF41"/>
    <mergeCell ref="AE42:AF42"/>
    <mergeCell ref="AE43:AF43"/>
    <mergeCell ref="AE44:AF44"/>
    <mergeCell ref="AE45:AF45"/>
    <mergeCell ref="M55:N55"/>
    <mergeCell ref="M56:N56"/>
    <mergeCell ref="S56:T56"/>
    <mergeCell ref="Y56:Z56"/>
    <mergeCell ref="AE32:AF32"/>
    <mergeCell ref="AE33:AF33"/>
    <mergeCell ref="AE34:AF34"/>
    <mergeCell ref="AE35:AF35"/>
    <mergeCell ref="AE36:AF36"/>
    <mergeCell ref="AE37:AF37"/>
    <mergeCell ref="AE38:AF38"/>
    <mergeCell ref="AE39:AF39"/>
    <mergeCell ref="AE40:AF40"/>
    <mergeCell ref="AE28:AF28"/>
    <mergeCell ref="AE29:AF29"/>
    <mergeCell ref="AE30:AF30"/>
    <mergeCell ref="AE31:AF31"/>
    <mergeCell ref="M20:N20"/>
    <mergeCell ref="M21:N21"/>
    <mergeCell ref="M22:N22"/>
    <mergeCell ref="M23:N23"/>
    <mergeCell ref="M24:N24"/>
    <mergeCell ref="M25:N25"/>
    <mergeCell ref="M26:N26"/>
    <mergeCell ref="AE19:AF19"/>
    <mergeCell ref="AE20:AF20"/>
    <mergeCell ref="AE21:AF21"/>
    <mergeCell ref="AE22:AF22"/>
    <mergeCell ref="AE23:AF23"/>
    <mergeCell ref="AE24:AF24"/>
    <mergeCell ref="AE25:AF25"/>
    <mergeCell ref="AE26:AF26"/>
    <mergeCell ref="AE27:AF27"/>
    <mergeCell ref="AE53:AF53"/>
    <mergeCell ref="AE54:AF54"/>
    <mergeCell ref="AE55:AF55"/>
    <mergeCell ref="AE56:AF56"/>
    <mergeCell ref="AE57:AF57"/>
    <mergeCell ref="AE59:AF59"/>
    <mergeCell ref="AE60:AF60"/>
    <mergeCell ref="AE61:AF61"/>
    <mergeCell ref="AE46:AF46"/>
    <mergeCell ref="AE47:AF47"/>
    <mergeCell ref="AE48:AF48"/>
    <mergeCell ref="AE49:AF49"/>
    <mergeCell ref="AE50:AF50"/>
    <mergeCell ref="AE51:AF51"/>
    <mergeCell ref="AE52:AF52"/>
    <mergeCell ref="B52:B54"/>
    <mergeCell ref="B55:B57"/>
    <mergeCell ref="B63:B65"/>
    <mergeCell ref="A37:A45"/>
    <mergeCell ref="B37:B39"/>
    <mergeCell ref="B40:B42"/>
    <mergeCell ref="B43:B45"/>
    <mergeCell ref="A46:A57"/>
    <mergeCell ref="B46:B48"/>
    <mergeCell ref="B49:B51"/>
    <mergeCell ref="S28:T28"/>
    <mergeCell ref="S29:T29"/>
    <mergeCell ref="S30:T30"/>
    <mergeCell ref="M31:N31"/>
    <mergeCell ref="M32:N32"/>
    <mergeCell ref="B31:B33"/>
    <mergeCell ref="B34:B36"/>
    <mergeCell ref="A16:A24"/>
    <mergeCell ref="B16:B18"/>
    <mergeCell ref="B19:B21"/>
    <mergeCell ref="B22:B24"/>
    <mergeCell ref="A25:A36"/>
    <mergeCell ref="B25:B27"/>
    <mergeCell ref="B28:B30"/>
    <mergeCell ref="S35:T35"/>
    <mergeCell ref="S36:T36"/>
    <mergeCell ref="S31:T31"/>
    <mergeCell ref="S32:T32"/>
    <mergeCell ref="S33:T33"/>
    <mergeCell ref="S34:T34"/>
    <mergeCell ref="Y59:Z59"/>
    <mergeCell ref="Y60:Z60"/>
    <mergeCell ref="Y61:Z61"/>
    <mergeCell ref="M16:N16"/>
    <mergeCell ref="S16:T16"/>
    <mergeCell ref="Y16:Z16"/>
    <mergeCell ref="AE16:AF16"/>
    <mergeCell ref="S17:T17"/>
    <mergeCell ref="Y17:Z17"/>
    <mergeCell ref="AE17:AF17"/>
    <mergeCell ref="M17:N17"/>
    <mergeCell ref="M18:N18"/>
    <mergeCell ref="S18:T18"/>
    <mergeCell ref="Y18:Z18"/>
    <mergeCell ref="M19:N19"/>
    <mergeCell ref="Y19:Z19"/>
    <mergeCell ref="Y20:Z20"/>
    <mergeCell ref="M29:N29"/>
    <mergeCell ref="M30:N30"/>
    <mergeCell ref="Y30:Z30"/>
    <mergeCell ref="Y31:Z31"/>
    <mergeCell ref="Y32:Z32"/>
    <mergeCell ref="M27:N27"/>
    <mergeCell ref="M28:N28"/>
    <mergeCell ref="M59:N59"/>
    <mergeCell ref="M60:N60"/>
    <mergeCell ref="M61:N61"/>
    <mergeCell ref="M41:N41"/>
    <mergeCell ref="M42:N42"/>
    <mergeCell ref="M43:N43"/>
    <mergeCell ref="M44:N44"/>
    <mergeCell ref="M45:N45"/>
    <mergeCell ref="M46:N46"/>
    <mergeCell ref="M47:N47"/>
    <mergeCell ref="S59:T59"/>
    <mergeCell ref="S60:T60"/>
    <mergeCell ref="S61:T61"/>
    <mergeCell ref="S47:T47"/>
    <mergeCell ref="S48:T48"/>
    <mergeCell ref="S49:T49"/>
    <mergeCell ref="S50:T50"/>
    <mergeCell ref="S51:T51"/>
    <mergeCell ref="S52:T52"/>
    <mergeCell ref="S53:T53"/>
    <mergeCell ref="S57:T57"/>
    <mergeCell ref="Y51:Z51"/>
    <mergeCell ref="Y52:Z52"/>
    <mergeCell ref="Y53:Z53"/>
    <mergeCell ref="Y54:Z54"/>
    <mergeCell ref="Y55:Z55"/>
    <mergeCell ref="M38:N38"/>
    <mergeCell ref="M39:N39"/>
    <mergeCell ref="S39:T39"/>
    <mergeCell ref="Y39:Z39"/>
    <mergeCell ref="M40:N40"/>
    <mergeCell ref="Y40:Z40"/>
    <mergeCell ref="Y41:Z41"/>
    <mergeCell ref="S40:T40"/>
    <mergeCell ref="S41:T41"/>
    <mergeCell ref="S42:T42"/>
    <mergeCell ref="S43:T43"/>
    <mergeCell ref="S44:T44"/>
    <mergeCell ref="S45:T45"/>
    <mergeCell ref="S46:T46"/>
    <mergeCell ref="S54:T54"/>
    <mergeCell ref="S55:T55"/>
    <mergeCell ref="Y42:Z42"/>
    <mergeCell ref="Y43:Z43"/>
    <mergeCell ref="Y44:Z44"/>
    <mergeCell ref="Y45:Z45"/>
    <mergeCell ref="Y46:Z46"/>
    <mergeCell ref="Y47:Z47"/>
    <mergeCell ref="Y48:Z48"/>
    <mergeCell ref="Y49:Z49"/>
    <mergeCell ref="Y50:Z50"/>
    <mergeCell ref="S37:T37"/>
    <mergeCell ref="S38:T38"/>
    <mergeCell ref="M33:N33"/>
    <mergeCell ref="M34:N34"/>
    <mergeCell ref="M35:N35"/>
    <mergeCell ref="M36:N36"/>
    <mergeCell ref="M37:N37"/>
    <mergeCell ref="Y37:Z37"/>
    <mergeCell ref="Y38:Z38"/>
    <mergeCell ref="Y33:Z33"/>
    <mergeCell ref="Y34:Z34"/>
    <mergeCell ref="Y35:Z35"/>
    <mergeCell ref="Y36:Z36"/>
    <mergeCell ref="Y28:Z28"/>
    <mergeCell ref="Y29:Z29"/>
    <mergeCell ref="Y21:Z21"/>
    <mergeCell ref="Y22:Z22"/>
    <mergeCell ref="Y23:Z23"/>
    <mergeCell ref="Y24:Z24"/>
    <mergeCell ref="Y25:Z25"/>
    <mergeCell ref="Y26:Z26"/>
    <mergeCell ref="Y27:Z27"/>
    <mergeCell ref="BO9:BP9"/>
    <mergeCell ref="BQ9:BQ13"/>
    <mergeCell ref="BR9:BT13"/>
    <mergeCell ref="BU9:BU12"/>
    <mergeCell ref="BV9:BV12"/>
    <mergeCell ref="BN10:BP10"/>
    <mergeCell ref="S26:T26"/>
    <mergeCell ref="S27:T27"/>
    <mergeCell ref="S19:T19"/>
    <mergeCell ref="S20:T20"/>
    <mergeCell ref="S21:T21"/>
    <mergeCell ref="S22:T22"/>
    <mergeCell ref="S23:T23"/>
    <mergeCell ref="S24:T24"/>
    <mergeCell ref="S25:T25"/>
    <mergeCell ref="AQ22:AR22"/>
    <mergeCell ref="AQ23:AR23"/>
    <mergeCell ref="AQ27:AR27"/>
    <mergeCell ref="R10:T10"/>
    <mergeCell ref="U10:W10"/>
    <mergeCell ref="X10:Z10"/>
    <mergeCell ref="AA10:AC10"/>
    <mergeCell ref="AD10:AF10"/>
    <mergeCell ref="Q9:R9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BM9:BN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G2:H2"/>
    <mergeCell ref="A3:C3"/>
    <mergeCell ref="A4:C4"/>
    <mergeCell ref="A5:C5"/>
    <mergeCell ref="A6:C6"/>
    <mergeCell ref="F9:H10"/>
    <mergeCell ref="F11:H11"/>
    <mergeCell ref="W9:X9"/>
    <mergeCell ref="I10:N10"/>
    <mergeCell ref="O10:Q10"/>
    <mergeCell ref="I9:J9"/>
    <mergeCell ref="K9:L9"/>
    <mergeCell ref="M9:N9"/>
    <mergeCell ref="O9:P9"/>
    <mergeCell ref="S9:T9"/>
    <mergeCell ref="U9:V9"/>
    <mergeCell ref="AY11:BD11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  <mergeCell ref="BI37:BJ37"/>
    <mergeCell ref="BI38:BJ38"/>
    <mergeCell ref="BI39:BJ39"/>
    <mergeCell ref="BI40:BJ40"/>
    <mergeCell ref="BI41:BJ41"/>
    <mergeCell ref="BI42:BJ42"/>
    <mergeCell ref="BO59:BP59"/>
    <mergeCell ref="BO60:BP60"/>
    <mergeCell ref="BO61:BP61"/>
    <mergeCell ref="BO37:BP37"/>
    <mergeCell ref="BO38:BP38"/>
    <mergeCell ref="BI50:BJ50"/>
    <mergeCell ref="BI51:BJ51"/>
    <mergeCell ref="BO51:BP51"/>
    <mergeCell ref="BI43:BJ43"/>
    <mergeCell ref="BI44:BJ44"/>
    <mergeCell ref="BI45:BJ45"/>
    <mergeCell ref="BI46:BJ46"/>
    <mergeCell ref="BI47:BJ47"/>
    <mergeCell ref="BI48:BJ48"/>
    <mergeCell ref="BI49:BJ49"/>
    <mergeCell ref="BO31:BP31"/>
    <mergeCell ref="BI29:BJ29"/>
    <mergeCell ref="BI30:BJ30"/>
    <mergeCell ref="BI31:BJ31"/>
    <mergeCell ref="BI32:BJ32"/>
    <mergeCell ref="BI33:BJ33"/>
    <mergeCell ref="BI34:BJ34"/>
    <mergeCell ref="BI35:BJ35"/>
    <mergeCell ref="BI36:BJ36"/>
    <mergeCell ref="BO32:BP32"/>
    <mergeCell ref="BO33:BP33"/>
    <mergeCell ref="BO34:BP34"/>
    <mergeCell ref="BO35:BP35"/>
    <mergeCell ref="BO36:BP36"/>
    <mergeCell ref="BI20:BJ20"/>
    <mergeCell ref="BO20:BP20"/>
    <mergeCell ref="BI21:BJ21"/>
    <mergeCell ref="BO21:BP21"/>
    <mergeCell ref="BO22:BP22"/>
    <mergeCell ref="BI22:BJ22"/>
    <mergeCell ref="BI23:BJ23"/>
    <mergeCell ref="BI24:BJ24"/>
    <mergeCell ref="BI25:BJ25"/>
    <mergeCell ref="BO25:BP25"/>
    <mergeCell ref="BI60:BJ60"/>
    <mergeCell ref="BI61:BJ61"/>
    <mergeCell ref="BI52:BJ52"/>
    <mergeCell ref="BI53:BJ53"/>
    <mergeCell ref="BI54:BJ54"/>
    <mergeCell ref="BI55:BJ55"/>
    <mergeCell ref="BI56:BJ56"/>
    <mergeCell ref="BI57:BJ57"/>
    <mergeCell ref="BI59:BJ59"/>
    <mergeCell ref="BO56:BP56"/>
    <mergeCell ref="BO57:BP57"/>
    <mergeCell ref="BO48:BP48"/>
    <mergeCell ref="BO49:BP49"/>
    <mergeCell ref="BO50:BP50"/>
    <mergeCell ref="BO52:BP52"/>
    <mergeCell ref="BO53:BP53"/>
    <mergeCell ref="BO54:BP54"/>
    <mergeCell ref="BO55:BP55"/>
    <mergeCell ref="BC43:BD43"/>
    <mergeCell ref="BC44:BD44"/>
    <mergeCell ref="BC45:BD45"/>
    <mergeCell ref="BO46:BP46"/>
    <mergeCell ref="BO47:BP47"/>
    <mergeCell ref="BO39:BP39"/>
    <mergeCell ref="BO40:BP40"/>
    <mergeCell ref="BO41:BP41"/>
    <mergeCell ref="BO42:BP42"/>
    <mergeCell ref="BO43:BP43"/>
    <mergeCell ref="BO44:BP44"/>
    <mergeCell ref="BO45:BP45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AK28:AL28"/>
    <mergeCell ref="AK29:AL29"/>
    <mergeCell ref="AK30:AL30"/>
    <mergeCell ref="AK31:AL31"/>
    <mergeCell ref="AK32:AL32"/>
    <mergeCell ref="AW38:AX38"/>
    <mergeCell ref="AW39:AX39"/>
    <mergeCell ref="AQ40:AR40"/>
    <mergeCell ref="AW40:AX40"/>
    <mergeCell ref="AQ35:AR35"/>
    <mergeCell ref="AQ36:AR36"/>
    <mergeCell ref="AQ28:AR28"/>
    <mergeCell ref="AQ29:AR29"/>
    <mergeCell ref="AQ30:AR30"/>
    <mergeCell ref="AQ31:AR31"/>
    <mergeCell ref="AK25:AL25"/>
    <mergeCell ref="AQ25:AR25"/>
    <mergeCell ref="AW25:AX25"/>
    <mergeCell ref="BC25:BD25"/>
    <mergeCell ref="AQ26:AR26"/>
    <mergeCell ref="AW26:AX26"/>
    <mergeCell ref="AW27:AX27"/>
    <mergeCell ref="AK26:AL26"/>
    <mergeCell ref="AK27:AL27"/>
    <mergeCell ref="BC53:BD53"/>
    <mergeCell ref="BC54:BD54"/>
    <mergeCell ref="BC55:BD55"/>
    <mergeCell ref="BC56:BD56"/>
    <mergeCell ref="BC57:BD57"/>
    <mergeCell ref="BC59:BD59"/>
    <mergeCell ref="BC60:BD60"/>
    <mergeCell ref="BC61:BD61"/>
    <mergeCell ref="BC46:BD46"/>
    <mergeCell ref="BC47:BD47"/>
    <mergeCell ref="BC48:BD48"/>
    <mergeCell ref="BC49:BD49"/>
    <mergeCell ref="BC50:BD50"/>
    <mergeCell ref="BC51:BD51"/>
    <mergeCell ref="BC52:BD52"/>
    <mergeCell ref="AK59:AL59"/>
    <mergeCell ref="AK60:AL60"/>
    <mergeCell ref="AK61:AL61"/>
    <mergeCell ref="AK47:AL47"/>
    <mergeCell ref="AK48:AL48"/>
    <mergeCell ref="AK49:AL49"/>
    <mergeCell ref="AK50:AL50"/>
    <mergeCell ref="AK51:AL51"/>
    <mergeCell ref="AK52:AL52"/>
    <mergeCell ref="AK53:AL53"/>
    <mergeCell ref="AK42:AL42"/>
    <mergeCell ref="AK43:AL43"/>
    <mergeCell ref="AK44:AL44"/>
    <mergeCell ref="AK45:AL45"/>
    <mergeCell ref="AK46:AL46"/>
    <mergeCell ref="AK54:AL54"/>
    <mergeCell ref="AK55:AL55"/>
    <mergeCell ref="AK56:AL56"/>
    <mergeCell ref="AK57:AL57"/>
    <mergeCell ref="AK33:AL33"/>
    <mergeCell ref="AK34:AL34"/>
    <mergeCell ref="AK35:AL35"/>
    <mergeCell ref="AK36:AL36"/>
    <mergeCell ref="AK37:AL37"/>
    <mergeCell ref="AK38:AL38"/>
    <mergeCell ref="AK39:AL39"/>
    <mergeCell ref="AK40:AL40"/>
    <mergeCell ref="AK41:AL41"/>
    <mergeCell ref="AW56:AX56"/>
    <mergeCell ref="AW57:AX57"/>
    <mergeCell ref="AW59:AX59"/>
    <mergeCell ref="AW60:AX60"/>
    <mergeCell ref="AW61:AX61"/>
    <mergeCell ref="AW48:AX48"/>
    <mergeCell ref="AW49:AX49"/>
    <mergeCell ref="AW50:AX50"/>
    <mergeCell ref="AW51:AX51"/>
    <mergeCell ref="AW52:AX52"/>
    <mergeCell ref="AW53:AX53"/>
    <mergeCell ref="AW54:AX54"/>
    <mergeCell ref="AQ56:AR56"/>
    <mergeCell ref="AQ57:AR57"/>
    <mergeCell ref="AQ59:AR59"/>
    <mergeCell ref="AQ60:AR60"/>
    <mergeCell ref="AQ61:AR61"/>
    <mergeCell ref="AQ47:AR47"/>
    <mergeCell ref="AQ48:AR48"/>
    <mergeCell ref="AQ49:AR49"/>
    <mergeCell ref="AQ50:AR50"/>
    <mergeCell ref="AQ51:AR51"/>
    <mergeCell ref="AQ52:AR52"/>
    <mergeCell ref="AQ53:AR53"/>
    <mergeCell ref="AQ44:AR44"/>
    <mergeCell ref="AW44:AX44"/>
    <mergeCell ref="AQ45:AR45"/>
    <mergeCell ref="AW45:AX45"/>
    <mergeCell ref="AQ46:AR46"/>
    <mergeCell ref="AW46:AX46"/>
    <mergeCell ref="AW47:AX47"/>
    <mergeCell ref="AQ54:AR54"/>
    <mergeCell ref="AQ55:AR55"/>
    <mergeCell ref="AW55:AX55"/>
    <mergeCell ref="AQ32:AR32"/>
    <mergeCell ref="AQ33:AR33"/>
    <mergeCell ref="AQ34:AR34"/>
    <mergeCell ref="AW34:AX34"/>
    <mergeCell ref="AW35:AX35"/>
    <mergeCell ref="AW36:AX36"/>
    <mergeCell ref="AW37:AX37"/>
    <mergeCell ref="AW42:AX42"/>
    <mergeCell ref="AW43:AX43"/>
    <mergeCell ref="AQ37:AR37"/>
    <mergeCell ref="AQ38:AR38"/>
    <mergeCell ref="AQ39:AR39"/>
    <mergeCell ref="AQ41:AR41"/>
    <mergeCell ref="AW41:AX41"/>
    <mergeCell ref="AQ42:AR42"/>
    <mergeCell ref="AQ43:AR43"/>
    <mergeCell ref="BO23:BP23"/>
    <mergeCell ref="BO24:BP24"/>
    <mergeCell ref="AW31:AX31"/>
    <mergeCell ref="AW32:AX32"/>
    <mergeCell ref="AW33:AX33"/>
    <mergeCell ref="AW28:AX28"/>
    <mergeCell ref="BC28:BD28"/>
    <mergeCell ref="AW29:AX29"/>
    <mergeCell ref="BC29:BD29"/>
    <mergeCell ref="AW30:AX30"/>
    <mergeCell ref="BC30:BD30"/>
    <mergeCell ref="BC31:BD31"/>
    <mergeCell ref="BC26:BD26"/>
    <mergeCell ref="BC27:BD27"/>
    <mergeCell ref="BC32:BD32"/>
    <mergeCell ref="BC33:BD33"/>
    <mergeCell ref="BI26:BJ26"/>
    <mergeCell ref="BI27:BJ27"/>
    <mergeCell ref="BI28:BJ28"/>
    <mergeCell ref="BO26:BP26"/>
    <mergeCell ref="BO27:BP27"/>
    <mergeCell ref="BO28:BP28"/>
    <mergeCell ref="BO29:BP29"/>
    <mergeCell ref="BO30:BP30"/>
    <mergeCell ref="AW22:AX22"/>
    <mergeCell ref="AW23:AX23"/>
    <mergeCell ref="AW24:AX24"/>
    <mergeCell ref="AK24:AL24"/>
    <mergeCell ref="AQ24:AR24"/>
    <mergeCell ref="BC23:BD23"/>
    <mergeCell ref="BC24:BD24"/>
    <mergeCell ref="AW18:AX18"/>
    <mergeCell ref="AW19:AX19"/>
    <mergeCell ref="AW20:AX20"/>
    <mergeCell ref="BC20:BD20"/>
    <mergeCell ref="AW21:AX21"/>
    <mergeCell ref="BC21:BD21"/>
    <mergeCell ref="BC22:BD22"/>
    <mergeCell ref="AK19:AL19"/>
    <mergeCell ref="AK20:AL20"/>
    <mergeCell ref="AQ20:AR20"/>
    <mergeCell ref="AK21:AL21"/>
    <mergeCell ref="AQ21:AR21"/>
    <mergeCell ref="AK22:AL22"/>
    <mergeCell ref="AK23:AL23"/>
    <mergeCell ref="AK17:AL17"/>
    <mergeCell ref="AK18:AL18"/>
    <mergeCell ref="AQ18:AR18"/>
    <mergeCell ref="BC18:BD18"/>
    <mergeCell ref="BO18:BP18"/>
    <mergeCell ref="AQ19:AR19"/>
    <mergeCell ref="BC19:BD19"/>
    <mergeCell ref="BO19:BP19"/>
    <mergeCell ref="AE12:AF12"/>
    <mergeCell ref="AE13:AF13"/>
    <mergeCell ref="AE14:AF14"/>
    <mergeCell ref="AK14:AL14"/>
    <mergeCell ref="AE15:AF15"/>
    <mergeCell ref="AK15:AL15"/>
    <mergeCell ref="AK16:AL16"/>
    <mergeCell ref="BI18:BJ18"/>
    <mergeCell ref="BI19:BJ19"/>
    <mergeCell ref="BC12:BD12"/>
    <mergeCell ref="BI12:BJ12"/>
    <mergeCell ref="BC13:BD13"/>
    <mergeCell ref="BI13:BJ13"/>
    <mergeCell ref="BO12:BP12"/>
    <mergeCell ref="BO13:BP13"/>
    <mergeCell ref="AE18:AF18"/>
    <mergeCell ref="AW15:AX15"/>
    <mergeCell ref="BC15:BD15"/>
    <mergeCell ref="BI15:BJ15"/>
    <mergeCell ref="BO15:BP15"/>
    <mergeCell ref="BC16:BD16"/>
    <mergeCell ref="BC17:BD17"/>
    <mergeCell ref="BO16:BP16"/>
    <mergeCell ref="BO17:BP17"/>
    <mergeCell ref="AQ15:AR15"/>
    <mergeCell ref="AQ16:AR16"/>
    <mergeCell ref="AW16:AX16"/>
    <mergeCell ref="BI16:BJ16"/>
    <mergeCell ref="AQ17:AR17"/>
    <mergeCell ref="AW17:AX17"/>
    <mergeCell ref="BI17:BJ17"/>
    <mergeCell ref="AW14:AX14"/>
    <mergeCell ref="BC14:BD14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S12:T12"/>
    <mergeCell ref="S13:T13"/>
    <mergeCell ref="M14:N14"/>
    <mergeCell ref="S14:T14"/>
    <mergeCell ref="Y14:Z14"/>
    <mergeCell ref="M15:N15"/>
    <mergeCell ref="S15:T15"/>
    <mergeCell ref="Y15:Z15"/>
    <mergeCell ref="AQ12:AR12"/>
    <mergeCell ref="AQ13:AR13"/>
    <mergeCell ref="AQ14:AR14"/>
  </mergeCells>
  <dataValidations count="1">
    <dataValidation type="decimal" operator="lessThanOrEqual" allowBlank="1" showDropDown="1" showInputMessage="1" showErrorMessage="1" prompt="Nilai Maksimal 100" sqref="F16:M33 O16:S33 U16:Y33 AA16:AE33 AG16:AK33 AM16:AQ33 AS16:AW33 AY16:BC33 BE16:BI33 BK16:BO33 X34 P34:Q35 V35 AQ34:AQ35 AM36 AO36:AQ36 BL36:BN36 F36:M57 O36:S57 U36:Y57 AA36:AE57 AG36:AK57 AM37:AQ57 AS36:AW57 AY36:BC57 BE36:BI57 BK37:BO57 BQ16:BT57 F59:M61 O59:S61 U59:Y61 AA59:AE61 AG59:AK61 AM59:AQ61 AS59:AW61 AY59:BC61 BE59:BI61 BK59:BO61 BQ59:BT61" xr:uid="{00000000-0002-0000-0500-000000000000}">
      <formula1>100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2:BV98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" customHeight="1"/>
  <cols>
    <col min="2" max="2" width="14.28515625" customWidth="1"/>
    <col min="4" max="4" width="51.7109375" customWidth="1"/>
    <col min="5" max="5" width="11" customWidth="1"/>
    <col min="6" max="6" width="19.42578125" customWidth="1"/>
    <col min="7" max="7" width="25.85546875" customWidth="1"/>
    <col min="69" max="69" width="17.140625" customWidth="1"/>
  </cols>
  <sheetData>
    <row r="2" spans="1:74">
      <c r="A2" s="502" t="s">
        <v>72</v>
      </c>
      <c r="B2" s="490"/>
      <c r="C2" s="490"/>
      <c r="D2" s="30" t="s">
        <v>73</v>
      </c>
      <c r="F2" s="568" t="s">
        <v>16</v>
      </c>
      <c r="G2" s="478"/>
      <c r="H2" s="479"/>
    </row>
    <row r="3" spans="1:74">
      <c r="A3" s="502" t="s">
        <v>74</v>
      </c>
      <c r="B3" s="490"/>
      <c r="C3" s="490"/>
      <c r="D3" s="30" t="s">
        <v>357</v>
      </c>
      <c r="F3" s="61" t="s">
        <v>76</v>
      </c>
      <c r="G3" s="61" t="s">
        <v>77</v>
      </c>
      <c r="H3" s="304" t="s">
        <v>78</v>
      </c>
    </row>
    <row r="4" spans="1:74">
      <c r="A4" s="502" t="s">
        <v>80</v>
      </c>
      <c r="B4" s="490"/>
      <c r="C4" s="490"/>
      <c r="D4" s="30" t="s">
        <v>81</v>
      </c>
      <c r="F4" s="45">
        <v>2100018059</v>
      </c>
      <c r="G4" s="45" t="s">
        <v>27</v>
      </c>
      <c r="H4" s="159"/>
    </row>
    <row r="5" spans="1:74">
      <c r="A5" s="502" t="s">
        <v>84</v>
      </c>
      <c r="B5" s="490"/>
      <c r="C5" s="490"/>
      <c r="D5" s="30" t="s">
        <v>17</v>
      </c>
      <c r="F5" s="61">
        <v>2100018027</v>
      </c>
      <c r="G5" s="61" t="s">
        <v>25</v>
      </c>
      <c r="H5" s="159"/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>
      <c r="A6" s="504" t="s">
        <v>87</v>
      </c>
      <c r="B6" s="490"/>
      <c r="C6" s="490"/>
      <c r="D6" s="30">
        <v>13</v>
      </c>
      <c r="F6" s="61">
        <v>2100018118</v>
      </c>
      <c r="G6" s="61" t="s">
        <v>29</v>
      </c>
      <c r="H6" s="305" t="s">
        <v>168</v>
      </c>
    </row>
    <row r="7" spans="1:74">
      <c r="F7" s="61">
        <v>2100018165</v>
      </c>
      <c r="G7" s="61" t="s">
        <v>358</v>
      </c>
      <c r="H7" s="159"/>
    </row>
    <row r="9" spans="1:74">
      <c r="A9" s="160"/>
      <c r="B9" s="160"/>
      <c r="C9" s="160"/>
      <c r="D9" s="161" t="s">
        <v>91</v>
      </c>
      <c r="E9" s="160"/>
      <c r="F9" s="523"/>
      <c r="G9" s="524"/>
      <c r="H9" s="525"/>
      <c r="I9" s="544" t="s">
        <v>92</v>
      </c>
      <c r="J9" s="524"/>
      <c r="K9" s="544" t="s">
        <v>93</v>
      </c>
      <c r="L9" s="524"/>
      <c r="M9" s="544" t="s">
        <v>94</v>
      </c>
      <c r="N9" s="525"/>
      <c r="O9" s="544" t="s">
        <v>92</v>
      </c>
      <c r="P9" s="524"/>
      <c r="Q9" s="544" t="s">
        <v>93</v>
      </c>
      <c r="R9" s="524"/>
      <c r="S9" s="544" t="s">
        <v>94</v>
      </c>
      <c r="T9" s="525"/>
      <c r="U9" s="544" t="s">
        <v>92</v>
      </c>
      <c r="V9" s="524"/>
      <c r="W9" s="544" t="s">
        <v>93</v>
      </c>
      <c r="X9" s="524"/>
      <c r="Y9" s="544" t="s">
        <v>94</v>
      </c>
      <c r="Z9" s="525"/>
      <c r="AA9" s="544" t="s">
        <v>92</v>
      </c>
      <c r="AB9" s="524"/>
      <c r="AC9" s="544" t="s">
        <v>93</v>
      </c>
      <c r="AD9" s="524"/>
      <c r="AE9" s="544" t="s">
        <v>94</v>
      </c>
      <c r="AF9" s="525"/>
      <c r="AG9" s="544" t="s">
        <v>92</v>
      </c>
      <c r="AH9" s="524"/>
      <c r="AI9" s="544" t="s">
        <v>93</v>
      </c>
      <c r="AJ9" s="524"/>
      <c r="AK9" s="544" t="s">
        <v>94</v>
      </c>
      <c r="AL9" s="525"/>
      <c r="AM9" s="544" t="s">
        <v>92</v>
      </c>
      <c r="AN9" s="524"/>
      <c r="AO9" s="544" t="s">
        <v>93</v>
      </c>
      <c r="AP9" s="524"/>
      <c r="AQ9" s="544" t="s">
        <v>94</v>
      </c>
      <c r="AR9" s="525"/>
      <c r="AS9" s="544" t="s">
        <v>92</v>
      </c>
      <c r="AT9" s="524"/>
      <c r="AU9" s="544" t="s">
        <v>93</v>
      </c>
      <c r="AV9" s="524"/>
      <c r="AW9" s="544" t="s">
        <v>94</v>
      </c>
      <c r="AX9" s="525"/>
      <c r="AY9" s="544" t="s">
        <v>92</v>
      </c>
      <c r="AZ9" s="524"/>
      <c r="BA9" s="544" t="s">
        <v>93</v>
      </c>
      <c r="BB9" s="524"/>
      <c r="BC9" s="544" t="s">
        <v>94</v>
      </c>
      <c r="BD9" s="525"/>
      <c r="BE9" s="544" t="s">
        <v>92</v>
      </c>
      <c r="BF9" s="524"/>
      <c r="BG9" s="544" t="s">
        <v>93</v>
      </c>
      <c r="BH9" s="524"/>
      <c r="BI9" s="544" t="s">
        <v>94</v>
      </c>
      <c r="BJ9" s="525"/>
      <c r="BK9" s="546" t="s">
        <v>92</v>
      </c>
      <c r="BL9" s="524"/>
      <c r="BM9" s="544" t="s">
        <v>93</v>
      </c>
      <c r="BN9" s="524"/>
      <c r="BO9" s="544" t="s">
        <v>94</v>
      </c>
      <c r="BP9" s="525"/>
      <c r="BQ9" s="547" t="s">
        <v>95</v>
      </c>
      <c r="BR9" s="548" t="s">
        <v>96</v>
      </c>
      <c r="BS9" s="524"/>
      <c r="BT9" s="524"/>
      <c r="BU9" s="549" t="s">
        <v>97</v>
      </c>
      <c r="BV9" s="550" t="s">
        <v>98</v>
      </c>
    </row>
    <row r="10" spans="1:74">
      <c r="A10" s="160"/>
      <c r="B10" s="160"/>
      <c r="C10" s="160"/>
      <c r="D10" s="161" t="s">
        <v>99</v>
      </c>
      <c r="E10" s="160"/>
      <c r="F10" s="542"/>
      <c r="G10" s="490"/>
      <c r="H10" s="535"/>
      <c r="I10" s="537" t="s">
        <v>100</v>
      </c>
      <c r="J10" s="490"/>
      <c r="K10" s="490"/>
      <c r="L10" s="490"/>
      <c r="M10" s="490"/>
      <c r="N10" s="535"/>
      <c r="O10" s="537" t="s">
        <v>100</v>
      </c>
      <c r="P10" s="490"/>
      <c r="Q10" s="490"/>
      <c r="R10" s="538" t="s">
        <v>101</v>
      </c>
      <c r="S10" s="490"/>
      <c r="T10" s="535"/>
      <c r="U10" s="537" t="s">
        <v>100</v>
      </c>
      <c r="V10" s="490"/>
      <c r="W10" s="490"/>
      <c r="X10" s="538" t="s">
        <v>101</v>
      </c>
      <c r="Y10" s="490"/>
      <c r="Z10" s="535"/>
      <c r="AA10" s="537" t="s">
        <v>100</v>
      </c>
      <c r="AB10" s="490"/>
      <c r="AC10" s="490"/>
      <c r="AD10" s="538" t="s">
        <v>101</v>
      </c>
      <c r="AE10" s="490"/>
      <c r="AF10" s="535"/>
      <c r="AG10" s="537" t="s">
        <v>100</v>
      </c>
      <c r="AH10" s="490"/>
      <c r="AI10" s="490"/>
      <c r="AJ10" s="538" t="s">
        <v>101</v>
      </c>
      <c r="AK10" s="490"/>
      <c r="AL10" s="535"/>
      <c r="AM10" s="537" t="s">
        <v>100</v>
      </c>
      <c r="AN10" s="490"/>
      <c r="AO10" s="539" t="s">
        <v>102</v>
      </c>
      <c r="AP10" s="490"/>
      <c r="AQ10" s="540" t="s">
        <v>103</v>
      </c>
      <c r="AR10" s="535"/>
      <c r="AS10" s="537" t="s">
        <v>100</v>
      </c>
      <c r="AT10" s="490"/>
      <c r="AU10" s="539" t="s">
        <v>102</v>
      </c>
      <c r="AV10" s="490"/>
      <c r="AW10" s="536" t="s">
        <v>104</v>
      </c>
      <c r="AX10" s="535"/>
      <c r="AY10" s="537" t="s">
        <v>100</v>
      </c>
      <c r="AZ10" s="490"/>
      <c r="BA10" s="490"/>
      <c r="BB10" s="539" t="s">
        <v>102</v>
      </c>
      <c r="BC10" s="490"/>
      <c r="BD10" s="535"/>
      <c r="BE10" s="537" t="s">
        <v>100</v>
      </c>
      <c r="BF10" s="490"/>
      <c r="BG10" s="490"/>
      <c r="BH10" s="539" t="s">
        <v>102</v>
      </c>
      <c r="BI10" s="490"/>
      <c r="BJ10" s="535"/>
      <c r="BK10" s="545" t="s">
        <v>100</v>
      </c>
      <c r="BL10" s="490"/>
      <c r="BM10" s="490"/>
      <c r="BN10" s="539" t="s">
        <v>102</v>
      </c>
      <c r="BO10" s="490"/>
      <c r="BP10" s="535"/>
      <c r="BQ10" s="490"/>
      <c r="BR10" s="490"/>
      <c r="BS10" s="490"/>
      <c r="BT10" s="490"/>
      <c r="BU10" s="490"/>
      <c r="BV10" s="535"/>
    </row>
    <row r="11" spans="1:74">
      <c r="A11" s="160"/>
      <c r="B11" s="160"/>
      <c r="C11" s="160"/>
      <c r="D11" s="162" t="s">
        <v>105</v>
      </c>
      <c r="E11" s="160"/>
      <c r="F11" s="569">
        <v>0</v>
      </c>
      <c r="G11" s="570"/>
      <c r="H11" s="558"/>
      <c r="I11" s="534">
        <v>1</v>
      </c>
      <c r="J11" s="490"/>
      <c r="K11" s="490"/>
      <c r="L11" s="490"/>
      <c r="M11" s="490"/>
      <c r="N11" s="535"/>
      <c r="O11" s="534">
        <v>2</v>
      </c>
      <c r="P11" s="490"/>
      <c r="Q11" s="490"/>
      <c r="R11" s="490"/>
      <c r="S11" s="490"/>
      <c r="T11" s="535"/>
      <c r="U11" s="534">
        <v>3</v>
      </c>
      <c r="V11" s="490"/>
      <c r="W11" s="490"/>
      <c r="X11" s="490"/>
      <c r="Y11" s="490"/>
      <c r="Z11" s="535"/>
      <c r="AA11" s="534">
        <v>4</v>
      </c>
      <c r="AB11" s="490"/>
      <c r="AC11" s="490"/>
      <c r="AD11" s="490"/>
      <c r="AE11" s="490"/>
      <c r="AF11" s="535"/>
      <c r="AG11" s="534">
        <v>5</v>
      </c>
      <c r="AH11" s="490"/>
      <c r="AI11" s="490"/>
      <c r="AJ11" s="490"/>
      <c r="AK11" s="490"/>
      <c r="AL11" s="535"/>
      <c r="AM11" s="534">
        <v>6</v>
      </c>
      <c r="AN11" s="490"/>
      <c r="AO11" s="490"/>
      <c r="AP11" s="490"/>
      <c r="AQ11" s="490"/>
      <c r="AR11" s="535"/>
      <c r="AS11" s="534">
        <v>7</v>
      </c>
      <c r="AT11" s="490"/>
      <c r="AU11" s="490"/>
      <c r="AV11" s="490"/>
      <c r="AW11" s="490"/>
      <c r="AX11" s="535"/>
      <c r="AY11" s="534">
        <v>8</v>
      </c>
      <c r="AZ11" s="490"/>
      <c r="BA11" s="490"/>
      <c r="BB11" s="490"/>
      <c r="BC11" s="490"/>
      <c r="BD11" s="535"/>
      <c r="BE11" s="534">
        <v>9</v>
      </c>
      <c r="BF11" s="490"/>
      <c r="BG11" s="490"/>
      <c r="BH11" s="490"/>
      <c r="BI11" s="490"/>
      <c r="BJ11" s="535"/>
      <c r="BK11" s="541">
        <v>10</v>
      </c>
      <c r="BL11" s="490"/>
      <c r="BM11" s="490"/>
      <c r="BN11" s="490"/>
      <c r="BO11" s="490"/>
      <c r="BP11" s="535"/>
      <c r="BQ11" s="490"/>
      <c r="BR11" s="490"/>
      <c r="BS11" s="490"/>
      <c r="BT11" s="490"/>
      <c r="BU11" s="490"/>
      <c r="BV11" s="535"/>
    </row>
    <row r="12" spans="1:74">
      <c r="A12" s="160"/>
      <c r="B12" s="160"/>
      <c r="C12" s="160"/>
      <c r="D12" s="164" t="s">
        <v>106</v>
      </c>
      <c r="E12" s="160"/>
      <c r="F12" s="165" t="s">
        <v>107</v>
      </c>
      <c r="G12" s="49" t="s">
        <v>108</v>
      </c>
      <c r="H12" s="166" t="s">
        <v>109</v>
      </c>
      <c r="I12" s="167" t="s">
        <v>110</v>
      </c>
      <c r="J12" s="167" t="s">
        <v>111</v>
      </c>
      <c r="K12" s="167" t="s">
        <v>108</v>
      </c>
      <c r="L12" s="167" t="s">
        <v>112</v>
      </c>
      <c r="M12" s="534" t="s">
        <v>109</v>
      </c>
      <c r="N12" s="535"/>
      <c r="O12" s="167" t="s">
        <v>110</v>
      </c>
      <c r="P12" s="167" t="s">
        <v>111</v>
      </c>
      <c r="Q12" s="167" t="s">
        <v>108</v>
      </c>
      <c r="R12" s="167" t="s">
        <v>112</v>
      </c>
      <c r="S12" s="534" t="s">
        <v>109</v>
      </c>
      <c r="T12" s="535"/>
      <c r="U12" s="167" t="s">
        <v>110</v>
      </c>
      <c r="V12" s="167" t="s">
        <v>111</v>
      </c>
      <c r="W12" s="167" t="s">
        <v>108</v>
      </c>
      <c r="X12" s="167" t="s">
        <v>112</v>
      </c>
      <c r="Y12" s="534" t="s">
        <v>109</v>
      </c>
      <c r="Z12" s="535"/>
      <c r="AA12" s="167" t="s">
        <v>110</v>
      </c>
      <c r="AB12" s="167" t="s">
        <v>111</v>
      </c>
      <c r="AC12" s="167" t="s">
        <v>108</v>
      </c>
      <c r="AD12" s="167" t="s">
        <v>112</v>
      </c>
      <c r="AE12" s="534" t="s">
        <v>109</v>
      </c>
      <c r="AF12" s="535"/>
      <c r="AG12" s="167" t="s">
        <v>110</v>
      </c>
      <c r="AH12" s="167" t="s">
        <v>111</v>
      </c>
      <c r="AI12" s="167" t="s">
        <v>108</v>
      </c>
      <c r="AJ12" s="167" t="s">
        <v>112</v>
      </c>
      <c r="AK12" s="534" t="s">
        <v>109</v>
      </c>
      <c r="AL12" s="535"/>
      <c r="AM12" s="167" t="s">
        <v>110</v>
      </c>
      <c r="AN12" s="167" t="s">
        <v>111</v>
      </c>
      <c r="AO12" s="167" t="s">
        <v>108</v>
      </c>
      <c r="AP12" s="167" t="s">
        <v>112</v>
      </c>
      <c r="AQ12" s="534" t="s">
        <v>109</v>
      </c>
      <c r="AR12" s="535"/>
      <c r="AS12" s="167" t="s">
        <v>110</v>
      </c>
      <c r="AT12" s="167" t="s">
        <v>111</v>
      </c>
      <c r="AU12" s="167" t="s">
        <v>108</v>
      </c>
      <c r="AV12" s="167" t="s">
        <v>112</v>
      </c>
      <c r="AW12" s="534" t="s">
        <v>109</v>
      </c>
      <c r="AX12" s="535"/>
      <c r="AY12" s="167" t="s">
        <v>110</v>
      </c>
      <c r="AZ12" s="167" t="s">
        <v>111</v>
      </c>
      <c r="BA12" s="167" t="s">
        <v>108</v>
      </c>
      <c r="BB12" s="167" t="s">
        <v>112</v>
      </c>
      <c r="BC12" s="534" t="s">
        <v>109</v>
      </c>
      <c r="BD12" s="535"/>
      <c r="BE12" s="167" t="s">
        <v>110</v>
      </c>
      <c r="BF12" s="167" t="s">
        <v>111</v>
      </c>
      <c r="BG12" s="167" t="s">
        <v>108</v>
      </c>
      <c r="BH12" s="167" t="s">
        <v>112</v>
      </c>
      <c r="BI12" s="534" t="s">
        <v>109</v>
      </c>
      <c r="BJ12" s="535"/>
      <c r="BK12" s="168" t="s">
        <v>110</v>
      </c>
      <c r="BL12" s="167" t="s">
        <v>111</v>
      </c>
      <c r="BM12" s="167" t="s">
        <v>108</v>
      </c>
      <c r="BN12" s="167" t="s">
        <v>112</v>
      </c>
      <c r="BO12" s="534" t="s">
        <v>109</v>
      </c>
      <c r="BP12" s="535"/>
      <c r="BQ12" s="490"/>
      <c r="BR12" s="490"/>
      <c r="BS12" s="490"/>
      <c r="BT12" s="490"/>
      <c r="BU12" s="490"/>
      <c r="BV12" s="535"/>
    </row>
    <row r="13" spans="1:74">
      <c r="A13" s="160"/>
      <c r="B13" s="160"/>
      <c r="C13" s="160"/>
      <c r="D13" s="164" t="s">
        <v>113</v>
      </c>
      <c r="E13" s="160"/>
      <c r="F13" s="165">
        <v>50</v>
      </c>
      <c r="G13" s="49">
        <v>50</v>
      </c>
      <c r="H13" s="166">
        <v>100</v>
      </c>
      <c r="I13" s="49">
        <v>15</v>
      </c>
      <c r="J13" s="49">
        <v>15</v>
      </c>
      <c r="K13" s="49">
        <v>50</v>
      </c>
      <c r="L13" s="49">
        <v>20</v>
      </c>
      <c r="M13" s="534">
        <v>100</v>
      </c>
      <c r="N13" s="535"/>
      <c r="O13" s="49">
        <v>15</v>
      </c>
      <c r="P13" s="49">
        <v>15</v>
      </c>
      <c r="Q13" s="49">
        <v>50</v>
      </c>
      <c r="R13" s="49">
        <v>20</v>
      </c>
      <c r="S13" s="534">
        <v>100</v>
      </c>
      <c r="T13" s="535"/>
      <c r="U13" s="49">
        <v>15</v>
      </c>
      <c r="V13" s="49">
        <v>15</v>
      </c>
      <c r="W13" s="49">
        <v>50</v>
      </c>
      <c r="X13" s="49">
        <v>20</v>
      </c>
      <c r="Y13" s="534">
        <v>100</v>
      </c>
      <c r="Z13" s="535"/>
      <c r="AA13" s="49">
        <v>15</v>
      </c>
      <c r="AB13" s="49">
        <v>15</v>
      </c>
      <c r="AC13" s="49">
        <v>50</v>
      </c>
      <c r="AD13" s="49">
        <v>20</v>
      </c>
      <c r="AE13" s="534">
        <v>100</v>
      </c>
      <c r="AF13" s="535"/>
      <c r="AG13" s="49">
        <v>15</v>
      </c>
      <c r="AH13" s="49">
        <v>15</v>
      </c>
      <c r="AI13" s="49">
        <v>50</v>
      </c>
      <c r="AJ13" s="49">
        <v>20</v>
      </c>
      <c r="AK13" s="534">
        <v>100</v>
      </c>
      <c r="AL13" s="535"/>
      <c r="AM13" s="49">
        <v>15</v>
      </c>
      <c r="AN13" s="49">
        <v>15</v>
      </c>
      <c r="AO13" s="49">
        <v>50</v>
      </c>
      <c r="AP13" s="49">
        <v>20</v>
      </c>
      <c r="AQ13" s="534">
        <v>100</v>
      </c>
      <c r="AR13" s="535"/>
      <c r="AS13" s="49">
        <v>15</v>
      </c>
      <c r="AT13" s="49">
        <v>15</v>
      </c>
      <c r="AU13" s="49">
        <v>50</v>
      </c>
      <c r="AV13" s="49">
        <v>20</v>
      </c>
      <c r="AW13" s="534">
        <v>100</v>
      </c>
      <c r="AX13" s="535"/>
      <c r="AY13" s="49">
        <v>15</v>
      </c>
      <c r="AZ13" s="49">
        <v>15</v>
      </c>
      <c r="BA13" s="49">
        <v>50</v>
      </c>
      <c r="BB13" s="49">
        <v>20</v>
      </c>
      <c r="BC13" s="534">
        <v>100</v>
      </c>
      <c r="BD13" s="535"/>
      <c r="BE13" s="49">
        <v>15</v>
      </c>
      <c r="BF13" s="49">
        <v>15</v>
      </c>
      <c r="BG13" s="49">
        <v>50</v>
      </c>
      <c r="BH13" s="49">
        <v>20</v>
      </c>
      <c r="BI13" s="534">
        <v>100</v>
      </c>
      <c r="BJ13" s="535"/>
      <c r="BK13" s="165">
        <v>15</v>
      </c>
      <c r="BL13" s="49">
        <v>15</v>
      </c>
      <c r="BM13" s="49">
        <v>50</v>
      </c>
      <c r="BN13" s="49">
        <v>20</v>
      </c>
      <c r="BO13" s="534">
        <v>100</v>
      </c>
      <c r="BP13" s="535"/>
      <c r="BQ13" s="490"/>
      <c r="BR13" s="490"/>
      <c r="BS13" s="490"/>
      <c r="BT13" s="490"/>
      <c r="BU13" s="169"/>
      <c r="BV13" s="170"/>
    </row>
    <row r="14" spans="1:74">
      <c r="A14" s="576" t="s">
        <v>114</v>
      </c>
      <c r="B14" s="576" t="s">
        <v>359</v>
      </c>
      <c r="C14" s="576" t="s">
        <v>76</v>
      </c>
      <c r="D14" s="45" t="s">
        <v>115</v>
      </c>
      <c r="E14" s="576" t="s">
        <v>116</v>
      </c>
      <c r="F14" s="50"/>
      <c r="G14" s="50"/>
      <c r="H14" s="51"/>
      <c r="I14" s="50"/>
      <c r="J14" s="50"/>
      <c r="K14" s="50"/>
      <c r="L14" s="50"/>
      <c r="M14" s="501"/>
      <c r="N14" s="479"/>
      <c r="O14" s="50"/>
      <c r="P14" s="50"/>
      <c r="Q14" s="50"/>
      <c r="R14" s="50"/>
      <c r="S14" s="501"/>
      <c r="T14" s="479"/>
      <c r="U14" s="50"/>
      <c r="V14" s="50"/>
      <c r="W14" s="50"/>
      <c r="X14" s="50"/>
      <c r="Y14" s="501"/>
      <c r="Z14" s="479"/>
      <c r="AA14" s="50"/>
      <c r="AB14" s="50"/>
      <c r="AC14" s="50"/>
      <c r="AD14" s="50"/>
      <c r="AE14" s="501"/>
      <c r="AF14" s="479"/>
      <c r="AG14" s="50"/>
      <c r="AH14" s="50"/>
      <c r="AI14" s="50"/>
      <c r="AJ14" s="50"/>
      <c r="AK14" s="501"/>
      <c r="AL14" s="479"/>
      <c r="AM14" s="50"/>
      <c r="AN14" s="50"/>
      <c r="AO14" s="50"/>
      <c r="AP14" s="50"/>
      <c r="AQ14" s="501"/>
      <c r="AR14" s="479"/>
      <c r="AS14" s="50"/>
      <c r="AT14" s="50"/>
      <c r="AU14" s="50"/>
      <c r="AV14" s="50"/>
      <c r="AW14" s="501"/>
      <c r="AX14" s="479"/>
      <c r="AY14" s="50"/>
      <c r="AZ14" s="50"/>
      <c r="BA14" s="50"/>
      <c r="BB14" s="50"/>
      <c r="BC14" s="501"/>
      <c r="BD14" s="479"/>
      <c r="BE14" s="50"/>
      <c r="BF14" s="50"/>
      <c r="BG14" s="50"/>
      <c r="BH14" s="50"/>
      <c r="BI14" s="501"/>
      <c r="BJ14" s="479"/>
      <c r="BK14" s="50"/>
      <c r="BL14" s="50"/>
      <c r="BM14" s="50"/>
      <c r="BN14" s="50"/>
      <c r="BO14" s="501"/>
      <c r="BP14" s="479"/>
      <c r="BQ14" s="52"/>
      <c r="BR14" s="45" t="s">
        <v>117</v>
      </c>
      <c r="BS14" s="45" t="s">
        <v>118</v>
      </c>
      <c r="BT14" s="53" t="s">
        <v>109</v>
      </c>
      <c r="BU14" s="54"/>
      <c r="BV14" s="54"/>
    </row>
    <row r="15" spans="1:74">
      <c r="A15" s="511"/>
      <c r="B15" s="511"/>
      <c r="C15" s="511"/>
      <c r="D15" s="114" t="s">
        <v>119</v>
      </c>
      <c r="E15" s="511"/>
      <c r="F15" s="45">
        <v>100</v>
      </c>
      <c r="G15" s="45">
        <v>100</v>
      </c>
      <c r="H15" s="46">
        <v>100</v>
      </c>
      <c r="I15" s="45">
        <v>100</v>
      </c>
      <c r="J15" s="45">
        <v>100</v>
      </c>
      <c r="K15" s="45">
        <v>100</v>
      </c>
      <c r="L15" s="45">
        <v>100</v>
      </c>
      <c r="M15" s="501">
        <v>100</v>
      </c>
      <c r="N15" s="479"/>
      <c r="O15" s="45">
        <v>100</v>
      </c>
      <c r="P15" s="45">
        <v>100</v>
      </c>
      <c r="Q15" s="45">
        <v>100</v>
      </c>
      <c r="R15" s="45">
        <v>100</v>
      </c>
      <c r="S15" s="501">
        <v>100</v>
      </c>
      <c r="T15" s="479"/>
      <c r="U15" s="45">
        <v>100</v>
      </c>
      <c r="V15" s="45">
        <v>100</v>
      </c>
      <c r="W15" s="45">
        <v>100</v>
      </c>
      <c r="X15" s="45">
        <v>100</v>
      </c>
      <c r="Y15" s="501">
        <v>100</v>
      </c>
      <c r="Z15" s="479"/>
      <c r="AA15" s="45">
        <v>100</v>
      </c>
      <c r="AB15" s="45">
        <v>100</v>
      </c>
      <c r="AC15" s="45">
        <v>100</v>
      </c>
      <c r="AD15" s="45">
        <v>100</v>
      </c>
      <c r="AE15" s="501">
        <v>100</v>
      </c>
      <c r="AF15" s="479"/>
      <c r="AG15" s="45">
        <v>100</v>
      </c>
      <c r="AH15" s="45">
        <v>100</v>
      </c>
      <c r="AI15" s="45">
        <v>100</v>
      </c>
      <c r="AJ15" s="45">
        <v>100</v>
      </c>
      <c r="AK15" s="501">
        <v>100</v>
      </c>
      <c r="AL15" s="479"/>
      <c r="AM15" s="45">
        <v>100</v>
      </c>
      <c r="AN15" s="45">
        <v>100</v>
      </c>
      <c r="AO15" s="45">
        <v>100</v>
      </c>
      <c r="AP15" s="45">
        <v>100</v>
      </c>
      <c r="AQ15" s="501">
        <v>100</v>
      </c>
      <c r="AR15" s="479"/>
      <c r="AS15" s="45">
        <v>100</v>
      </c>
      <c r="AT15" s="45">
        <v>100</v>
      </c>
      <c r="AU15" s="45">
        <v>100</v>
      </c>
      <c r="AV15" s="45">
        <v>100</v>
      </c>
      <c r="AW15" s="501">
        <v>100</v>
      </c>
      <c r="AX15" s="479"/>
      <c r="AY15" s="45">
        <v>100</v>
      </c>
      <c r="AZ15" s="45">
        <v>100</v>
      </c>
      <c r="BA15" s="45">
        <v>100</v>
      </c>
      <c r="BB15" s="45">
        <v>100</v>
      </c>
      <c r="BC15" s="501">
        <v>100</v>
      </c>
      <c r="BD15" s="479"/>
      <c r="BE15" s="45">
        <v>100</v>
      </c>
      <c r="BF15" s="45">
        <v>100</v>
      </c>
      <c r="BG15" s="45">
        <v>100</v>
      </c>
      <c r="BH15" s="45">
        <v>100</v>
      </c>
      <c r="BI15" s="501">
        <v>100</v>
      </c>
      <c r="BJ15" s="479"/>
      <c r="BK15" s="45">
        <v>100</v>
      </c>
      <c r="BL15" s="45">
        <v>100</v>
      </c>
      <c r="BM15" s="45">
        <v>100</v>
      </c>
      <c r="BN15" s="45">
        <v>100</v>
      </c>
      <c r="BO15" s="501">
        <v>100</v>
      </c>
      <c r="BP15" s="479"/>
      <c r="BQ15" s="56">
        <f t="shared" ref="BQ15:BQ57" si="0">((H15+M15+S15+Y15+AE15+AK15+AQ15+AW15+BC15+BI15+BO15)/11) * 60/100</f>
        <v>60</v>
      </c>
      <c r="BR15" s="45">
        <v>100</v>
      </c>
      <c r="BS15" s="45">
        <v>100</v>
      </c>
      <c r="BT15" s="53">
        <f t="shared" ref="BT15:BT57" si="1">((BR15+BS15)/2) * 40/100</f>
        <v>40</v>
      </c>
      <c r="BU15" s="48">
        <f t="shared" ref="BU15:BU57" si="2">BT15+BQ15</f>
        <v>100</v>
      </c>
      <c r="BV15" s="57" t="str">
        <f t="shared" ref="BV15:BV57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>
      <c r="A16" s="533">
        <v>1</v>
      </c>
      <c r="B16" s="577" t="s">
        <v>360</v>
      </c>
      <c r="C16" s="306">
        <v>2200018087</v>
      </c>
      <c r="D16" s="307" t="s">
        <v>361</v>
      </c>
      <c r="E16" s="75" t="s">
        <v>330</v>
      </c>
      <c r="F16" s="180">
        <v>53</v>
      </c>
      <c r="G16" s="75">
        <v>100</v>
      </c>
      <c r="H16" s="172">
        <f t="shared" ref="H16:H57" si="4">(F$13/100*F16)+(G$13/100*G16)</f>
        <v>76.5</v>
      </c>
      <c r="I16" s="181">
        <v>85</v>
      </c>
      <c r="J16" s="181">
        <v>90</v>
      </c>
      <c r="K16" s="181">
        <v>100</v>
      </c>
      <c r="L16" s="181">
        <v>90</v>
      </c>
      <c r="M16" s="534">
        <f t="shared" ref="M16:M30" si="5">(I$13/100*I16)+(J$13/100*J16)+(K$13/100*K16)+(L$13/100*L16)</f>
        <v>94.25</v>
      </c>
      <c r="N16" s="535"/>
      <c r="O16" s="75">
        <v>100</v>
      </c>
      <c r="P16" s="75">
        <v>100</v>
      </c>
      <c r="Q16" s="75">
        <v>90</v>
      </c>
      <c r="R16" s="75">
        <v>83</v>
      </c>
      <c r="S16" s="534">
        <f t="shared" ref="S16:S57" si="6">(O$13/100*O16)+(P$13/100*P16)+(Q$13/100*Q16)+(R$13/100*R16)</f>
        <v>91.6</v>
      </c>
      <c r="T16" s="535"/>
      <c r="U16" s="75">
        <v>75</v>
      </c>
      <c r="V16" s="75">
        <v>90</v>
      </c>
      <c r="W16" s="75">
        <v>100</v>
      </c>
      <c r="X16" s="75">
        <v>100</v>
      </c>
      <c r="Y16" s="534">
        <f>(U$13/100*U16)+(V$13/100*V16)+(W$13/100*W16)+(X$13/100*X16)</f>
        <v>94.75</v>
      </c>
      <c r="Z16" s="535"/>
      <c r="AA16" s="75">
        <v>60</v>
      </c>
      <c r="AB16" s="75">
        <v>100</v>
      </c>
      <c r="AC16" s="75">
        <v>100</v>
      </c>
      <c r="AD16" s="75">
        <v>100</v>
      </c>
      <c r="AE16" s="534">
        <f t="shared" ref="AE16:AE57" si="7">(AA$13/100*AA16)+(AB$13/100*AB16)+(AC$13/100*AC16)+(AD$13/100*AD16)</f>
        <v>94</v>
      </c>
      <c r="AF16" s="535"/>
      <c r="AG16" s="75">
        <v>95</v>
      </c>
      <c r="AH16" s="75">
        <v>95</v>
      </c>
      <c r="AI16" s="75">
        <v>100</v>
      </c>
      <c r="AJ16" s="75">
        <v>100</v>
      </c>
      <c r="AK16" s="534">
        <f t="shared" ref="AK16:AK57" si="8">(AG$13/100*AG16)+(AH$13/100*AH16)+(AI$13/100*AI16)+(AJ$13/100*AJ16)</f>
        <v>98.5</v>
      </c>
      <c r="AL16" s="535"/>
      <c r="AM16" s="75">
        <v>90</v>
      </c>
      <c r="AN16" s="75">
        <v>100</v>
      </c>
      <c r="AO16" s="75">
        <v>85</v>
      </c>
      <c r="AP16" s="75">
        <v>100</v>
      </c>
      <c r="AQ16" s="534">
        <f t="shared" ref="AQ16:AQ57" si="9">(AM$13/100*AM16)+(AN$13/100*AN16)+(AO$13/100*AO16)+(AP$13/100*AP16)</f>
        <v>91</v>
      </c>
      <c r="AR16" s="535"/>
      <c r="AS16" s="75">
        <v>83</v>
      </c>
      <c r="AT16" s="75">
        <v>100</v>
      </c>
      <c r="AU16" s="75">
        <v>100</v>
      </c>
      <c r="AV16" s="75">
        <v>95</v>
      </c>
      <c r="AW16" s="534">
        <f t="shared" ref="AW16:AW57" si="10">(AS$13/100*AS16)+(AT$13/100*AT16)+(AU$13/100*AU16)+(AV$13/100*AV16)</f>
        <v>96.45</v>
      </c>
      <c r="AX16" s="535"/>
      <c r="AY16" s="75">
        <v>89</v>
      </c>
      <c r="AZ16" s="75">
        <v>100</v>
      </c>
      <c r="BA16" s="75">
        <v>100</v>
      </c>
      <c r="BB16" s="75">
        <v>100</v>
      </c>
      <c r="BC16" s="534">
        <f t="shared" ref="BC16:BC57" si="11">(AY$13/100*AY16)+(AZ$13/100*AZ16)+(BA$13/100*BA16)+(BB$13/100*BB16)</f>
        <v>98.35</v>
      </c>
      <c r="BD16" s="535"/>
      <c r="BE16" s="75">
        <v>89</v>
      </c>
      <c r="BF16" s="75">
        <v>90</v>
      </c>
      <c r="BG16" s="75">
        <v>95</v>
      </c>
      <c r="BH16" s="75">
        <v>79</v>
      </c>
      <c r="BI16" s="534">
        <f t="shared" ref="BI16:BI57" si="12">(BE$13/100*BE16)+(BF$13/100*BF16)+(BG$13/100*BG16)+(BH$13/100*BH16)</f>
        <v>90.149999999999991</v>
      </c>
      <c r="BJ16" s="535"/>
      <c r="BK16" s="180">
        <v>90</v>
      </c>
      <c r="BL16" s="75">
        <v>90</v>
      </c>
      <c r="BM16" s="75">
        <v>85</v>
      </c>
      <c r="BN16" s="75">
        <v>90</v>
      </c>
      <c r="BO16" s="534">
        <f t="shared" ref="BO16:BO57" si="13">(BK$13/100*BK16)+(BL$13/100*BL16)+(BM$13/100*BM16)+(BN$13/100*BN16)</f>
        <v>87.5</v>
      </c>
      <c r="BP16" s="535"/>
      <c r="BQ16" s="182">
        <f t="shared" si="0"/>
        <v>55.257272727272742</v>
      </c>
      <c r="BR16" s="183">
        <v>74</v>
      </c>
      <c r="BS16" s="183">
        <v>93</v>
      </c>
      <c r="BT16" s="184">
        <f t="shared" si="1"/>
        <v>33.4</v>
      </c>
      <c r="BU16" s="185">
        <f t="shared" si="2"/>
        <v>88.657272727272741</v>
      </c>
      <c r="BV16" s="176" t="str">
        <f t="shared" si="3"/>
        <v>A</v>
      </c>
    </row>
    <row r="17" spans="1:74">
      <c r="A17" s="510"/>
      <c r="B17" s="510"/>
      <c r="C17" s="308">
        <v>2200018097</v>
      </c>
      <c r="D17" s="309" t="s">
        <v>362</v>
      </c>
      <c r="E17" s="75" t="s">
        <v>330</v>
      </c>
      <c r="F17" s="180">
        <v>45</v>
      </c>
      <c r="G17" s="75">
        <v>100</v>
      </c>
      <c r="H17" s="172">
        <f t="shared" si="4"/>
        <v>72.5</v>
      </c>
      <c r="I17" s="75">
        <v>100</v>
      </c>
      <c r="J17" s="75">
        <v>100</v>
      </c>
      <c r="K17" s="75">
        <v>90</v>
      </c>
      <c r="L17" s="75">
        <v>100</v>
      </c>
      <c r="M17" s="534">
        <f t="shared" si="5"/>
        <v>95</v>
      </c>
      <c r="N17" s="535"/>
      <c r="O17" s="75">
        <v>100</v>
      </c>
      <c r="P17" s="75">
        <v>100</v>
      </c>
      <c r="Q17" s="75">
        <v>90</v>
      </c>
      <c r="R17" s="75">
        <v>100</v>
      </c>
      <c r="S17" s="534">
        <f t="shared" si="6"/>
        <v>95</v>
      </c>
      <c r="T17" s="535"/>
      <c r="U17" s="209">
        <v>100</v>
      </c>
      <c r="V17" s="75">
        <v>100</v>
      </c>
      <c r="W17" s="75">
        <v>100</v>
      </c>
      <c r="X17" s="75">
        <v>100</v>
      </c>
      <c r="Y17" s="534">
        <f>(U$13/100*U16)+(V$13/100*V17)+(W$13/100*W17)+(X$13/100*X17)</f>
        <v>96.25</v>
      </c>
      <c r="Z17" s="535"/>
      <c r="AA17" s="75">
        <v>85</v>
      </c>
      <c r="AB17" s="75">
        <v>100</v>
      </c>
      <c r="AC17" s="75">
        <v>100</v>
      </c>
      <c r="AD17" s="75">
        <v>100</v>
      </c>
      <c r="AE17" s="534">
        <f t="shared" si="7"/>
        <v>97.75</v>
      </c>
      <c r="AF17" s="535"/>
      <c r="AG17" s="75">
        <v>95</v>
      </c>
      <c r="AH17" s="75">
        <v>95</v>
      </c>
      <c r="AI17" s="75">
        <v>100</v>
      </c>
      <c r="AJ17" s="75">
        <v>100</v>
      </c>
      <c r="AK17" s="534">
        <f t="shared" si="8"/>
        <v>98.5</v>
      </c>
      <c r="AL17" s="535"/>
      <c r="AM17" s="75">
        <v>95</v>
      </c>
      <c r="AN17" s="75">
        <v>100</v>
      </c>
      <c r="AO17" s="75">
        <v>85</v>
      </c>
      <c r="AP17" s="75">
        <v>50</v>
      </c>
      <c r="AQ17" s="534">
        <f t="shared" si="9"/>
        <v>81.75</v>
      </c>
      <c r="AR17" s="535"/>
      <c r="AS17" s="75">
        <v>95</v>
      </c>
      <c r="AT17" s="75">
        <v>100</v>
      </c>
      <c r="AU17" s="75">
        <v>100</v>
      </c>
      <c r="AV17" s="75">
        <v>100</v>
      </c>
      <c r="AW17" s="534">
        <f t="shared" si="10"/>
        <v>99.25</v>
      </c>
      <c r="AX17" s="535"/>
      <c r="AY17" s="75">
        <v>89</v>
      </c>
      <c r="AZ17" s="75">
        <v>100</v>
      </c>
      <c r="BA17" s="75">
        <v>100</v>
      </c>
      <c r="BB17" s="75">
        <v>100</v>
      </c>
      <c r="BC17" s="534">
        <f t="shared" si="11"/>
        <v>98.35</v>
      </c>
      <c r="BD17" s="535"/>
      <c r="BE17" s="75">
        <v>89</v>
      </c>
      <c r="BF17" s="75">
        <v>100</v>
      </c>
      <c r="BG17" s="75">
        <v>95</v>
      </c>
      <c r="BH17" s="75">
        <v>100</v>
      </c>
      <c r="BI17" s="534">
        <f t="shared" si="12"/>
        <v>95.85</v>
      </c>
      <c r="BJ17" s="535"/>
      <c r="BK17" s="180">
        <v>90</v>
      </c>
      <c r="BL17" s="75">
        <v>90</v>
      </c>
      <c r="BM17" s="75">
        <v>85</v>
      </c>
      <c r="BN17" s="75">
        <v>90</v>
      </c>
      <c r="BO17" s="534">
        <f t="shared" si="13"/>
        <v>87.5</v>
      </c>
      <c r="BP17" s="535"/>
      <c r="BQ17" s="182">
        <f t="shared" si="0"/>
        <v>55.510909090909088</v>
      </c>
      <c r="BR17" s="183">
        <v>98</v>
      </c>
      <c r="BS17" s="183">
        <v>93</v>
      </c>
      <c r="BT17" s="184">
        <f t="shared" si="1"/>
        <v>38.200000000000003</v>
      </c>
      <c r="BU17" s="185">
        <f t="shared" si="2"/>
        <v>93.710909090909098</v>
      </c>
      <c r="BV17" s="176" t="str">
        <f t="shared" si="3"/>
        <v>A</v>
      </c>
    </row>
    <row r="18" spans="1:74">
      <c r="A18" s="511"/>
      <c r="B18" s="510"/>
      <c r="C18" s="308">
        <v>2200018100</v>
      </c>
      <c r="D18" s="309" t="s">
        <v>363</v>
      </c>
      <c r="E18" s="75" t="s">
        <v>330</v>
      </c>
      <c r="F18" s="180">
        <v>45</v>
      </c>
      <c r="G18" s="75">
        <v>100</v>
      </c>
      <c r="H18" s="172">
        <f t="shared" si="4"/>
        <v>72.5</v>
      </c>
      <c r="I18" s="75">
        <v>100</v>
      </c>
      <c r="J18" s="75">
        <v>90</v>
      </c>
      <c r="K18" s="75">
        <v>90</v>
      </c>
      <c r="L18" s="75">
        <v>90</v>
      </c>
      <c r="M18" s="534">
        <f t="shared" si="5"/>
        <v>91.5</v>
      </c>
      <c r="N18" s="535"/>
      <c r="O18" s="75">
        <v>100</v>
      </c>
      <c r="P18" s="75">
        <v>100</v>
      </c>
      <c r="Q18" s="75">
        <v>90</v>
      </c>
      <c r="R18" s="75">
        <v>90</v>
      </c>
      <c r="S18" s="534">
        <f t="shared" si="6"/>
        <v>93</v>
      </c>
      <c r="T18" s="535"/>
      <c r="U18" s="75">
        <v>97</v>
      </c>
      <c r="V18" s="75">
        <v>90</v>
      </c>
      <c r="W18" s="75">
        <v>100</v>
      </c>
      <c r="X18" s="75">
        <v>100</v>
      </c>
      <c r="Y18" s="534">
        <f t="shared" ref="Y18:Y57" si="14">(U$13/100*U18)+(V$13/100*V18)+(W$13/100*W18)+(X$13/100*X18)</f>
        <v>98.05</v>
      </c>
      <c r="Z18" s="535"/>
      <c r="AA18" s="75">
        <v>85</v>
      </c>
      <c r="AB18" s="75">
        <v>100</v>
      </c>
      <c r="AC18" s="75">
        <v>100</v>
      </c>
      <c r="AD18" s="75">
        <v>100</v>
      </c>
      <c r="AE18" s="534">
        <f t="shared" si="7"/>
        <v>97.75</v>
      </c>
      <c r="AF18" s="535"/>
      <c r="AG18" s="75">
        <v>95</v>
      </c>
      <c r="AH18" s="75">
        <v>100</v>
      </c>
      <c r="AI18" s="75">
        <v>100</v>
      </c>
      <c r="AJ18" s="75">
        <v>85</v>
      </c>
      <c r="AK18" s="534">
        <f t="shared" si="8"/>
        <v>96.25</v>
      </c>
      <c r="AL18" s="535"/>
      <c r="AM18" s="75">
        <v>80</v>
      </c>
      <c r="AN18" s="75">
        <v>100</v>
      </c>
      <c r="AO18" s="75">
        <v>85</v>
      </c>
      <c r="AP18" s="75">
        <v>100</v>
      </c>
      <c r="AQ18" s="534">
        <f t="shared" si="9"/>
        <v>89.5</v>
      </c>
      <c r="AR18" s="535"/>
      <c r="AS18" s="75">
        <v>83</v>
      </c>
      <c r="AT18" s="75">
        <v>100</v>
      </c>
      <c r="AU18" s="75">
        <v>100</v>
      </c>
      <c r="AV18" s="75">
        <v>95</v>
      </c>
      <c r="AW18" s="534">
        <f t="shared" si="10"/>
        <v>96.45</v>
      </c>
      <c r="AX18" s="535"/>
      <c r="AY18" s="75">
        <v>80</v>
      </c>
      <c r="AZ18" s="75">
        <v>100</v>
      </c>
      <c r="BA18" s="75">
        <v>100</v>
      </c>
      <c r="BB18" s="75">
        <v>100</v>
      </c>
      <c r="BC18" s="534">
        <f t="shared" si="11"/>
        <v>97</v>
      </c>
      <c r="BD18" s="535"/>
      <c r="BE18" s="75">
        <v>89</v>
      </c>
      <c r="BF18" s="75">
        <v>100</v>
      </c>
      <c r="BG18" s="75">
        <v>95</v>
      </c>
      <c r="BH18" s="75">
        <v>83</v>
      </c>
      <c r="BI18" s="534">
        <f t="shared" si="12"/>
        <v>92.449999999999989</v>
      </c>
      <c r="BJ18" s="535"/>
      <c r="BK18" s="180">
        <v>90</v>
      </c>
      <c r="BL18" s="75">
        <v>89</v>
      </c>
      <c r="BM18" s="75">
        <v>85</v>
      </c>
      <c r="BN18" s="75">
        <v>89</v>
      </c>
      <c r="BO18" s="534">
        <f t="shared" si="13"/>
        <v>87.149999999999991</v>
      </c>
      <c r="BP18" s="535"/>
      <c r="BQ18" s="182">
        <f t="shared" si="0"/>
        <v>55.17818181818182</v>
      </c>
      <c r="BR18" s="183">
        <v>90</v>
      </c>
      <c r="BS18" s="183">
        <v>93</v>
      </c>
      <c r="BT18" s="184">
        <f t="shared" si="1"/>
        <v>36.6</v>
      </c>
      <c r="BU18" s="185">
        <f t="shared" si="2"/>
        <v>91.778181818181821</v>
      </c>
      <c r="BV18" s="176" t="str">
        <f t="shared" si="3"/>
        <v>A</v>
      </c>
    </row>
    <row r="19" spans="1:74">
      <c r="A19" s="517">
        <v>2</v>
      </c>
      <c r="B19" s="510"/>
      <c r="C19" s="308">
        <v>2200018089</v>
      </c>
      <c r="D19" s="309" t="s">
        <v>364</v>
      </c>
      <c r="E19" s="75" t="s">
        <v>330</v>
      </c>
      <c r="F19" s="180">
        <v>26</v>
      </c>
      <c r="G19" s="75">
        <v>100</v>
      </c>
      <c r="H19" s="172">
        <f t="shared" si="4"/>
        <v>63</v>
      </c>
      <c r="I19" s="75">
        <v>100</v>
      </c>
      <c r="J19" s="75">
        <v>90</v>
      </c>
      <c r="K19" s="75">
        <v>90</v>
      </c>
      <c r="L19" s="75">
        <v>80</v>
      </c>
      <c r="M19" s="534">
        <f t="shared" si="5"/>
        <v>89.5</v>
      </c>
      <c r="N19" s="535"/>
      <c r="O19" s="75">
        <v>90</v>
      </c>
      <c r="P19" s="75">
        <v>100</v>
      </c>
      <c r="Q19" s="75">
        <v>80</v>
      </c>
      <c r="R19" s="75">
        <v>80</v>
      </c>
      <c r="S19" s="534">
        <f t="shared" si="6"/>
        <v>84.5</v>
      </c>
      <c r="T19" s="535"/>
      <c r="U19" s="75">
        <v>70</v>
      </c>
      <c r="V19" s="75">
        <v>90</v>
      </c>
      <c r="W19" s="75">
        <v>70</v>
      </c>
      <c r="X19" s="75">
        <v>100</v>
      </c>
      <c r="Y19" s="534">
        <f t="shared" si="14"/>
        <v>79</v>
      </c>
      <c r="Z19" s="535"/>
      <c r="AA19" s="212"/>
      <c r="AB19" s="181"/>
      <c r="AC19" s="212"/>
      <c r="AD19" s="212"/>
      <c r="AE19" s="534">
        <f t="shared" si="7"/>
        <v>0</v>
      </c>
      <c r="AF19" s="535"/>
      <c r="AG19" s="212"/>
      <c r="AH19" s="212"/>
      <c r="AI19" s="212"/>
      <c r="AJ19" s="212"/>
      <c r="AK19" s="534">
        <f t="shared" si="8"/>
        <v>0</v>
      </c>
      <c r="AL19" s="535"/>
      <c r="AM19" s="75">
        <v>70</v>
      </c>
      <c r="AN19" s="75">
        <v>100</v>
      </c>
      <c r="AO19" s="75">
        <v>85</v>
      </c>
      <c r="AP19" s="75">
        <v>50</v>
      </c>
      <c r="AQ19" s="534">
        <f t="shared" si="9"/>
        <v>78</v>
      </c>
      <c r="AR19" s="535"/>
      <c r="AS19" s="212"/>
      <c r="AT19" s="181"/>
      <c r="AU19" s="212"/>
      <c r="AV19" s="212"/>
      <c r="AW19" s="534">
        <f t="shared" si="10"/>
        <v>0</v>
      </c>
      <c r="AX19" s="535"/>
      <c r="AY19" s="75">
        <v>89</v>
      </c>
      <c r="AZ19" s="75">
        <v>90</v>
      </c>
      <c r="BA19" s="75">
        <v>85</v>
      </c>
      <c r="BB19" s="75">
        <v>75</v>
      </c>
      <c r="BC19" s="534">
        <f t="shared" si="11"/>
        <v>84.35</v>
      </c>
      <c r="BD19" s="535"/>
      <c r="BE19" s="75">
        <v>89</v>
      </c>
      <c r="BF19" s="75">
        <v>0</v>
      </c>
      <c r="BG19" s="75">
        <v>95</v>
      </c>
      <c r="BH19" s="75">
        <v>0</v>
      </c>
      <c r="BI19" s="534">
        <f t="shared" si="12"/>
        <v>60.85</v>
      </c>
      <c r="BJ19" s="535"/>
      <c r="BK19" s="180">
        <v>90</v>
      </c>
      <c r="BL19" s="75">
        <v>0</v>
      </c>
      <c r="BM19" s="75">
        <v>0</v>
      </c>
      <c r="BN19" s="75">
        <v>0</v>
      </c>
      <c r="BO19" s="534">
        <f t="shared" si="13"/>
        <v>13.5</v>
      </c>
      <c r="BP19" s="535"/>
      <c r="BQ19" s="182">
        <f t="shared" si="0"/>
        <v>30.147272727272728</v>
      </c>
      <c r="BR19" s="183">
        <v>50</v>
      </c>
      <c r="BS19" s="183">
        <v>87</v>
      </c>
      <c r="BT19" s="184">
        <f t="shared" si="1"/>
        <v>27.4</v>
      </c>
      <c r="BU19" s="185">
        <f t="shared" si="2"/>
        <v>57.547272727272727</v>
      </c>
      <c r="BV19" s="176" t="str">
        <f t="shared" si="3"/>
        <v>C+</v>
      </c>
    </row>
    <row r="20" spans="1:74">
      <c r="A20" s="510"/>
      <c r="B20" s="510"/>
      <c r="C20" s="308">
        <v>2200018103</v>
      </c>
      <c r="D20" s="309" t="s">
        <v>365</v>
      </c>
      <c r="E20" s="75" t="s">
        <v>330</v>
      </c>
      <c r="F20" s="180">
        <v>55</v>
      </c>
      <c r="G20" s="75">
        <v>100</v>
      </c>
      <c r="H20" s="172">
        <f t="shared" si="4"/>
        <v>77.5</v>
      </c>
      <c r="I20" s="75">
        <v>100</v>
      </c>
      <c r="J20" s="75">
        <v>90</v>
      </c>
      <c r="K20" s="75">
        <v>90</v>
      </c>
      <c r="L20" s="75">
        <v>80</v>
      </c>
      <c r="M20" s="534">
        <f t="shared" si="5"/>
        <v>89.5</v>
      </c>
      <c r="N20" s="535"/>
      <c r="O20" s="75">
        <v>90</v>
      </c>
      <c r="P20" s="75">
        <v>100</v>
      </c>
      <c r="Q20" s="75">
        <v>85</v>
      </c>
      <c r="R20" s="75">
        <v>80</v>
      </c>
      <c r="S20" s="534">
        <f t="shared" si="6"/>
        <v>87</v>
      </c>
      <c r="T20" s="535"/>
      <c r="U20" s="75">
        <v>100</v>
      </c>
      <c r="V20" s="75">
        <v>90</v>
      </c>
      <c r="W20" s="75">
        <v>75</v>
      </c>
      <c r="X20" s="75">
        <v>100</v>
      </c>
      <c r="Y20" s="534">
        <f t="shared" si="14"/>
        <v>86</v>
      </c>
      <c r="Z20" s="535"/>
      <c r="AA20" s="75">
        <v>75</v>
      </c>
      <c r="AB20" s="69">
        <v>90</v>
      </c>
      <c r="AC20" s="75">
        <v>85</v>
      </c>
      <c r="AD20" s="75">
        <v>85</v>
      </c>
      <c r="AE20" s="534">
        <f t="shared" si="7"/>
        <v>84.25</v>
      </c>
      <c r="AF20" s="535"/>
      <c r="AG20" s="75">
        <v>95</v>
      </c>
      <c r="AH20" s="75">
        <v>95</v>
      </c>
      <c r="AI20" s="75">
        <v>85</v>
      </c>
      <c r="AJ20" s="75">
        <v>85</v>
      </c>
      <c r="AK20" s="534">
        <f t="shared" si="8"/>
        <v>88</v>
      </c>
      <c r="AL20" s="535"/>
      <c r="AM20" s="75">
        <v>95</v>
      </c>
      <c r="AN20" s="75">
        <v>100</v>
      </c>
      <c r="AO20" s="75">
        <v>85</v>
      </c>
      <c r="AP20" s="75">
        <v>50</v>
      </c>
      <c r="AQ20" s="534">
        <f t="shared" si="9"/>
        <v>81.75</v>
      </c>
      <c r="AR20" s="535"/>
      <c r="AS20" s="75">
        <v>95</v>
      </c>
      <c r="AT20" s="75">
        <v>70</v>
      </c>
      <c r="AU20" s="75">
        <v>85</v>
      </c>
      <c r="AV20" s="75">
        <v>100</v>
      </c>
      <c r="AW20" s="534">
        <f t="shared" si="10"/>
        <v>87.25</v>
      </c>
      <c r="AX20" s="535"/>
      <c r="AY20" s="75">
        <v>89</v>
      </c>
      <c r="AZ20" s="75">
        <v>100</v>
      </c>
      <c r="BA20" s="75">
        <v>85</v>
      </c>
      <c r="BB20" s="75">
        <v>75</v>
      </c>
      <c r="BC20" s="534">
        <f t="shared" si="11"/>
        <v>85.85</v>
      </c>
      <c r="BD20" s="535"/>
      <c r="BE20" s="75">
        <v>89</v>
      </c>
      <c r="BF20" s="75">
        <v>100</v>
      </c>
      <c r="BG20" s="75">
        <v>95</v>
      </c>
      <c r="BH20" s="75">
        <v>90</v>
      </c>
      <c r="BI20" s="534">
        <f t="shared" si="12"/>
        <v>93.85</v>
      </c>
      <c r="BJ20" s="535"/>
      <c r="BK20" s="180">
        <v>90</v>
      </c>
      <c r="BL20" s="75">
        <v>90</v>
      </c>
      <c r="BM20" s="75">
        <v>85</v>
      </c>
      <c r="BN20" s="75">
        <v>90</v>
      </c>
      <c r="BO20" s="534">
        <f t="shared" si="13"/>
        <v>87.5</v>
      </c>
      <c r="BP20" s="535"/>
      <c r="BQ20" s="182">
        <f t="shared" si="0"/>
        <v>51.733636363636371</v>
      </c>
      <c r="BR20" s="183">
        <v>98</v>
      </c>
      <c r="BS20" s="183">
        <v>87</v>
      </c>
      <c r="BT20" s="184">
        <f t="shared" si="1"/>
        <v>37</v>
      </c>
      <c r="BU20" s="185">
        <f t="shared" si="2"/>
        <v>88.733636363636379</v>
      </c>
      <c r="BV20" s="176" t="str">
        <f t="shared" si="3"/>
        <v>A</v>
      </c>
    </row>
    <row r="21" spans="1:74">
      <c r="A21" s="511"/>
      <c r="B21" s="510"/>
      <c r="C21" s="308">
        <v>2200018107</v>
      </c>
      <c r="D21" s="309" t="s">
        <v>366</v>
      </c>
      <c r="E21" s="75" t="s">
        <v>330</v>
      </c>
      <c r="F21" s="180">
        <v>41</v>
      </c>
      <c r="G21" s="75">
        <v>100</v>
      </c>
      <c r="H21" s="172">
        <f t="shared" si="4"/>
        <v>70.5</v>
      </c>
      <c r="I21" s="75">
        <v>100</v>
      </c>
      <c r="J21" s="75">
        <v>90</v>
      </c>
      <c r="K21" s="75">
        <v>90</v>
      </c>
      <c r="L21" s="75">
        <v>80</v>
      </c>
      <c r="M21" s="534">
        <f t="shared" si="5"/>
        <v>89.5</v>
      </c>
      <c r="N21" s="535"/>
      <c r="O21" s="75">
        <v>80</v>
      </c>
      <c r="P21" s="75">
        <v>100</v>
      </c>
      <c r="Q21" s="75">
        <v>85</v>
      </c>
      <c r="R21" s="75">
        <v>80</v>
      </c>
      <c r="S21" s="534">
        <f t="shared" si="6"/>
        <v>85.5</v>
      </c>
      <c r="T21" s="535"/>
      <c r="U21" s="75">
        <v>90</v>
      </c>
      <c r="V21" s="75">
        <v>90</v>
      </c>
      <c r="W21" s="75">
        <v>75</v>
      </c>
      <c r="X21" s="75">
        <v>100</v>
      </c>
      <c r="Y21" s="534">
        <f t="shared" si="14"/>
        <v>84.5</v>
      </c>
      <c r="Z21" s="535"/>
      <c r="AA21" s="75">
        <v>70</v>
      </c>
      <c r="AB21" s="69">
        <v>90</v>
      </c>
      <c r="AC21" s="75">
        <v>85</v>
      </c>
      <c r="AD21" s="75">
        <v>85</v>
      </c>
      <c r="AE21" s="534">
        <f t="shared" si="7"/>
        <v>83.5</v>
      </c>
      <c r="AF21" s="535"/>
      <c r="AG21" s="75">
        <v>85</v>
      </c>
      <c r="AH21" s="75">
        <v>95</v>
      </c>
      <c r="AI21" s="75">
        <v>85</v>
      </c>
      <c r="AJ21" s="75">
        <v>85</v>
      </c>
      <c r="AK21" s="534">
        <f t="shared" si="8"/>
        <v>86.5</v>
      </c>
      <c r="AL21" s="535"/>
      <c r="AM21" s="75">
        <v>85</v>
      </c>
      <c r="AN21" s="75">
        <v>100</v>
      </c>
      <c r="AO21" s="75">
        <v>85</v>
      </c>
      <c r="AP21" s="75">
        <v>50</v>
      </c>
      <c r="AQ21" s="534">
        <f t="shared" si="9"/>
        <v>80.25</v>
      </c>
      <c r="AR21" s="535"/>
      <c r="AS21" s="75">
        <v>80</v>
      </c>
      <c r="AT21" s="75">
        <v>70</v>
      </c>
      <c r="AU21" s="75">
        <v>85</v>
      </c>
      <c r="AV21" s="75">
        <v>100</v>
      </c>
      <c r="AW21" s="534">
        <f t="shared" si="10"/>
        <v>85</v>
      </c>
      <c r="AX21" s="535"/>
      <c r="AY21" s="75">
        <v>85</v>
      </c>
      <c r="AZ21" s="75">
        <v>100</v>
      </c>
      <c r="BA21" s="75">
        <v>85</v>
      </c>
      <c r="BB21" s="75">
        <v>75</v>
      </c>
      <c r="BC21" s="534">
        <f t="shared" si="11"/>
        <v>85.25</v>
      </c>
      <c r="BD21" s="535"/>
      <c r="BE21" s="75">
        <v>89</v>
      </c>
      <c r="BF21" s="75">
        <v>100</v>
      </c>
      <c r="BG21" s="75">
        <v>95</v>
      </c>
      <c r="BH21" s="75">
        <v>90</v>
      </c>
      <c r="BI21" s="534">
        <f t="shared" si="12"/>
        <v>93.85</v>
      </c>
      <c r="BJ21" s="535"/>
      <c r="BK21" s="180">
        <v>90</v>
      </c>
      <c r="BL21" s="75">
        <v>90</v>
      </c>
      <c r="BM21" s="75">
        <v>85</v>
      </c>
      <c r="BN21" s="75">
        <v>90</v>
      </c>
      <c r="BO21" s="534">
        <f t="shared" si="13"/>
        <v>87.5</v>
      </c>
      <c r="BP21" s="535"/>
      <c r="BQ21" s="182">
        <f t="shared" si="0"/>
        <v>50.828181818181818</v>
      </c>
      <c r="BR21" s="183">
        <v>98</v>
      </c>
      <c r="BS21" s="183">
        <v>87</v>
      </c>
      <c r="BT21" s="184">
        <f t="shared" si="1"/>
        <v>37</v>
      </c>
      <c r="BU21" s="185">
        <f t="shared" si="2"/>
        <v>87.828181818181818</v>
      </c>
      <c r="BV21" s="176" t="str">
        <f t="shared" si="3"/>
        <v>A</v>
      </c>
    </row>
    <row r="22" spans="1:74">
      <c r="A22" s="517">
        <v>3</v>
      </c>
      <c r="B22" s="510"/>
      <c r="C22" s="308">
        <v>2200018104</v>
      </c>
      <c r="D22" s="310" t="s">
        <v>367</v>
      </c>
      <c r="E22" s="75" t="s">
        <v>330</v>
      </c>
      <c r="F22" s="180">
        <v>45</v>
      </c>
      <c r="G22" s="75">
        <v>100</v>
      </c>
      <c r="H22" s="172">
        <f t="shared" si="4"/>
        <v>72.5</v>
      </c>
      <c r="I22" s="75">
        <v>100</v>
      </c>
      <c r="J22" s="75">
        <v>90</v>
      </c>
      <c r="K22" s="75">
        <v>100</v>
      </c>
      <c r="L22" s="75">
        <v>90</v>
      </c>
      <c r="M22" s="534">
        <f t="shared" si="5"/>
        <v>96.5</v>
      </c>
      <c r="N22" s="535"/>
      <c r="O22" s="75">
        <v>90</v>
      </c>
      <c r="P22" s="75">
        <v>100</v>
      </c>
      <c r="Q22" s="75">
        <v>90</v>
      </c>
      <c r="R22" s="75">
        <v>90</v>
      </c>
      <c r="S22" s="534">
        <f t="shared" si="6"/>
        <v>91.5</v>
      </c>
      <c r="T22" s="535"/>
      <c r="U22" s="75">
        <v>100</v>
      </c>
      <c r="V22" s="75">
        <v>90</v>
      </c>
      <c r="W22" s="75">
        <v>85</v>
      </c>
      <c r="X22" s="75">
        <v>100</v>
      </c>
      <c r="Y22" s="534">
        <f t="shared" si="14"/>
        <v>91</v>
      </c>
      <c r="Z22" s="535"/>
      <c r="AA22" s="75">
        <v>80</v>
      </c>
      <c r="AB22" s="75">
        <v>100</v>
      </c>
      <c r="AC22" s="75">
        <v>88</v>
      </c>
      <c r="AD22" s="75">
        <v>100</v>
      </c>
      <c r="AE22" s="534">
        <f t="shared" si="7"/>
        <v>91</v>
      </c>
      <c r="AF22" s="535"/>
      <c r="AG22" s="75">
        <v>95</v>
      </c>
      <c r="AH22" s="75">
        <v>90</v>
      </c>
      <c r="AI22" s="75">
        <v>85</v>
      </c>
      <c r="AJ22" s="75">
        <v>85</v>
      </c>
      <c r="AK22" s="534">
        <f t="shared" si="8"/>
        <v>87.25</v>
      </c>
      <c r="AL22" s="535"/>
      <c r="AM22" s="75">
        <v>95</v>
      </c>
      <c r="AN22" s="75">
        <v>100</v>
      </c>
      <c r="AO22" s="75">
        <v>85</v>
      </c>
      <c r="AP22" s="75">
        <v>100</v>
      </c>
      <c r="AQ22" s="534">
        <f t="shared" si="9"/>
        <v>91.75</v>
      </c>
      <c r="AR22" s="535"/>
      <c r="AS22" s="75">
        <v>95</v>
      </c>
      <c r="AT22" s="75">
        <v>70</v>
      </c>
      <c r="AU22" s="75">
        <v>85</v>
      </c>
      <c r="AV22" s="75">
        <v>75</v>
      </c>
      <c r="AW22" s="534">
        <f t="shared" si="10"/>
        <v>82.25</v>
      </c>
      <c r="AX22" s="535"/>
      <c r="AY22" s="75">
        <v>89</v>
      </c>
      <c r="AZ22" s="75">
        <v>90</v>
      </c>
      <c r="BA22" s="75">
        <v>85</v>
      </c>
      <c r="BB22" s="75">
        <v>100</v>
      </c>
      <c r="BC22" s="534">
        <f t="shared" si="11"/>
        <v>89.35</v>
      </c>
      <c r="BD22" s="535"/>
      <c r="BE22" s="75">
        <v>89</v>
      </c>
      <c r="BF22" s="75">
        <v>100</v>
      </c>
      <c r="BG22" s="75">
        <v>95</v>
      </c>
      <c r="BH22" s="75">
        <v>100</v>
      </c>
      <c r="BI22" s="534">
        <f t="shared" si="12"/>
        <v>95.85</v>
      </c>
      <c r="BJ22" s="535"/>
      <c r="BK22" s="180">
        <v>90</v>
      </c>
      <c r="BL22" s="75">
        <v>90</v>
      </c>
      <c r="BM22" s="75">
        <v>85</v>
      </c>
      <c r="BN22" s="75">
        <v>90</v>
      </c>
      <c r="BO22" s="534">
        <f t="shared" si="13"/>
        <v>87.5</v>
      </c>
      <c r="BP22" s="535"/>
      <c r="BQ22" s="182">
        <f t="shared" si="0"/>
        <v>53.260909090909088</v>
      </c>
      <c r="BR22" s="183">
        <v>83</v>
      </c>
      <c r="BS22" s="183">
        <v>80</v>
      </c>
      <c r="BT22" s="184">
        <f t="shared" si="1"/>
        <v>32.6</v>
      </c>
      <c r="BU22" s="185">
        <f t="shared" si="2"/>
        <v>85.86090909090909</v>
      </c>
      <c r="BV22" s="176" t="str">
        <f t="shared" si="3"/>
        <v>A</v>
      </c>
    </row>
    <row r="23" spans="1:74">
      <c r="A23" s="510"/>
      <c r="B23" s="510"/>
      <c r="C23" s="308">
        <v>2200018108</v>
      </c>
      <c r="D23" s="309" t="s">
        <v>368</v>
      </c>
      <c r="E23" s="75" t="s">
        <v>330</v>
      </c>
      <c r="F23" s="180">
        <v>39</v>
      </c>
      <c r="G23" s="75">
        <v>100</v>
      </c>
      <c r="H23" s="172">
        <f t="shared" si="4"/>
        <v>69.5</v>
      </c>
      <c r="I23" s="75">
        <v>90</v>
      </c>
      <c r="J23" s="75">
        <v>90</v>
      </c>
      <c r="K23" s="75">
        <v>100</v>
      </c>
      <c r="L23" s="75">
        <v>90</v>
      </c>
      <c r="M23" s="534">
        <f t="shared" si="5"/>
        <v>95</v>
      </c>
      <c r="N23" s="535"/>
      <c r="O23" s="75">
        <v>90</v>
      </c>
      <c r="P23" s="75">
        <v>100</v>
      </c>
      <c r="Q23" s="75">
        <v>90</v>
      </c>
      <c r="R23" s="75">
        <v>85</v>
      </c>
      <c r="S23" s="534">
        <f t="shared" si="6"/>
        <v>90.5</v>
      </c>
      <c r="T23" s="535"/>
      <c r="U23" s="75">
        <v>100</v>
      </c>
      <c r="V23" s="75">
        <v>90</v>
      </c>
      <c r="W23" s="75">
        <v>85</v>
      </c>
      <c r="X23" s="75">
        <v>100</v>
      </c>
      <c r="Y23" s="534">
        <f t="shared" si="14"/>
        <v>91</v>
      </c>
      <c r="Z23" s="535"/>
      <c r="AA23" s="75">
        <v>50</v>
      </c>
      <c r="AB23" s="75">
        <v>90</v>
      </c>
      <c r="AC23" s="75">
        <v>88</v>
      </c>
      <c r="AD23" s="75">
        <v>85</v>
      </c>
      <c r="AE23" s="534">
        <f t="shared" si="7"/>
        <v>82</v>
      </c>
      <c r="AF23" s="535"/>
      <c r="AG23" s="75">
        <v>75</v>
      </c>
      <c r="AH23" s="75">
        <v>90</v>
      </c>
      <c r="AI23" s="75">
        <v>85</v>
      </c>
      <c r="AJ23" s="75">
        <v>85</v>
      </c>
      <c r="AK23" s="534">
        <f t="shared" si="8"/>
        <v>84.25</v>
      </c>
      <c r="AL23" s="535"/>
      <c r="AM23" s="75">
        <v>85</v>
      </c>
      <c r="AN23" s="75">
        <v>100</v>
      </c>
      <c r="AO23" s="75">
        <v>85</v>
      </c>
      <c r="AP23" s="75">
        <v>50</v>
      </c>
      <c r="AQ23" s="534">
        <f t="shared" si="9"/>
        <v>80.25</v>
      </c>
      <c r="AR23" s="535"/>
      <c r="AS23" s="75">
        <v>80</v>
      </c>
      <c r="AT23" s="75">
        <v>70</v>
      </c>
      <c r="AU23" s="75">
        <v>85</v>
      </c>
      <c r="AV23" s="75">
        <v>75</v>
      </c>
      <c r="AW23" s="534">
        <f t="shared" si="10"/>
        <v>80</v>
      </c>
      <c r="AX23" s="535"/>
      <c r="AY23" s="75">
        <v>79</v>
      </c>
      <c r="AZ23" s="75">
        <v>90</v>
      </c>
      <c r="BA23" s="75">
        <v>85</v>
      </c>
      <c r="BB23" s="75">
        <v>75</v>
      </c>
      <c r="BC23" s="534">
        <f t="shared" si="11"/>
        <v>82.85</v>
      </c>
      <c r="BD23" s="535"/>
      <c r="BE23" s="75">
        <v>89</v>
      </c>
      <c r="BF23" s="75">
        <v>95</v>
      </c>
      <c r="BG23" s="75">
        <v>95</v>
      </c>
      <c r="BH23" s="75">
        <v>90</v>
      </c>
      <c r="BI23" s="534">
        <f t="shared" si="12"/>
        <v>93.1</v>
      </c>
      <c r="BJ23" s="535"/>
      <c r="BK23" s="180">
        <v>90</v>
      </c>
      <c r="BL23" s="75">
        <v>90</v>
      </c>
      <c r="BM23" s="75">
        <v>85</v>
      </c>
      <c r="BN23" s="75">
        <v>90</v>
      </c>
      <c r="BO23" s="534">
        <f t="shared" si="13"/>
        <v>87.5</v>
      </c>
      <c r="BP23" s="535"/>
      <c r="BQ23" s="182">
        <f t="shared" si="0"/>
        <v>51.051818181818192</v>
      </c>
      <c r="BR23" s="183">
        <v>79</v>
      </c>
      <c r="BS23" s="183">
        <v>80</v>
      </c>
      <c r="BT23" s="184">
        <f t="shared" si="1"/>
        <v>31.8</v>
      </c>
      <c r="BU23" s="185">
        <f t="shared" si="2"/>
        <v>82.851818181818189</v>
      </c>
      <c r="BV23" s="176" t="str">
        <f t="shared" si="3"/>
        <v>A</v>
      </c>
    </row>
    <row r="24" spans="1:74">
      <c r="A24" s="511"/>
      <c r="B24" s="511"/>
      <c r="C24" s="308">
        <v>2200018113</v>
      </c>
      <c r="D24" s="309" t="s">
        <v>369</v>
      </c>
      <c r="E24" s="75" t="s">
        <v>330</v>
      </c>
      <c r="F24" s="180">
        <v>48</v>
      </c>
      <c r="G24" s="75">
        <v>100</v>
      </c>
      <c r="H24" s="172">
        <f t="shared" si="4"/>
        <v>74</v>
      </c>
      <c r="I24" s="75">
        <v>100</v>
      </c>
      <c r="J24" s="75">
        <v>90</v>
      </c>
      <c r="K24" s="75">
        <v>100</v>
      </c>
      <c r="L24" s="75">
        <v>90</v>
      </c>
      <c r="M24" s="534">
        <f t="shared" si="5"/>
        <v>96.5</v>
      </c>
      <c r="N24" s="535"/>
      <c r="O24" s="75">
        <v>90</v>
      </c>
      <c r="P24" s="75">
        <v>100</v>
      </c>
      <c r="Q24" s="75">
        <v>90</v>
      </c>
      <c r="R24" s="75">
        <v>90</v>
      </c>
      <c r="S24" s="534">
        <f t="shared" si="6"/>
        <v>91.5</v>
      </c>
      <c r="T24" s="535"/>
      <c r="U24" s="75">
        <v>97</v>
      </c>
      <c r="V24" s="75">
        <v>90</v>
      </c>
      <c r="W24" s="75">
        <v>85</v>
      </c>
      <c r="X24" s="75">
        <v>100</v>
      </c>
      <c r="Y24" s="534">
        <f t="shared" si="14"/>
        <v>90.55</v>
      </c>
      <c r="Z24" s="535"/>
      <c r="AA24" s="75">
        <v>40</v>
      </c>
      <c r="AB24" s="69">
        <v>90</v>
      </c>
      <c r="AC24" s="75">
        <v>88</v>
      </c>
      <c r="AD24" s="75">
        <v>100</v>
      </c>
      <c r="AE24" s="534">
        <f t="shared" si="7"/>
        <v>83.5</v>
      </c>
      <c r="AF24" s="535"/>
      <c r="AG24" s="75">
        <v>75</v>
      </c>
      <c r="AH24" s="75">
        <v>90</v>
      </c>
      <c r="AI24" s="75">
        <v>85</v>
      </c>
      <c r="AJ24" s="75">
        <v>85</v>
      </c>
      <c r="AK24" s="534">
        <f t="shared" si="8"/>
        <v>84.25</v>
      </c>
      <c r="AL24" s="535"/>
      <c r="AM24" s="75">
        <v>95</v>
      </c>
      <c r="AN24" s="75">
        <v>100</v>
      </c>
      <c r="AO24" s="75">
        <v>85</v>
      </c>
      <c r="AP24" s="75">
        <v>100</v>
      </c>
      <c r="AQ24" s="534">
        <f t="shared" si="9"/>
        <v>91.75</v>
      </c>
      <c r="AR24" s="535"/>
      <c r="AS24" s="75">
        <v>95</v>
      </c>
      <c r="AT24" s="75">
        <v>70</v>
      </c>
      <c r="AU24" s="75">
        <v>85</v>
      </c>
      <c r="AV24" s="75">
        <v>75</v>
      </c>
      <c r="AW24" s="534">
        <f t="shared" si="10"/>
        <v>82.25</v>
      </c>
      <c r="AX24" s="535"/>
      <c r="AY24" s="75">
        <v>85</v>
      </c>
      <c r="AZ24" s="75">
        <v>90</v>
      </c>
      <c r="BA24" s="75">
        <v>85</v>
      </c>
      <c r="BB24" s="75">
        <v>75</v>
      </c>
      <c r="BC24" s="534">
        <f t="shared" si="11"/>
        <v>83.75</v>
      </c>
      <c r="BD24" s="535"/>
      <c r="BE24" s="75">
        <v>89</v>
      </c>
      <c r="BF24" s="75">
        <v>100</v>
      </c>
      <c r="BG24" s="75">
        <v>95</v>
      </c>
      <c r="BH24" s="75">
        <v>90</v>
      </c>
      <c r="BI24" s="534">
        <f t="shared" si="12"/>
        <v>93.85</v>
      </c>
      <c r="BJ24" s="535"/>
      <c r="BK24" s="180">
        <v>90</v>
      </c>
      <c r="BL24" s="75">
        <v>90</v>
      </c>
      <c r="BM24" s="75">
        <v>85</v>
      </c>
      <c r="BN24" s="75">
        <v>90</v>
      </c>
      <c r="BO24" s="534">
        <f t="shared" si="13"/>
        <v>87.5</v>
      </c>
      <c r="BP24" s="535"/>
      <c r="BQ24" s="182">
        <f t="shared" si="0"/>
        <v>52.330909090909088</v>
      </c>
      <c r="BR24" s="183">
        <v>83</v>
      </c>
      <c r="BS24" s="183">
        <v>80</v>
      </c>
      <c r="BT24" s="184">
        <f t="shared" si="1"/>
        <v>32.6</v>
      </c>
      <c r="BU24" s="185">
        <f t="shared" si="2"/>
        <v>84.930909090909097</v>
      </c>
      <c r="BV24" s="176" t="str">
        <f t="shared" si="3"/>
        <v>A</v>
      </c>
    </row>
    <row r="25" spans="1:74">
      <c r="A25" s="517">
        <v>4</v>
      </c>
      <c r="B25" s="571" t="s">
        <v>370</v>
      </c>
      <c r="C25" s="311">
        <v>2200018106</v>
      </c>
      <c r="D25" s="312" t="s">
        <v>371</v>
      </c>
      <c r="E25" s="75" t="s">
        <v>330</v>
      </c>
      <c r="F25" s="180">
        <v>71</v>
      </c>
      <c r="G25" s="75">
        <v>100</v>
      </c>
      <c r="H25" s="172">
        <f t="shared" si="4"/>
        <v>85.5</v>
      </c>
      <c r="I25" s="75">
        <v>100</v>
      </c>
      <c r="J25" s="75">
        <v>90</v>
      </c>
      <c r="K25" s="75">
        <v>90</v>
      </c>
      <c r="L25" s="75">
        <v>90</v>
      </c>
      <c r="M25" s="534">
        <f t="shared" si="5"/>
        <v>91.5</v>
      </c>
      <c r="N25" s="535"/>
      <c r="O25" s="75">
        <v>100</v>
      </c>
      <c r="P25" s="75">
        <v>100</v>
      </c>
      <c r="Q25" s="75">
        <v>90</v>
      </c>
      <c r="R25" s="75">
        <v>90</v>
      </c>
      <c r="S25" s="534">
        <f t="shared" si="6"/>
        <v>93</v>
      </c>
      <c r="T25" s="535"/>
      <c r="U25" s="75">
        <v>100</v>
      </c>
      <c r="V25" s="75">
        <v>100</v>
      </c>
      <c r="W25" s="75">
        <v>90</v>
      </c>
      <c r="X25" s="75">
        <v>100</v>
      </c>
      <c r="Y25" s="534">
        <f t="shared" si="14"/>
        <v>95</v>
      </c>
      <c r="Z25" s="535"/>
      <c r="AA25" s="75">
        <v>95</v>
      </c>
      <c r="AB25" s="69">
        <v>90</v>
      </c>
      <c r="AC25" s="75">
        <v>88</v>
      </c>
      <c r="AD25" s="75">
        <v>85</v>
      </c>
      <c r="AE25" s="534">
        <f t="shared" si="7"/>
        <v>88.75</v>
      </c>
      <c r="AF25" s="535"/>
      <c r="AG25" s="181">
        <v>100</v>
      </c>
      <c r="AH25" s="181">
        <v>100</v>
      </c>
      <c r="AI25" s="181">
        <v>100</v>
      </c>
      <c r="AJ25" s="181">
        <v>90</v>
      </c>
      <c r="AK25" s="534">
        <f t="shared" si="8"/>
        <v>98</v>
      </c>
      <c r="AL25" s="535"/>
      <c r="AM25" s="75">
        <v>85</v>
      </c>
      <c r="AN25" s="75">
        <v>100</v>
      </c>
      <c r="AO25" s="75">
        <v>88</v>
      </c>
      <c r="AP25" s="75">
        <v>50</v>
      </c>
      <c r="AQ25" s="534">
        <f t="shared" si="9"/>
        <v>81.75</v>
      </c>
      <c r="AR25" s="535"/>
      <c r="AS25" s="75">
        <v>85</v>
      </c>
      <c r="AT25" s="75">
        <v>70</v>
      </c>
      <c r="AU25" s="75">
        <v>90</v>
      </c>
      <c r="AV25" s="75">
        <v>75</v>
      </c>
      <c r="AW25" s="534">
        <f t="shared" si="10"/>
        <v>83.25</v>
      </c>
      <c r="AX25" s="535"/>
      <c r="AY25" s="75">
        <v>85</v>
      </c>
      <c r="AZ25" s="75">
        <v>95</v>
      </c>
      <c r="BA25" s="75">
        <v>95</v>
      </c>
      <c r="BB25" s="75">
        <v>100</v>
      </c>
      <c r="BC25" s="534">
        <f t="shared" si="11"/>
        <v>94.5</v>
      </c>
      <c r="BD25" s="535"/>
      <c r="BE25" s="75">
        <v>88</v>
      </c>
      <c r="BF25" s="75">
        <v>100</v>
      </c>
      <c r="BG25" s="75">
        <v>88</v>
      </c>
      <c r="BH25" s="75">
        <v>90</v>
      </c>
      <c r="BI25" s="534">
        <f t="shared" si="12"/>
        <v>90.2</v>
      </c>
      <c r="BJ25" s="535"/>
      <c r="BK25" s="180">
        <v>85</v>
      </c>
      <c r="BL25" s="75">
        <v>90</v>
      </c>
      <c r="BM25" s="75">
        <v>88</v>
      </c>
      <c r="BN25" s="75">
        <v>90</v>
      </c>
      <c r="BO25" s="534">
        <f t="shared" si="13"/>
        <v>88.25</v>
      </c>
      <c r="BP25" s="535"/>
      <c r="BQ25" s="182">
        <f t="shared" si="0"/>
        <v>53.983636363636371</v>
      </c>
      <c r="BR25" s="183">
        <v>85</v>
      </c>
      <c r="BS25" s="183">
        <v>92</v>
      </c>
      <c r="BT25" s="184">
        <f t="shared" si="1"/>
        <v>35.4</v>
      </c>
      <c r="BU25" s="185">
        <f t="shared" si="2"/>
        <v>89.38363636363637</v>
      </c>
      <c r="BV25" s="176" t="str">
        <f t="shared" si="3"/>
        <v>A</v>
      </c>
    </row>
    <row r="26" spans="1:74">
      <c r="A26" s="510"/>
      <c r="B26" s="510"/>
      <c r="C26" s="311">
        <v>2200018115</v>
      </c>
      <c r="D26" s="312" t="s">
        <v>372</v>
      </c>
      <c r="E26" s="75" t="s">
        <v>330</v>
      </c>
      <c r="F26" s="180">
        <v>50</v>
      </c>
      <c r="G26" s="75">
        <v>100</v>
      </c>
      <c r="H26" s="172">
        <f t="shared" si="4"/>
        <v>75</v>
      </c>
      <c r="I26" s="75">
        <v>100</v>
      </c>
      <c r="J26" s="75">
        <v>90</v>
      </c>
      <c r="K26" s="75">
        <v>90</v>
      </c>
      <c r="L26" s="75">
        <v>80</v>
      </c>
      <c r="M26" s="534">
        <f t="shared" si="5"/>
        <v>89.5</v>
      </c>
      <c r="N26" s="535"/>
      <c r="O26" s="75">
        <v>100</v>
      </c>
      <c r="P26" s="75">
        <v>100</v>
      </c>
      <c r="Q26" s="75">
        <v>90</v>
      </c>
      <c r="R26" s="75">
        <v>90</v>
      </c>
      <c r="S26" s="534">
        <f t="shared" si="6"/>
        <v>93</v>
      </c>
      <c r="T26" s="535"/>
      <c r="U26" s="75">
        <v>90</v>
      </c>
      <c r="V26" s="75">
        <v>100</v>
      </c>
      <c r="W26" s="75">
        <v>90</v>
      </c>
      <c r="X26" s="75">
        <v>100</v>
      </c>
      <c r="Y26" s="534">
        <f t="shared" si="14"/>
        <v>93.5</v>
      </c>
      <c r="Z26" s="535"/>
      <c r="AA26" s="75">
        <v>60</v>
      </c>
      <c r="AB26" s="75">
        <v>100</v>
      </c>
      <c r="AC26" s="75">
        <v>88</v>
      </c>
      <c r="AD26" s="75">
        <v>100</v>
      </c>
      <c r="AE26" s="534">
        <f t="shared" si="7"/>
        <v>88</v>
      </c>
      <c r="AF26" s="535"/>
      <c r="AG26" s="75">
        <v>75</v>
      </c>
      <c r="AH26" s="75">
        <v>100</v>
      </c>
      <c r="AI26" s="75">
        <v>88</v>
      </c>
      <c r="AJ26" s="75">
        <v>100</v>
      </c>
      <c r="AK26" s="534">
        <f t="shared" si="8"/>
        <v>90.25</v>
      </c>
      <c r="AL26" s="535"/>
      <c r="AM26" s="75">
        <v>85</v>
      </c>
      <c r="AN26" s="75">
        <v>100</v>
      </c>
      <c r="AO26" s="75">
        <v>88</v>
      </c>
      <c r="AP26" s="75">
        <v>50</v>
      </c>
      <c r="AQ26" s="534">
        <f t="shared" si="9"/>
        <v>81.75</v>
      </c>
      <c r="AR26" s="535"/>
      <c r="AS26" s="75">
        <v>85</v>
      </c>
      <c r="AT26" s="75">
        <v>70</v>
      </c>
      <c r="AU26" s="75">
        <v>90</v>
      </c>
      <c r="AV26" s="75">
        <v>75</v>
      </c>
      <c r="AW26" s="534">
        <f t="shared" si="10"/>
        <v>83.25</v>
      </c>
      <c r="AX26" s="535"/>
      <c r="AY26" s="75">
        <v>85</v>
      </c>
      <c r="AZ26" s="75">
        <v>95</v>
      </c>
      <c r="BA26" s="75">
        <v>95</v>
      </c>
      <c r="BB26" s="75">
        <v>100</v>
      </c>
      <c r="BC26" s="534">
        <f t="shared" si="11"/>
        <v>94.5</v>
      </c>
      <c r="BD26" s="535"/>
      <c r="BE26" s="75">
        <v>88</v>
      </c>
      <c r="BF26" s="75">
        <v>100</v>
      </c>
      <c r="BG26" s="75">
        <v>88</v>
      </c>
      <c r="BH26" s="75">
        <v>90</v>
      </c>
      <c r="BI26" s="534">
        <f t="shared" si="12"/>
        <v>90.2</v>
      </c>
      <c r="BJ26" s="535"/>
      <c r="BK26" s="180">
        <v>85</v>
      </c>
      <c r="BL26" s="75">
        <v>90</v>
      </c>
      <c r="BM26" s="75">
        <v>88</v>
      </c>
      <c r="BN26" s="75">
        <v>90</v>
      </c>
      <c r="BO26" s="534">
        <f t="shared" si="13"/>
        <v>88.25</v>
      </c>
      <c r="BP26" s="535"/>
      <c r="BQ26" s="182">
        <f t="shared" si="0"/>
        <v>52.756363636363638</v>
      </c>
      <c r="BR26" s="183">
        <v>85</v>
      </c>
      <c r="BS26" s="183">
        <v>92</v>
      </c>
      <c r="BT26" s="184">
        <f t="shared" si="1"/>
        <v>35.4</v>
      </c>
      <c r="BU26" s="185">
        <f t="shared" si="2"/>
        <v>88.156363636363636</v>
      </c>
      <c r="BV26" s="176" t="str">
        <f t="shared" si="3"/>
        <v>A</v>
      </c>
    </row>
    <row r="27" spans="1:74">
      <c r="A27" s="511"/>
      <c r="B27" s="510"/>
      <c r="C27" s="311">
        <v>2200018118</v>
      </c>
      <c r="D27" s="312" t="s">
        <v>373</v>
      </c>
      <c r="E27" s="75" t="s">
        <v>330</v>
      </c>
      <c r="F27" s="180">
        <v>58</v>
      </c>
      <c r="G27" s="75">
        <v>100</v>
      </c>
      <c r="H27" s="172">
        <f t="shared" si="4"/>
        <v>79</v>
      </c>
      <c r="I27" s="75">
        <v>100</v>
      </c>
      <c r="J27" s="75">
        <v>90</v>
      </c>
      <c r="K27" s="75">
        <v>90</v>
      </c>
      <c r="L27" s="75">
        <v>80</v>
      </c>
      <c r="M27" s="534">
        <f t="shared" si="5"/>
        <v>89.5</v>
      </c>
      <c r="N27" s="535"/>
      <c r="O27" s="75">
        <v>95</v>
      </c>
      <c r="P27" s="75">
        <v>100</v>
      </c>
      <c r="Q27" s="75">
        <v>90</v>
      </c>
      <c r="R27" s="75">
        <v>85</v>
      </c>
      <c r="S27" s="534">
        <f t="shared" si="6"/>
        <v>91.25</v>
      </c>
      <c r="T27" s="535"/>
      <c r="U27" s="75">
        <v>100</v>
      </c>
      <c r="V27" s="75">
        <v>100</v>
      </c>
      <c r="W27" s="75">
        <v>90</v>
      </c>
      <c r="X27" s="75">
        <v>100</v>
      </c>
      <c r="Y27" s="534">
        <f t="shared" si="14"/>
        <v>95</v>
      </c>
      <c r="Z27" s="535"/>
      <c r="AA27" s="75">
        <v>60</v>
      </c>
      <c r="AB27" s="69">
        <v>90</v>
      </c>
      <c r="AC27" s="75">
        <v>88</v>
      </c>
      <c r="AD27" s="75">
        <v>100</v>
      </c>
      <c r="AE27" s="534">
        <f t="shared" si="7"/>
        <v>86.5</v>
      </c>
      <c r="AF27" s="535"/>
      <c r="AG27" s="75">
        <v>80</v>
      </c>
      <c r="AH27" s="75">
        <v>95</v>
      </c>
      <c r="AI27" s="75">
        <v>88</v>
      </c>
      <c r="AJ27" s="75">
        <v>100</v>
      </c>
      <c r="AK27" s="534">
        <f t="shared" si="8"/>
        <v>90.25</v>
      </c>
      <c r="AL27" s="535"/>
      <c r="AM27" s="75">
        <v>85</v>
      </c>
      <c r="AN27" s="75">
        <v>100</v>
      </c>
      <c r="AO27" s="75">
        <v>88</v>
      </c>
      <c r="AP27" s="75">
        <v>50</v>
      </c>
      <c r="AQ27" s="534">
        <f t="shared" si="9"/>
        <v>81.75</v>
      </c>
      <c r="AR27" s="535"/>
      <c r="AS27" s="75">
        <v>85</v>
      </c>
      <c r="AT27" s="75">
        <v>70</v>
      </c>
      <c r="AU27" s="75">
        <v>90</v>
      </c>
      <c r="AV27" s="75">
        <v>75</v>
      </c>
      <c r="AW27" s="534">
        <f t="shared" si="10"/>
        <v>83.25</v>
      </c>
      <c r="AX27" s="535"/>
      <c r="AY27" s="181">
        <v>88</v>
      </c>
      <c r="AZ27" s="181">
        <v>100</v>
      </c>
      <c r="BA27" s="181">
        <v>100</v>
      </c>
      <c r="BB27" s="212"/>
      <c r="BC27" s="534">
        <f t="shared" si="11"/>
        <v>78.2</v>
      </c>
      <c r="BD27" s="535"/>
      <c r="BE27" s="75">
        <v>80</v>
      </c>
      <c r="BF27" s="75">
        <v>100</v>
      </c>
      <c r="BG27" s="75">
        <v>88</v>
      </c>
      <c r="BH27" s="75">
        <v>90</v>
      </c>
      <c r="BI27" s="534">
        <f t="shared" si="12"/>
        <v>89</v>
      </c>
      <c r="BJ27" s="535"/>
      <c r="BK27" s="180">
        <v>80</v>
      </c>
      <c r="BL27" s="75">
        <v>90</v>
      </c>
      <c r="BM27" s="75">
        <v>88</v>
      </c>
      <c r="BN27" s="75">
        <v>90</v>
      </c>
      <c r="BO27" s="534">
        <f t="shared" si="13"/>
        <v>87.5</v>
      </c>
      <c r="BP27" s="535"/>
      <c r="BQ27" s="182">
        <f t="shared" si="0"/>
        <v>51.88363636363637</v>
      </c>
      <c r="BR27" s="183">
        <v>25</v>
      </c>
      <c r="BS27" s="183">
        <v>92</v>
      </c>
      <c r="BT27" s="184">
        <f t="shared" si="1"/>
        <v>23.4</v>
      </c>
      <c r="BU27" s="185">
        <f t="shared" si="2"/>
        <v>75.283636363636361</v>
      </c>
      <c r="BV27" s="176" t="str">
        <f t="shared" si="3"/>
        <v>B+</v>
      </c>
    </row>
    <row r="28" spans="1:74">
      <c r="A28" s="517">
        <v>5</v>
      </c>
      <c r="B28" s="510"/>
      <c r="C28" s="311">
        <v>2200018105</v>
      </c>
      <c r="D28" s="312" t="s">
        <v>374</v>
      </c>
      <c r="E28" s="75" t="s">
        <v>330</v>
      </c>
      <c r="F28" s="180">
        <v>44</v>
      </c>
      <c r="G28" s="75">
        <v>100</v>
      </c>
      <c r="H28" s="172">
        <f t="shared" si="4"/>
        <v>72</v>
      </c>
      <c r="I28" s="75">
        <v>100</v>
      </c>
      <c r="J28" s="75">
        <v>90</v>
      </c>
      <c r="K28" s="75">
        <v>85</v>
      </c>
      <c r="L28" s="75">
        <v>100</v>
      </c>
      <c r="M28" s="534">
        <f t="shared" si="5"/>
        <v>91</v>
      </c>
      <c r="N28" s="535"/>
      <c r="O28" s="75">
        <v>100</v>
      </c>
      <c r="P28" s="75">
        <v>100</v>
      </c>
      <c r="Q28" s="75">
        <v>85</v>
      </c>
      <c r="R28" s="75">
        <v>100</v>
      </c>
      <c r="S28" s="534">
        <f t="shared" si="6"/>
        <v>92.5</v>
      </c>
      <c r="T28" s="535"/>
      <c r="U28" s="75">
        <v>100</v>
      </c>
      <c r="V28" s="75">
        <v>90</v>
      </c>
      <c r="W28" s="75">
        <v>80</v>
      </c>
      <c r="X28" s="75">
        <v>100</v>
      </c>
      <c r="Y28" s="534">
        <f t="shared" si="14"/>
        <v>88.5</v>
      </c>
      <c r="Z28" s="535"/>
      <c r="AA28" s="181">
        <v>92</v>
      </c>
      <c r="AB28" s="181">
        <v>100</v>
      </c>
      <c r="AC28" s="181">
        <v>100</v>
      </c>
      <c r="AD28" s="181">
        <v>90</v>
      </c>
      <c r="AE28" s="534">
        <f t="shared" si="7"/>
        <v>96.8</v>
      </c>
      <c r="AF28" s="535"/>
      <c r="AG28" s="75">
        <v>100</v>
      </c>
      <c r="AH28" s="75">
        <v>90</v>
      </c>
      <c r="AI28" s="75">
        <v>80</v>
      </c>
      <c r="AJ28" s="75">
        <v>85</v>
      </c>
      <c r="AK28" s="534">
        <f t="shared" si="8"/>
        <v>85.5</v>
      </c>
      <c r="AL28" s="535"/>
      <c r="AM28" s="75">
        <v>80</v>
      </c>
      <c r="AN28" s="75">
        <v>100</v>
      </c>
      <c r="AO28" s="75">
        <v>80</v>
      </c>
      <c r="AP28" s="75">
        <v>100</v>
      </c>
      <c r="AQ28" s="534">
        <f t="shared" si="9"/>
        <v>87</v>
      </c>
      <c r="AR28" s="535"/>
      <c r="AS28" s="75">
        <v>80</v>
      </c>
      <c r="AT28" s="75">
        <v>70</v>
      </c>
      <c r="AU28" s="75">
        <v>80</v>
      </c>
      <c r="AV28" s="75">
        <v>75</v>
      </c>
      <c r="AW28" s="534">
        <f t="shared" si="10"/>
        <v>77.5</v>
      </c>
      <c r="AX28" s="535"/>
      <c r="AY28" s="75">
        <v>80</v>
      </c>
      <c r="AZ28" s="75">
        <v>95</v>
      </c>
      <c r="BA28" s="75">
        <v>80</v>
      </c>
      <c r="BB28" s="75">
        <v>75</v>
      </c>
      <c r="BC28" s="534">
        <f t="shared" si="11"/>
        <v>81.25</v>
      </c>
      <c r="BD28" s="535"/>
      <c r="BE28" s="75">
        <v>80</v>
      </c>
      <c r="BF28" s="75">
        <v>100</v>
      </c>
      <c r="BG28" s="75">
        <v>80</v>
      </c>
      <c r="BH28" s="75">
        <v>85</v>
      </c>
      <c r="BI28" s="534">
        <f t="shared" si="12"/>
        <v>84</v>
      </c>
      <c r="BJ28" s="535"/>
      <c r="BK28" s="180">
        <v>80</v>
      </c>
      <c r="BL28" s="75">
        <v>90</v>
      </c>
      <c r="BM28" s="75">
        <v>85</v>
      </c>
      <c r="BN28" s="75">
        <v>90</v>
      </c>
      <c r="BO28" s="534">
        <f t="shared" si="13"/>
        <v>86</v>
      </c>
      <c r="BP28" s="535"/>
      <c r="BQ28" s="182">
        <f t="shared" si="0"/>
        <v>51.384545454545453</v>
      </c>
      <c r="BR28" s="183">
        <v>80</v>
      </c>
      <c r="BS28" s="183">
        <v>85</v>
      </c>
      <c r="BT28" s="184">
        <f t="shared" si="1"/>
        <v>33</v>
      </c>
      <c r="BU28" s="185">
        <f t="shared" si="2"/>
        <v>84.384545454545446</v>
      </c>
      <c r="BV28" s="176" t="str">
        <f t="shared" si="3"/>
        <v>A</v>
      </c>
    </row>
    <row r="29" spans="1:74">
      <c r="A29" s="510"/>
      <c r="B29" s="510"/>
      <c r="C29" s="311">
        <v>2200018112</v>
      </c>
      <c r="D29" s="313" t="s">
        <v>375</v>
      </c>
      <c r="E29" s="75" t="s">
        <v>330</v>
      </c>
      <c r="F29" s="180">
        <v>41</v>
      </c>
      <c r="G29" s="75">
        <v>100</v>
      </c>
      <c r="H29" s="172">
        <f t="shared" si="4"/>
        <v>70.5</v>
      </c>
      <c r="I29" s="75">
        <v>100</v>
      </c>
      <c r="J29" s="75">
        <v>90</v>
      </c>
      <c r="K29" s="75">
        <v>85</v>
      </c>
      <c r="L29" s="75">
        <v>80</v>
      </c>
      <c r="M29" s="534">
        <f t="shared" si="5"/>
        <v>87</v>
      </c>
      <c r="N29" s="535"/>
      <c r="O29" s="75">
        <v>100</v>
      </c>
      <c r="P29" s="75">
        <v>100</v>
      </c>
      <c r="Q29" s="75">
        <v>85</v>
      </c>
      <c r="R29" s="75">
        <v>90</v>
      </c>
      <c r="S29" s="534">
        <f t="shared" si="6"/>
        <v>90.5</v>
      </c>
      <c r="T29" s="535"/>
      <c r="U29" s="75">
        <v>100</v>
      </c>
      <c r="V29" s="75">
        <v>90</v>
      </c>
      <c r="W29" s="75">
        <v>80</v>
      </c>
      <c r="X29" s="75">
        <v>90</v>
      </c>
      <c r="Y29" s="534">
        <f t="shared" si="14"/>
        <v>86.5</v>
      </c>
      <c r="Z29" s="535"/>
      <c r="AA29" s="75">
        <v>60</v>
      </c>
      <c r="AB29" s="69">
        <v>90</v>
      </c>
      <c r="AC29" s="75">
        <v>90</v>
      </c>
      <c r="AD29" s="75">
        <v>85</v>
      </c>
      <c r="AE29" s="534">
        <f t="shared" si="7"/>
        <v>84.5</v>
      </c>
      <c r="AF29" s="535"/>
      <c r="AG29" s="75">
        <v>100</v>
      </c>
      <c r="AH29" s="75">
        <v>90</v>
      </c>
      <c r="AI29" s="75">
        <v>80</v>
      </c>
      <c r="AJ29" s="75">
        <v>85</v>
      </c>
      <c r="AK29" s="534">
        <f t="shared" si="8"/>
        <v>85.5</v>
      </c>
      <c r="AL29" s="535"/>
      <c r="AM29" s="75">
        <v>80</v>
      </c>
      <c r="AN29" s="75">
        <v>100</v>
      </c>
      <c r="AO29" s="75">
        <v>80</v>
      </c>
      <c r="AP29" s="75">
        <v>50</v>
      </c>
      <c r="AQ29" s="534">
        <f t="shared" si="9"/>
        <v>77</v>
      </c>
      <c r="AR29" s="535"/>
      <c r="AS29" s="75">
        <v>80</v>
      </c>
      <c r="AT29" s="75">
        <v>70</v>
      </c>
      <c r="AU29" s="75">
        <v>80</v>
      </c>
      <c r="AV29" s="75">
        <v>75</v>
      </c>
      <c r="AW29" s="534">
        <f t="shared" si="10"/>
        <v>77.5</v>
      </c>
      <c r="AX29" s="535"/>
      <c r="AY29" s="75">
        <v>80</v>
      </c>
      <c r="AZ29" s="75">
        <v>95</v>
      </c>
      <c r="BA29" s="75">
        <v>80</v>
      </c>
      <c r="BB29" s="75">
        <v>75</v>
      </c>
      <c r="BC29" s="534">
        <f t="shared" si="11"/>
        <v>81.25</v>
      </c>
      <c r="BD29" s="535"/>
      <c r="BE29" s="75">
        <v>80</v>
      </c>
      <c r="BF29" s="75">
        <v>100</v>
      </c>
      <c r="BG29" s="75">
        <v>80</v>
      </c>
      <c r="BH29" s="75">
        <v>85</v>
      </c>
      <c r="BI29" s="534">
        <f t="shared" si="12"/>
        <v>84</v>
      </c>
      <c r="BJ29" s="535"/>
      <c r="BK29" s="180">
        <v>80</v>
      </c>
      <c r="BL29" s="75">
        <v>90</v>
      </c>
      <c r="BM29" s="75">
        <v>85</v>
      </c>
      <c r="BN29" s="75">
        <v>90</v>
      </c>
      <c r="BO29" s="534">
        <f t="shared" si="13"/>
        <v>86</v>
      </c>
      <c r="BP29" s="535"/>
      <c r="BQ29" s="182">
        <f t="shared" si="0"/>
        <v>49.65</v>
      </c>
      <c r="BR29" s="183">
        <v>45</v>
      </c>
      <c r="BS29" s="183">
        <v>85</v>
      </c>
      <c r="BT29" s="184">
        <f t="shared" si="1"/>
        <v>26</v>
      </c>
      <c r="BU29" s="185">
        <f t="shared" si="2"/>
        <v>75.650000000000006</v>
      </c>
      <c r="BV29" s="176" t="str">
        <f t="shared" si="3"/>
        <v>B+</v>
      </c>
    </row>
    <row r="30" spans="1:74">
      <c r="A30" s="511"/>
      <c r="B30" s="510"/>
      <c r="C30" s="311">
        <v>2200018125</v>
      </c>
      <c r="D30" s="313" t="s">
        <v>376</v>
      </c>
      <c r="E30" s="75" t="s">
        <v>330</v>
      </c>
      <c r="F30" s="180">
        <v>60</v>
      </c>
      <c r="G30" s="75">
        <v>100</v>
      </c>
      <c r="H30" s="172">
        <f t="shared" si="4"/>
        <v>80</v>
      </c>
      <c r="I30" s="75">
        <v>90</v>
      </c>
      <c r="J30" s="75">
        <v>100</v>
      </c>
      <c r="K30" s="75">
        <v>90</v>
      </c>
      <c r="L30" s="75">
        <v>80</v>
      </c>
      <c r="M30" s="534">
        <f t="shared" si="5"/>
        <v>89.5</v>
      </c>
      <c r="N30" s="535"/>
      <c r="O30" s="75">
        <v>100</v>
      </c>
      <c r="P30" s="75">
        <v>100</v>
      </c>
      <c r="Q30" s="75">
        <v>85</v>
      </c>
      <c r="R30" s="75">
        <v>100</v>
      </c>
      <c r="S30" s="534">
        <f t="shared" si="6"/>
        <v>92.5</v>
      </c>
      <c r="T30" s="535"/>
      <c r="U30" s="75">
        <v>90</v>
      </c>
      <c r="V30" s="75">
        <v>90</v>
      </c>
      <c r="W30" s="75">
        <v>80</v>
      </c>
      <c r="X30" s="75">
        <v>90</v>
      </c>
      <c r="Y30" s="534">
        <f t="shared" si="14"/>
        <v>85</v>
      </c>
      <c r="Z30" s="535"/>
      <c r="AA30" s="75">
        <v>70</v>
      </c>
      <c r="AB30" s="69">
        <v>90</v>
      </c>
      <c r="AC30" s="75">
        <v>90</v>
      </c>
      <c r="AD30" s="75">
        <v>85</v>
      </c>
      <c r="AE30" s="534">
        <f t="shared" si="7"/>
        <v>86</v>
      </c>
      <c r="AF30" s="535"/>
      <c r="AG30" s="75">
        <v>100</v>
      </c>
      <c r="AH30" s="75">
        <v>90</v>
      </c>
      <c r="AI30" s="75">
        <v>80</v>
      </c>
      <c r="AJ30" s="75">
        <v>85</v>
      </c>
      <c r="AK30" s="534">
        <f t="shared" si="8"/>
        <v>85.5</v>
      </c>
      <c r="AL30" s="535"/>
      <c r="AM30" s="75">
        <v>80</v>
      </c>
      <c r="AN30" s="75">
        <v>100</v>
      </c>
      <c r="AO30" s="75">
        <v>80</v>
      </c>
      <c r="AP30" s="75">
        <v>50</v>
      </c>
      <c r="AQ30" s="534">
        <f t="shared" si="9"/>
        <v>77</v>
      </c>
      <c r="AR30" s="535"/>
      <c r="AS30" s="75">
        <v>80</v>
      </c>
      <c r="AT30" s="75">
        <v>70</v>
      </c>
      <c r="AU30" s="75">
        <v>80</v>
      </c>
      <c r="AV30" s="75">
        <v>75</v>
      </c>
      <c r="AW30" s="534">
        <f t="shared" si="10"/>
        <v>77.5</v>
      </c>
      <c r="AX30" s="535"/>
      <c r="AY30" s="75">
        <v>80</v>
      </c>
      <c r="AZ30" s="75">
        <v>95</v>
      </c>
      <c r="BA30" s="75">
        <v>80</v>
      </c>
      <c r="BB30" s="75">
        <v>75</v>
      </c>
      <c r="BC30" s="534">
        <f t="shared" si="11"/>
        <v>81.25</v>
      </c>
      <c r="BD30" s="535"/>
      <c r="BE30" s="75">
        <v>85</v>
      </c>
      <c r="BF30" s="75">
        <v>100</v>
      </c>
      <c r="BG30" s="75">
        <v>80</v>
      </c>
      <c r="BH30" s="75">
        <v>85</v>
      </c>
      <c r="BI30" s="534">
        <f t="shared" si="12"/>
        <v>84.75</v>
      </c>
      <c r="BJ30" s="535"/>
      <c r="BK30" s="180">
        <v>80</v>
      </c>
      <c r="BL30" s="75">
        <v>90</v>
      </c>
      <c r="BM30" s="75">
        <v>85</v>
      </c>
      <c r="BN30" s="75">
        <v>90</v>
      </c>
      <c r="BO30" s="534">
        <f t="shared" si="13"/>
        <v>86</v>
      </c>
      <c r="BP30" s="535"/>
      <c r="BQ30" s="182">
        <f t="shared" si="0"/>
        <v>50.45454545454546</v>
      </c>
      <c r="BR30" s="183">
        <v>50</v>
      </c>
      <c r="BS30" s="183">
        <v>85</v>
      </c>
      <c r="BT30" s="184">
        <f t="shared" si="1"/>
        <v>27</v>
      </c>
      <c r="BU30" s="185">
        <f t="shared" si="2"/>
        <v>77.454545454545467</v>
      </c>
      <c r="BV30" s="176" t="str">
        <f t="shared" si="3"/>
        <v>A-</v>
      </c>
    </row>
    <row r="31" spans="1:74">
      <c r="A31" s="517">
        <v>6</v>
      </c>
      <c r="B31" s="510"/>
      <c r="C31" s="311">
        <v>2200018109</v>
      </c>
      <c r="D31" s="312" t="s">
        <v>377</v>
      </c>
      <c r="E31" s="75" t="s">
        <v>330</v>
      </c>
      <c r="F31" s="180">
        <v>43</v>
      </c>
      <c r="G31" s="75">
        <v>100</v>
      </c>
      <c r="H31" s="172">
        <f t="shared" si="4"/>
        <v>71.5</v>
      </c>
      <c r="I31" s="75">
        <v>100</v>
      </c>
      <c r="J31" s="75">
        <v>90</v>
      </c>
      <c r="K31" s="90">
        <v>90</v>
      </c>
      <c r="L31" s="75">
        <v>80</v>
      </c>
      <c r="M31" s="534">
        <f>(I$13/100*I31)+(J$13/100*J31)+(K$13/100*K30)+(L$13/100*L31)</f>
        <v>89.5</v>
      </c>
      <c r="N31" s="535"/>
      <c r="O31" s="75">
        <v>100</v>
      </c>
      <c r="P31" s="75">
        <v>100</v>
      </c>
      <c r="Q31" s="75">
        <v>100</v>
      </c>
      <c r="R31" s="75">
        <v>100</v>
      </c>
      <c r="S31" s="534">
        <f t="shared" si="6"/>
        <v>100</v>
      </c>
      <c r="T31" s="535"/>
      <c r="U31" s="75">
        <v>100</v>
      </c>
      <c r="V31" s="75">
        <v>90</v>
      </c>
      <c r="W31" s="75">
        <v>90</v>
      </c>
      <c r="X31" s="75">
        <v>100</v>
      </c>
      <c r="Y31" s="534">
        <f t="shared" si="14"/>
        <v>93.5</v>
      </c>
      <c r="Z31" s="535"/>
      <c r="AA31" s="75">
        <v>60</v>
      </c>
      <c r="AB31" s="69">
        <v>90</v>
      </c>
      <c r="AC31" s="75">
        <v>100</v>
      </c>
      <c r="AD31" s="75">
        <v>85</v>
      </c>
      <c r="AE31" s="534">
        <f t="shared" si="7"/>
        <v>89.5</v>
      </c>
      <c r="AF31" s="535"/>
      <c r="AG31" s="75">
        <v>60</v>
      </c>
      <c r="AH31" s="75">
        <v>100</v>
      </c>
      <c r="AI31" s="75">
        <v>100</v>
      </c>
      <c r="AJ31" s="75">
        <v>100</v>
      </c>
      <c r="AK31" s="534">
        <f t="shared" si="8"/>
        <v>94</v>
      </c>
      <c r="AL31" s="535"/>
      <c r="AM31" s="75">
        <v>88</v>
      </c>
      <c r="AN31" s="75">
        <v>100</v>
      </c>
      <c r="AO31" s="75">
        <v>90</v>
      </c>
      <c r="AP31" s="75">
        <v>100</v>
      </c>
      <c r="AQ31" s="534">
        <f t="shared" si="9"/>
        <v>93.2</v>
      </c>
      <c r="AR31" s="535"/>
      <c r="AS31" s="75">
        <v>88</v>
      </c>
      <c r="AT31" s="75">
        <v>100</v>
      </c>
      <c r="AU31" s="75">
        <v>90</v>
      </c>
      <c r="AV31" s="75">
        <v>100</v>
      </c>
      <c r="AW31" s="534">
        <f t="shared" si="10"/>
        <v>93.2</v>
      </c>
      <c r="AX31" s="535"/>
      <c r="AY31" s="75">
        <v>85</v>
      </c>
      <c r="AZ31" s="75">
        <v>100</v>
      </c>
      <c r="BA31" s="75">
        <v>95</v>
      </c>
      <c r="BB31" s="75">
        <v>80</v>
      </c>
      <c r="BC31" s="534">
        <f t="shared" si="11"/>
        <v>91.25</v>
      </c>
      <c r="BD31" s="535"/>
      <c r="BE31" s="75">
        <v>85</v>
      </c>
      <c r="BF31" s="75">
        <v>100</v>
      </c>
      <c r="BG31" s="75">
        <v>88</v>
      </c>
      <c r="BH31" s="75">
        <v>90</v>
      </c>
      <c r="BI31" s="534">
        <f t="shared" si="12"/>
        <v>89.75</v>
      </c>
      <c r="BJ31" s="535"/>
      <c r="BK31" s="180">
        <v>85</v>
      </c>
      <c r="BL31" s="75">
        <v>90</v>
      </c>
      <c r="BM31" s="75">
        <v>100</v>
      </c>
      <c r="BN31" s="75">
        <v>90</v>
      </c>
      <c r="BO31" s="534">
        <f t="shared" si="13"/>
        <v>94.25</v>
      </c>
      <c r="BP31" s="535"/>
      <c r="BQ31" s="182">
        <f t="shared" si="0"/>
        <v>54.526363636363641</v>
      </c>
      <c r="BR31" s="183">
        <v>100</v>
      </c>
      <c r="BS31" s="183">
        <v>84</v>
      </c>
      <c r="BT31" s="184">
        <f t="shared" si="1"/>
        <v>36.799999999999997</v>
      </c>
      <c r="BU31" s="185">
        <f t="shared" si="2"/>
        <v>91.326363636363638</v>
      </c>
      <c r="BV31" s="176" t="str">
        <f t="shared" si="3"/>
        <v>A</v>
      </c>
    </row>
    <row r="32" spans="1:74">
      <c r="A32" s="510"/>
      <c r="B32" s="510"/>
      <c r="C32" s="311">
        <v>2200018111</v>
      </c>
      <c r="D32" s="312" t="s">
        <v>378</v>
      </c>
      <c r="E32" s="75" t="s">
        <v>330</v>
      </c>
      <c r="F32" s="180">
        <v>41</v>
      </c>
      <c r="G32" s="75">
        <v>100</v>
      </c>
      <c r="H32" s="172">
        <f t="shared" si="4"/>
        <v>70.5</v>
      </c>
      <c r="I32" s="75">
        <v>100</v>
      </c>
      <c r="J32" s="75">
        <v>90</v>
      </c>
      <c r="K32" s="75">
        <v>90</v>
      </c>
      <c r="L32" s="75">
        <v>90</v>
      </c>
      <c r="M32" s="534">
        <f t="shared" ref="M32:M57" si="15">(I$13/100*I32)+(J$13/100*J32)+(K$13/100*K32)+(L$13/100*L32)</f>
        <v>91.5</v>
      </c>
      <c r="N32" s="535"/>
      <c r="O32" s="75">
        <v>100</v>
      </c>
      <c r="P32" s="75">
        <v>100</v>
      </c>
      <c r="Q32" s="75">
        <v>100</v>
      </c>
      <c r="R32" s="75">
        <v>100</v>
      </c>
      <c r="S32" s="534">
        <f t="shared" si="6"/>
        <v>100</v>
      </c>
      <c r="T32" s="535"/>
      <c r="U32" s="75">
        <v>100</v>
      </c>
      <c r="V32" s="75">
        <v>100</v>
      </c>
      <c r="W32" s="75">
        <v>90</v>
      </c>
      <c r="X32" s="75">
        <v>100</v>
      </c>
      <c r="Y32" s="534">
        <f t="shared" si="14"/>
        <v>95</v>
      </c>
      <c r="Z32" s="535"/>
      <c r="AA32" s="75">
        <v>50</v>
      </c>
      <c r="AB32" s="75">
        <v>100</v>
      </c>
      <c r="AC32" s="75">
        <v>100</v>
      </c>
      <c r="AD32" s="75">
        <v>100</v>
      </c>
      <c r="AE32" s="534">
        <f t="shared" si="7"/>
        <v>92.5</v>
      </c>
      <c r="AF32" s="535"/>
      <c r="AG32" s="75">
        <v>80</v>
      </c>
      <c r="AH32" s="75">
        <v>100</v>
      </c>
      <c r="AI32" s="75">
        <v>100</v>
      </c>
      <c r="AJ32" s="75">
        <v>85</v>
      </c>
      <c r="AK32" s="534">
        <f t="shared" si="8"/>
        <v>94</v>
      </c>
      <c r="AL32" s="535"/>
      <c r="AM32" s="75">
        <v>88</v>
      </c>
      <c r="AN32" s="75">
        <v>100</v>
      </c>
      <c r="AO32" s="75">
        <v>90</v>
      </c>
      <c r="AP32" s="75">
        <v>50</v>
      </c>
      <c r="AQ32" s="534">
        <f t="shared" si="9"/>
        <v>83.2</v>
      </c>
      <c r="AR32" s="535"/>
      <c r="AS32" s="75">
        <v>85</v>
      </c>
      <c r="AT32" s="75">
        <v>100</v>
      </c>
      <c r="AU32" s="75">
        <v>90</v>
      </c>
      <c r="AV32" s="75">
        <v>100</v>
      </c>
      <c r="AW32" s="534">
        <f t="shared" si="10"/>
        <v>92.75</v>
      </c>
      <c r="AX32" s="535"/>
      <c r="AY32" s="75">
        <v>85</v>
      </c>
      <c r="AZ32" s="75">
        <v>100</v>
      </c>
      <c r="BA32" s="75">
        <v>95</v>
      </c>
      <c r="BB32" s="75">
        <v>100</v>
      </c>
      <c r="BC32" s="534">
        <f t="shared" si="11"/>
        <v>95.25</v>
      </c>
      <c r="BD32" s="535"/>
      <c r="BE32" s="75">
        <v>80</v>
      </c>
      <c r="BF32" s="75">
        <v>100</v>
      </c>
      <c r="BG32" s="75">
        <v>88</v>
      </c>
      <c r="BH32" s="75">
        <v>90</v>
      </c>
      <c r="BI32" s="534">
        <f t="shared" si="12"/>
        <v>89</v>
      </c>
      <c r="BJ32" s="535"/>
      <c r="BK32" s="180">
        <v>85</v>
      </c>
      <c r="BL32" s="75">
        <v>90</v>
      </c>
      <c r="BM32" s="75">
        <v>100</v>
      </c>
      <c r="BN32" s="75">
        <v>90</v>
      </c>
      <c r="BO32" s="534">
        <f t="shared" si="13"/>
        <v>94.25</v>
      </c>
      <c r="BP32" s="535"/>
      <c r="BQ32" s="182">
        <f t="shared" si="0"/>
        <v>54.433636363636367</v>
      </c>
      <c r="BR32" s="183">
        <v>100</v>
      </c>
      <c r="BS32" s="183">
        <v>84</v>
      </c>
      <c r="BT32" s="184">
        <f t="shared" si="1"/>
        <v>36.799999999999997</v>
      </c>
      <c r="BU32" s="185">
        <f t="shared" si="2"/>
        <v>91.233636363636364</v>
      </c>
      <c r="BV32" s="176" t="str">
        <f t="shared" si="3"/>
        <v>A</v>
      </c>
    </row>
    <row r="33" spans="1:74">
      <c r="A33" s="511"/>
      <c r="B33" s="511"/>
      <c r="C33" s="311">
        <v>2200018114</v>
      </c>
      <c r="D33" s="312" t="s">
        <v>379</v>
      </c>
      <c r="E33" s="75" t="s">
        <v>330</v>
      </c>
      <c r="F33" s="180">
        <v>38</v>
      </c>
      <c r="G33" s="75">
        <v>100</v>
      </c>
      <c r="H33" s="172">
        <f t="shared" si="4"/>
        <v>69</v>
      </c>
      <c r="I33" s="181">
        <v>100</v>
      </c>
      <c r="J33" s="181">
        <v>90</v>
      </c>
      <c r="K33" s="181">
        <v>100</v>
      </c>
      <c r="L33" s="181">
        <v>100</v>
      </c>
      <c r="M33" s="534">
        <f t="shared" si="15"/>
        <v>98.5</v>
      </c>
      <c r="N33" s="535"/>
      <c r="O33" s="75">
        <v>100</v>
      </c>
      <c r="P33" s="75">
        <v>100</v>
      </c>
      <c r="Q33" s="75">
        <v>100</v>
      </c>
      <c r="R33" s="75">
        <v>100</v>
      </c>
      <c r="S33" s="534">
        <f t="shared" si="6"/>
        <v>100</v>
      </c>
      <c r="T33" s="535"/>
      <c r="U33" s="75">
        <v>100</v>
      </c>
      <c r="V33" s="75">
        <v>90</v>
      </c>
      <c r="W33" s="75">
        <v>90</v>
      </c>
      <c r="X33" s="75">
        <v>100</v>
      </c>
      <c r="Y33" s="534">
        <f t="shared" si="14"/>
        <v>93.5</v>
      </c>
      <c r="Z33" s="535"/>
      <c r="AA33" s="75">
        <v>50</v>
      </c>
      <c r="AB33" s="69">
        <v>90</v>
      </c>
      <c r="AC33" s="75">
        <v>100</v>
      </c>
      <c r="AD33" s="75">
        <v>85</v>
      </c>
      <c r="AE33" s="534">
        <f t="shared" si="7"/>
        <v>88</v>
      </c>
      <c r="AF33" s="535"/>
      <c r="AG33" s="75">
        <v>80</v>
      </c>
      <c r="AH33" s="75">
        <v>100</v>
      </c>
      <c r="AI33" s="75">
        <v>100</v>
      </c>
      <c r="AJ33" s="75">
        <v>85</v>
      </c>
      <c r="AK33" s="534">
        <f t="shared" si="8"/>
        <v>94</v>
      </c>
      <c r="AL33" s="535"/>
      <c r="AM33" s="75">
        <v>88</v>
      </c>
      <c r="AN33" s="75">
        <v>100</v>
      </c>
      <c r="AO33" s="75">
        <v>90</v>
      </c>
      <c r="AP33" s="75">
        <v>50</v>
      </c>
      <c r="AQ33" s="534">
        <f t="shared" si="9"/>
        <v>83.2</v>
      </c>
      <c r="AR33" s="535"/>
      <c r="AS33" s="75">
        <v>88</v>
      </c>
      <c r="AT33" s="75">
        <v>70</v>
      </c>
      <c r="AU33" s="75">
        <v>90</v>
      </c>
      <c r="AV33" s="75">
        <v>100</v>
      </c>
      <c r="AW33" s="534">
        <f t="shared" si="10"/>
        <v>88.7</v>
      </c>
      <c r="AX33" s="535"/>
      <c r="AY33" s="75">
        <v>88</v>
      </c>
      <c r="AZ33" s="75">
        <v>100</v>
      </c>
      <c r="BA33" s="75">
        <v>95</v>
      </c>
      <c r="BB33" s="75">
        <v>100</v>
      </c>
      <c r="BC33" s="534">
        <f t="shared" si="11"/>
        <v>95.7</v>
      </c>
      <c r="BD33" s="535"/>
      <c r="BE33" s="75">
        <v>80</v>
      </c>
      <c r="BF33" s="75">
        <v>100</v>
      </c>
      <c r="BG33" s="75">
        <v>88</v>
      </c>
      <c r="BH33" s="75">
        <v>90</v>
      </c>
      <c r="BI33" s="534">
        <f t="shared" si="12"/>
        <v>89</v>
      </c>
      <c r="BJ33" s="535"/>
      <c r="BK33" s="180">
        <v>85</v>
      </c>
      <c r="BL33" s="75">
        <v>90</v>
      </c>
      <c r="BM33" s="75">
        <v>100</v>
      </c>
      <c r="BN33" s="75">
        <v>90</v>
      </c>
      <c r="BO33" s="534">
        <f t="shared" si="13"/>
        <v>94.25</v>
      </c>
      <c r="BP33" s="535"/>
      <c r="BQ33" s="182">
        <f t="shared" si="0"/>
        <v>54.210000000000008</v>
      </c>
      <c r="BR33" s="183">
        <v>100</v>
      </c>
      <c r="BS33" s="183">
        <v>84</v>
      </c>
      <c r="BT33" s="184">
        <f t="shared" si="1"/>
        <v>36.799999999999997</v>
      </c>
      <c r="BU33" s="185">
        <f t="shared" si="2"/>
        <v>91.01</v>
      </c>
      <c r="BV33" s="176" t="str">
        <f t="shared" si="3"/>
        <v>A</v>
      </c>
    </row>
    <row r="34" spans="1:74">
      <c r="A34" s="517">
        <v>7</v>
      </c>
      <c r="B34" s="572" t="s">
        <v>168</v>
      </c>
      <c r="C34" s="314">
        <v>2200018079</v>
      </c>
      <c r="D34" s="315" t="s">
        <v>380</v>
      </c>
      <c r="E34" s="75" t="s">
        <v>330</v>
      </c>
      <c r="F34" s="180">
        <v>44</v>
      </c>
      <c r="G34" s="75">
        <v>100</v>
      </c>
      <c r="H34" s="172">
        <f t="shared" si="4"/>
        <v>72</v>
      </c>
      <c r="I34" s="75">
        <v>100</v>
      </c>
      <c r="J34" s="75">
        <v>90</v>
      </c>
      <c r="K34" s="75">
        <v>90</v>
      </c>
      <c r="L34" s="75">
        <v>100</v>
      </c>
      <c r="M34" s="534">
        <f t="shared" si="15"/>
        <v>93.5</v>
      </c>
      <c r="N34" s="535"/>
      <c r="O34" s="75">
        <v>100</v>
      </c>
      <c r="P34" s="75">
        <v>100</v>
      </c>
      <c r="Q34" s="75">
        <v>90</v>
      </c>
      <c r="R34" s="75">
        <v>85</v>
      </c>
      <c r="S34" s="534">
        <f t="shared" si="6"/>
        <v>92</v>
      </c>
      <c r="T34" s="535"/>
      <c r="U34" s="75">
        <v>100</v>
      </c>
      <c r="V34" s="75">
        <v>90</v>
      </c>
      <c r="W34" s="75">
        <v>75</v>
      </c>
      <c r="X34" s="75">
        <v>90</v>
      </c>
      <c r="Y34" s="534">
        <f t="shared" si="14"/>
        <v>84</v>
      </c>
      <c r="Z34" s="535"/>
      <c r="AA34" s="186">
        <v>70</v>
      </c>
      <c r="AB34" s="69">
        <v>90</v>
      </c>
      <c r="AC34" s="186">
        <v>90</v>
      </c>
      <c r="AD34" s="186">
        <v>85</v>
      </c>
      <c r="AE34" s="534">
        <f t="shared" si="7"/>
        <v>86</v>
      </c>
      <c r="AF34" s="535"/>
      <c r="AG34" s="75">
        <v>60</v>
      </c>
      <c r="AH34" s="75">
        <v>90</v>
      </c>
      <c r="AI34" s="75">
        <v>80</v>
      </c>
      <c r="AJ34" s="75">
        <v>85</v>
      </c>
      <c r="AK34" s="534">
        <f t="shared" si="8"/>
        <v>79.5</v>
      </c>
      <c r="AL34" s="535"/>
      <c r="AM34" s="75">
        <v>80</v>
      </c>
      <c r="AN34" s="75">
        <v>100</v>
      </c>
      <c r="AO34" s="75">
        <v>85</v>
      </c>
      <c r="AP34" s="75">
        <v>100</v>
      </c>
      <c r="AQ34" s="534">
        <f t="shared" si="9"/>
        <v>89.5</v>
      </c>
      <c r="AR34" s="535"/>
      <c r="AS34" s="75">
        <v>83</v>
      </c>
      <c r="AT34" s="75">
        <v>70</v>
      </c>
      <c r="AU34" s="75">
        <v>90</v>
      </c>
      <c r="AV34" s="75">
        <v>100</v>
      </c>
      <c r="AW34" s="534">
        <f t="shared" si="10"/>
        <v>87.95</v>
      </c>
      <c r="AX34" s="535"/>
      <c r="AY34" s="75">
        <v>50</v>
      </c>
      <c r="AZ34" s="75">
        <v>90</v>
      </c>
      <c r="BA34" s="75">
        <v>83</v>
      </c>
      <c r="BB34" s="75">
        <v>75</v>
      </c>
      <c r="BC34" s="534">
        <f t="shared" si="11"/>
        <v>77.5</v>
      </c>
      <c r="BD34" s="535"/>
      <c r="BE34" s="75">
        <v>60</v>
      </c>
      <c r="BF34" s="75">
        <v>100</v>
      </c>
      <c r="BG34" s="75">
        <v>95</v>
      </c>
      <c r="BH34" s="75">
        <v>90</v>
      </c>
      <c r="BI34" s="534">
        <f t="shared" si="12"/>
        <v>89.5</v>
      </c>
      <c r="BJ34" s="535"/>
      <c r="BK34" s="180">
        <v>78</v>
      </c>
      <c r="BL34" s="75">
        <v>100</v>
      </c>
      <c r="BM34" s="75">
        <v>95</v>
      </c>
      <c r="BN34" s="75">
        <v>100</v>
      </c>
      <c r="BO34" s="534">
        <f t="shared" si="13"/>
        <v>94.2</v>
      </c>
      <c r="BP34" s="535"/>
      <c r="BQ34" s="182">
        <f t="shared" si="0"/>
        <v>51.580909090909103</v>
      </c>
      <c r="BR34" s="183">
        <v>83</v>
      </c>
      <c r="BS34" s="183">
        <v>56</v>
      </c>
      <c r="BT34" s="184">
        <f t="shared" si="1"/>
        <v>27.8</v>
      </c>
      <c r="BU34" s="185">
        <f t="shared" si="2"/>
        <v>79.3809090909091</v>
      </c>
      <c r="BV34" s="176" t="str">
        <f t="shared" si="3"/>
        <v>A-</v>
      </c>
    </row>
    <row r="35" spans="1:74">
      <c r="A35" s="510"/>
      <c r="B35" s="510"/>
      <c r="C35" s="314">
        <v>2200018090</v>
      </c>
      <c r="D35" s="315" t="s">
        <v>381</v>
      </c>
      <c r="E35" s="75" t="s">
        <v>330</v>
      </c>
      <c r="F35" s="180">
        <v>48</v>
      </c>
      <c r="G35" s="75">
        <v>100</v>
      </c>
      <c r="H35" s="172">
        <f t="shared" si="4"/>
        <v>74</v>
      </c>
      <c r="I35" s="75">
        <v>90</v>
      </c>
      <c r="J35" s="75">
        <v>90</v>
      </c>
      <c r="K35" s="75">
        <v>90</v>
      </c>
      <c r="L35" s="75">
        <v>100</v>
      </c>
      <c r="M35" s="534">
        <f t="shared" si="15"/>
        <v>92</v>
      </c>
      <c r="N35" s="535"/>
      <c r="O35" s="75">
        <v>100</v>
      </c>
      <c r="P35" s="75">
        <v>100</v>
      </c>
      <c r="Q35" s="75">
        <v>90</v>
      </c>
      <c r="R35" s="75">
        <v>85</v>
      </c>
      <c r="S35" s="534">
        <f t="shared" si="6"/>
        <v>92</v>
      </c>
      <c r="T35" s="535"/>
      <c r="U35" s="75">
        <v>100</v>
      </c>
      <c r="V35" s="75">
        <v>90</v>
      </c>
      <c r="W35" s="75">
        <v>75</v>
      </c>
      <c r="X35" s="75">
        <v>90</v>
      </c>
      <c r="Y35" s="534">
        <f t="shared" si="14"/>
        <v>84</v>
      </c>
      <c r="Z35" s="535"/>
      <c r="AA35" s="75">
        <v>60</v>
      </c>
      <c r="AB35" s="75">
        <v>90</v>
      </c>
      <c r="AC35" s="75">
        <v>90</v>
      </c>
      <c r="AD35" s="75">
        <v>85</v>
      </c>
      <c r="AE35" s="534">
        <f t="shared" si="7"/>
        <v>84.5</v>
      </c>
      <c r="AF35" s="535"/>
      <c r="AG35" s="75">
        <v>60</v>
      </c>
      <c r="AH35" s="75">
        <v>90</v>
      </c>
      <c r="AI35" s="75">
        <v>80</v>
      </c>
      <c r="AJ35" s="75">
        <v>85</v>
      </c>
      <c r="AK35" s="534">
        <f t="shared" si="8"/>
        <v>79.5</v>
      </c>
      <c r="AL35" s="535"/>
      <c r="AM35" s="75">
        <v>85</v>
      </c>
      <c r="AN35" s="75">
        <v>100</v>
      </c>
      <c r="AO35" s="75">
        <v>85</v>
      </c>
      <c r="AP35" s="75">
        <v>100</v>
      </c>
      <c r="AQ35" s="534">
        <f t="shared" si="9"/>
        <v>90.25</v>
      </c>
      <c r="AR35" s="535"/>
      <c r="AS35" s="75">
        <v>85</v>
      </c>
      <c r="AT35" s="75">
        <v>70</v>
      </c>
      <c r="AU35" s="75">
        <v>90</v>
      </c>
      <c r="AV35" s="75">
        <v>75</v>
      </c>
      <c r="AW35" s="534">
        <f t="shared" si="10"/>
        <v>83.25</v>
      </c>
      <c r="AX35" s="535"/>
      <c r="AY35" s="75">
        <v>80</v>
      </c>
      <c r="AZ35" s="75">
        <v>90</v>
      </c>
      <c r="BA35" s="75">
        <v>83</v>
      </c>
      <c r="BB35" s="75">
        <v>75</v>
      </c>
      <c r="BC35" s="534">
        <f t="shared" si="11"/>
        <v>82</v>
      </c>
      <c r="BD35" s="535"/>
      <c r="BE35" s="75">
        <v>85</v>
      </c>
      <c r="BF35" s="75">
        <v>100</v>
      </c>
      <c r="BG35" s="75">
        <v>95</v>
      </c>
      <c r="BH35" s="75">
        <v>75</v>
      </c>
      <c r="BI35" s="534">
        <f t="shared" si="12"/>
        <v>90.25</v>
      </c>
      <c r="BJ35" s="535"/>
      <c r="BK35" s="180">
        <v>85</v>
      </c>
      <c r="BL35" s="75">
        <v>100</v>
      </c>
      <c r="BM35" s="75">
        <v>95</v>
      </c>
      <c r="BN35" s="75">
        <v>100</v>
      </c>
      <c r="BO35" s="534">
        <f t="shared" si="13"/>
        <v>95.25</v>
      </c>
      <c r="BP35" s="535"/>
      <c r="BQ35" s="182">
        <f t="shared" si="0"/>
        <v>51.654545454545456</v>
      </c>
      <c r="BR35" s="183">
        <v>83</v>
      </c>
      <c r="BS35" s="183">
        <v>56</v>
      </c>
      <c r="BT35" s="184">
        <f t="shared" si="1"/>
        <v>27.8</v>
      </c>
      <c r="BU35" s="185">
        <f t="shared" si="2"/>
        <v>79.454545454545453</v>
      </c>
      <c r="BV35" s="176" t="str">
        <f t="shared" si="3"/>
        <v>A-</v>
      </c>
    </row>
    <row r="36" spans="1:74">
      <c r="A36" s="511"/>
      <c r="B36" s="510"/>
      <c r="C36" s="314">
        <v>2200018091</v>
      </c>
      <c r="D36" s="315" t="s">
        <v>382</v>
      </c>
      <c r="E36" s="75" t="s">
        <v>330</v>
      </c>
      <c r="F36" s="180">
        <v>34</v>
      </c>
      <c r="G36" s="75">
        <v>100</v>
      </c>
      <c r="H36" s="172">
        <f t="shared" si="4"/>
        <v>67</v>
      </c>
      <c r="I36" s="212"/>
      <c r="J36" s="181"/>
      <c r="K36" s="212"/>
      <c r="L36" s="212"/>
      <c r="M36" s="534">
        <f t="shared" si="15"/>
        <v>0</v>
      </c>
      <c r="N36" s="535"/>
      <c r="O36" s="75">
        <v>100</v>
      </c>
      <c r="P36" s="75">
        <v>100</v>
      </c>
      <c r="Q36" s="75">
        <v>90</v>
      </c>
      <c r="R36" s="75">
        <v>85</v>
      </c>
      <c r="S36" s="534">
        <f t="shared" si="6"/>
        <v>92</v>
      </c>
      <c r="T36" s="535"/>
      <c r="U36" s="75">
        <v>100</v>
      </c>
      <c r="V36" s="75">
        <v>90</v>
      </c>
      <c r="W36" s="75">
        <v>75</v>
      </c>
      <c r="X36" s="75">
        <v>90</v>
      </c>
      <c r="Y36" s="534">
        <f t="shared" si="14"/>
        <v>84</v>
      </c>
      <c r="Z36" s="535"/>
      <c r="AA36" s="75">
        <v>60</v>
      </c>
      <c r="AB36" s="69">
        <v>90</v>
      </c>
      <c r="AC36" s="75">
        <v>90</v>
      </c>
      <c r="AD36" s="75">
        <v>85</v>
      </c>
      <c r="AE36" s="534">
        <f t="shared" si="7"/>
        <v>84.5</v>
      </c>
      <c r="AF36" s="535"/>
      <c r="AG36" s="75">
        <v>60</v>
      </c>
      <c r="AH36" s="75">
        <v>90</v>
      </c>
      <c r="AI36" s="75">
        <v>80</v>
      </c>
      <c r="AJ36" s="75">
        <v>85</v>
      </c>
      <c r="AK36" s="534">
        <f t="shared" si="8"/>
        <v>79.5</v>
      </c>
      <c r="AL36" s="535"/>
      <c r="AM36" s="75">
        <v>85</v>
      </c>
      <c r="AN36" s="75">
        <v>100</v>
      </c>
      <c r="AO36" s="75">
        <v>85</v>
      </c>
      <c r="AP36" s="75">
        <v>100</v>
      </c>
      <c r="AQ36" s="534">
        <f t="shared" si="9"/>
        <v>90.25</v>
      </c>
      <c r="AR36" s="535"/>
      <c r="AS36" s="212"/>
      <c r="AT36" s="212"/>
      <c r="AU36" s="212"/>
      <c r="AV36" s="212"/>
      <c r="AW36" s="534">
        <f t="shared" si="10"/>
        <v>0</v>
      </c>
      <c r="AX36" s="535"/>
      <c r="AY36" s="75">
        <v>80</v>
      </c>
      <c r="AZ36" s="75">
        <v>90</v>
      </c>
      <c r="BA36" s="75">
        <v>83</v>
      </c>
      <c r="BB36" s="75">
        <v>75</v>
      </c>
      <c r="BC36" s="534">
        <f t="shared" si="11"/>
        <v>82</v>
      </c>
      <c r="BD36" s="535"/>
      <c r="BE36" s="75">
        <v>0</v>
      </c>
      <c r="BF36" s="75">
        <v>0</v>
      </c>
      <c r="BG36" s="75">
        <v>95</v>
      </c>
      <c r="BH36" s="75">
        <v>100</v>
      </c>
      <c r="BI36" s="534">
        <f t="shared" si="12"/>
        <v>67.5</v>
      </c>
      <c r="BJ36" s="535"/>
      <c r="BK36" s="211"/>
      <c r="BL36" s="212"/>
      <c r="BM36" s="212"/>
      <c r="BN36" s="212"/>
      <c r="BO36" s="534">
        <f t="shared" si="13"/>
        <v>0</v>
      </c>
      <c r="BP36" s="535"/>
      <c r="BQ36" s="182">
        <f t="shared" si="0"/>
        <v>35.277272727272731</v>
      </c>
      <c r="BR36" s="183">
        <v>92</v>
      </c>
      <c r="BS36" s="183">
        <v>56</v>
      </c>
      <c r="BT36" s="184">
        <f t="shared" si="1"/>
        <v>29.6</v>
      </c>
      <c r="BU36" s="185">
        <f t="shared" si="2"/>
        <v>64.877272727272725</v>
      </c>
      <c r="BV36" s="176" t="str">
        <f t="shared" si="3"/>
        <v>B-</v>
      </c>
    </row>
    <row r="37" spans="1:74">
      <c r="A37" s="517">
        <v>8</v>
      </c>
      <c r="B37" s="510"/>
      <c r="C37" s="314">
        <v>2200018063</v>
      </c>
      <c r="D37" s="316" t="s">
        <v>383</v>
      </c>
      <c r="E37" s="75" t="s">
        <v>330</v>
      </c>
      <c r="F37" s="180">
        <v>53</v>
      </c>
      <c r="G37" s="75">
        <v>100</v>
      </c>
      <c r="H37" s="172">
        <f t="shared" si="4"/>
        <v>76.5</v>
      </c>
      <c r="I37" s="75">
        <v>100</v>
      </c>
      <c r="J37" s="75">
        <v>90</v>
      </c>
      <c r="K37" s="75">
        <v>90</v>
      </c>
      <c r="L37" s="75">
        <v>90</v>
      </c>
      <c r="M37" s="534">
        <f t="shared" si="15"/>
        <v>91.5</v>
      </c>
      <c r="N37" s="535"/>
      <c r="O37" s="75">
        <v>100</v>
      </c>
      <c r="P37" s="75">
        <v>100</v>
      </c>
      <c r="Q37" s="75">
        <v>85</v>
      </c>
      <c r="R37" s="75">
        <v>90</v>
      </c>
      <c r="S37" s="534">
        <f t="shared" si="6"/>
        <v>90.5</v>
      </c>
      <c r="T37" s="535"/>
      <c r="U37" s="75">
        <v>100</v>
      </c>
      <c r="V37" s="75">
        <v>90</v>
      </c>
      <c r="W37" s="75">
        <v>87</v>
      </c>
      <c r="X37" s="75">
        <v>100</v>
      </c>
      <c r="Y37" s="534">
        <f t="shared" si="14"/>
        <v>92</v>
      </c>
      <c r="Z37" s="535"/>
      <c r="AA37" s="75">
        <v>90</v>
      </c>
      <c r="AB37" s="69">
        <v>90</v>
      </c>
      <c r="AC37" s="75">
        <v>88</v>
      </c>
      <c r="AD37" s="75">
        <v>100</v>
      </c>
      <c r="AE37" s="534">
        <f t="shared" si="7"/>
        <v>91</v>
      </c>
      <c r="AF37" s="535"/>
      <c r="AG37" s="75">
        <v>85</v>
      </c>
      <c r="AH37" s="75">
        <v>90</v>
      </c>
      <c r="AI37" s="75">
        <v>88</v>
      </c>
      <c r="AJ37" s="75">
        <v>100</v>
      </c>
      <c r="AK37" s="534">
        <f t="shared" si="8"/>
        <v>90.25</v>
      </c>
      <c r="AL37" s="535"/>
      <c r="AM37" s="75">
        <v>78</v>
      </c>
      <c r="AN37" s="75">
        <v>100</v>
      </c>
      <c r="AO37" s="75">
        <v>75</v>
      </c>
      <c r="AP37" s="75">
        <v>100</v>
      </c>
      <c r="AQ37" s="534">
        <f t="shared" si="9"/>
        <v>84.2</v>
      </c>
      <c r="AR37" s="535"/>
      <c r="AS37" s="75">
        <v>95</v>
      </c>
      <c r="AT37" s="75">
        <v>70</v>
      </c>
      <c r="AU37" s="75">
        <v>67</v>
      </c>
      <c r="AV37" s="75">
        <v>75</v>
      </c>
      <c r="AW37" s="534">
        <f t="shared" si="10"/>
        <v>73.25</v>
      </c>
      <c r="AX37" s="535"/>
      <c r="AY37" s="75">
        <v>75</v>
      </c>
      <c r="AZ37" s="75">
        <v>90</v>
      </c>
      <c r="BA37" s="75">
        <v>65</v>
      </c>
      <c r="BB37" s="75">
        <v>75</v>
      </c>
      <c r="BC37" s="534">
        <f t="shared" si="11"/>
        <v>72.25</v>
      </c>
      <c r="BD37" s="535"/>
      <c r="BE37" s="75">
        <v>85</v>
      </c>
      <c r="BF37" s="75">
        <v>100</v>
      </c>
      <c r="BG37" s="75">
        <v>80</v>
      </c>
      <c r="BH37" s="75">
        <v>100</v>
      </c>
      <c r="BI37" s="534">
        <f t="shared" si="12"/>
        <v>87.75</v>
      </c>
      <c r="BJ37" s="535"/>
      <c r="BK37" s="180">
        <v>80</v>
      </c>
      <c r="BL37" s="75">
        <v>100</v>
      </c>
      <c r="BM37" s="75">
        <v>100</v>
      </c>
      <c r="BN37" s="75">
        <v>100</v>
      </c>
      <c r="BO37" s="534">
        <f t="shared" si="13"/>
        <v>97</v>
      </c>
      <c r="BP37" s="535"/>
      <c r="BQ37" s="182">
        <f t="shared" si="0"/>
        <v>51.61090909090909</v>
      </c>
      <c r="BR37" s="183">
        <v>71</v>
      </c>
      <c r="BS37" s="183">
        <v>52</v>
      </c>
      <c r="BT37" s="184">
        <f t="shared" si="1"/>
        <v>24.6</v>
      </c>
      <c r="BU37" s="185">
        <f t="shared" si="2"/>
        <v>76.210909090909098</v>
      </c>
      <c r="BV37" s="176" t="str">
        <f t="shared" si="3"/>
        <v>A-</v>
      </c>
    </row>
    <row r="38" spans="1:74">
      <c r="A38" s="510"/>
      <c r="B38" s="510"/>
      <c r="C38" s="314">
        <v>2200018066</v>
      </c>
      <c r="D38" s="316" t="s">
        <v>384</v>
      </c>
      <c r="E38" s="75" t="s">
        <v>330</v>
      </c>
      <c r="F38" s="180">
        <v>40</v>
      </c>
      <c r="G38" s="75">
        <v>100</v>
      </c>
      <c r="H38" s="172">
        <f t="shared" si="4"/>
        <v>70</v>
      </c>
      <c r="I38" s="75">
        <v>100</v>
      </c>
      <c r="J38" s="75">
        <v>90</v>
      </c>
      <c r="K38" s="75">
        <v>90</v>
      </c>
      <c r="L38" s="75">
        <v>100</v>
      </c>
      <c r="M38" s="534">
        <f t="shared" si="15"/>
        <v>93.5</v>
      </c>
      <c r="N38" s="535"/>
      <c r="O38" s="75">
        <v>100</v>
      </c>
      <c r="P38" s="75">
        <v>100</v>
      </c>
      <c r="Q38" s="75">
        <v>85</v>
      </c>
      <c r="R38" s="75">
        <v>90</v>
      </c>
      <c r="S38" s="534">
        <f t="shared" si="6"/>
        <v>90.5</v>
      </c>
      <c r="T38" s="535"/>
      <c r="U38" s="75">
        <v>100</v>
      </c>
      <c r="V38" s="75">
        <v>90</v>
      </c>
      <c r="W38" s="75">
        <v>87</v>
      </c>
      <c r="X38" s="75">
        <v>100</v>
      </c>
      <c r="Y38" s="534">
        <f t="shared" si="14"/>
        <v>92</v>
      </c>
      <c r="Z38" s="535"/>
      <c r="AA38" s="75">
        <v>50</v>
      </c>
      <c r="AB38" s="69">
        <v>90</v>
      </c>
      <c r="AC38" s="75">
        <v>88</v>
      </c>
      <c r="AD38" s="75">
        <v>100</v>
      </c>
      <c r="AE38" s="534">
        <f t="shared" si="7"/>
        <v>85</v>
      </c>
      <c r="AF38" s="535"/>
      <c r="AG38" s="75">
        <v>85</v>
      </c>
      <c r="AH38" s="75">
        <v>90</v>
      </c>
      <c r="AI38" s="75">
        <v>88</v>
      </c>
      <c r="AJ38" s="75">
        <v>85</v>
      </c>
      <c r="AK38" s="534">
        <f t="shared" si="8"/>
        <v>87.25</v>
      </c>
      <c r="AL38" s="535"/>
      <c r="AM38" s="75">
        <v>78</v>
      </c>
      <c r="AN38" s="75">
        <v>100</v>
      </c>
      <c r="AO38" s="75">
        <v>75</v>
      </c>
      <c r="AP38" s="75">
        <v>100</v>
      </c>
      <c r="AQ38" s="534">
        <f t="shared" si="9"/>
        <v>84.2</v>
      </c>
      <c r="AR38" s="535"/>
      <c r="AS38" s="75">
        <v>95</v>
      </c>
      <c r="AT38" s="75">
        <v>70</v>
      </c>
      <c r="AU38" s="75">
        <v>67</v>
      </c>
      <c r="AV38" s="75">
        <v>75</v>
      </c>
      <c r="AW38" s="534">
        <f t="shared" si="10"/>
        <v>73.25</v>
      </c>
      <c r="AX38" s="535"/>
      <c r="AY38" s="75">
        <v>75</v>
      </c>
      <c r="AZ38" s="75">
        <v>90</v>
      </c>
      <c r="BA38" s="75">
        <v>65</v>
      </c>
      <c r="BB38" s="75">
        <v>75</v>
      </c>
      <c r="BC38" s="534">
        <f t="shared" si="11"/>
        <v>72.25</v>
      </c>
      <c r="BD38" s="535"/>
      <c r="BE38" s="75">
        <v>85</v>
      </c>
      <c r="BF38" s="75">
        <v>100</v>
      </c>
      <c r="BG38" s="75">
        <v>80</v>
      </c>
      <c r="BH38" s="75">
        <v>100</v>
      </c>
      <c r="BI38" s="534">
        <f t="shared" si="12"/>
        <v>87.75</v>
      </c>
      <c r="BJ38" s="535"/>
      <c r="BK38" s="180">
        <v>80</v>
      </c>
      <c r="BL38" s="75">
        <v>100</v>
      </c>
      <c r="BM38" s="75">
        <v>100</v>
      </c>
      <c r="BN38" s="75">
        <v>95</v>
      </c>
      <c r="BO38" s="534">
        <f t="shared" si="13"/>
        <v>96</v>
      </c>
      <c r="BP38" s="535"/>
      <c r="BQ38" s="182">
        <f t="shared" si="0"/>
        <v>50.82</v>
      </c>
      <c r="BR38" s="183">
        <v>71</v>
      </c>
      <c r="BS38" s="183">
        <v>52</v>
      </c>
      <c r="BT38" s="184">
        <f t="shared" si="1"/>
        <v>24.6</v>
      </c>
      <c r="BU38" s="185">
        <f t="shared" si="2"/>
        <v>75.42</v>
      </c>
      <c r="BV38" s="176" t="str">
        <f t="shared" si="3"/>
        <v>B+</v>
      </c>
    </row>
    <row r="39" spans="1:74">
      <c r="A39" s="511"/>
      <c r="B39" s="510"/>
      <c r="C39" s="314">
        <v>2200018069</v>
      </c>
      <c r="D39" s="315" t="s">
        <v>385</v>
      </c>
      <c r="E39" s="75" t="s">
        <v>330</v>
      </c>
      <c r="F39" s="180">
        <v>44</v>
      </c>
      <c r="G39" s="75">
        <v>100</v>
      </c>
      <c r="H39" s="172">
        <f t="shared" si="4"/>
        <v>72</v>
      </c>
      <c r="I39" s="75">
        <v>100</v>
      </c>
      <c r="J39" s="75">
        <v>90</v>
      </c>
      <c r="K39" s="75">
        <v>90</v>
      </c>
      <c r="L39" s="75">
        <v>90</v>
      </c>
      <c r="M39" s="534">
        <f t="shared" si="15"/>
        <v>91.5</v>
      </c>
      <c r="N39" s="535"/>
      <c r="O39" s="75">
        <v>100</v>
      </c>
      <c r="P39" s="75">
        <v>100</v>
      </c>
      <c r="Q39" s="75">
        <v>85</v>
      </c>
      <c r="R39" s="75">
        <v>85</v>
      </c>
      <c r="S39" s="534">
        <f t="shared" si="6"/>
        <v>89.5</v>
      </c>
      <c r="T39" s="535"/>
      <c r="U39" s="75">
        <v>100</v>
      </c>
      <c r="V39" s="75">
        <v>90</v>
      </c>
      <c r="W39" s="75">
        <v>87</v>
      </c>
      <c r="X39" s="75">
        <v>100</v>
      </c>
      <c r="Y39" s="534">
        <f t="shared" si="14"/>
        <v>92</v>
      </c>
      <c r="Z39" s="535"/>
      <c r="AA39" s="75">
        <v>60</v>
      </c>
      <c r="AB39" s="69">
        <v>90</v>
      </c>
      <c r="AC39" s="75">
        <v>88</v>
      </c>
      <c r="AD39" s="75">
        <v>100</v>
      </c>
      <c r="AE39" s="534">
        <f t="shared" si="7"/>
        <v>86.5</v>
      </c>
      <c r="AF39" s="535"/>
      <c r="AG39" s="75">
        <v>85</v>
      </c>
      <c r="AH39" s="75">
        <v>90</v>
      </c>
      <c r="AI39" s="75">
        <v>88</v>
      </c>
      <c r="AJ39" s="75">
        <v>85</v>
      </c>
      <c r="AK39" s="534">
        <f t="shared" si="8"/>
        <v>87.25</v>
      </c>
      <c r="AL39" s="535"/>
      <c r="AM39" s="75">
        <v>75</v>
      </c>
      <c r="AN39" s="75">
        <v>100</v>
      </c>
      <c r="AO39" s="75">
        <v>75</v>
      </c>
      <c r="AP39" s="75">
        <v>100</v>
      </c>
      <c r="AQ39" s="534">
        <f t="shared" si="9"/>
        <v>83.75</v>
      </c>
      <c r="AR39" s="535"/>
      <c r="AS39" s="75">
        <v>95</v>
      </c>
      <c r="AT39" s="75">
        <v>70</v>
      </c>
      <c r="AU39" s="75">
        <v>67</v>
      </c>
      <c r="AV39" s="75">
        <v>75</v>
      </c>
      <c r="AW39" s="534">
        <f t="shared" si="10"/>
        <v>73.25</v>
      </c>
      <c r="AX39" s="535"/>
      <c r="AY39" s="75">
        <v>75</v>
      </c>
      <c r="AZ39" s="75">
        <v>90</v>
      </c>
      <c r="BA39" s="75">
        <v>65</v>
      </c>
      <c r="BB39" s="75">
        <v>75</v>
      </c>
      <c r="BC39" s="534">
        <f t="shared" si="11"/>
        <v>72.25</v>
      </c>
      <c r="BD39" s="535"/>
      <c r="BE39" s="75">
        <v>85</v>
      </c>
      <c r="BF39" s="75">
        <v>100</v>
      </c>
      <c r="BG39" s="75">
        <v>80</v>
      </c>
      <c r="BH39" s="75">
        <v>90</v>
      </c>
      <c r="BI39" s="534">
        <f t="shared" si="12"/>
        <v>85.75</v>
      </c>
      <c r="BJ39" s="535"/>
      <c r="BK39" s="180">
        <v>80</v>
      </c>
      <c r="BL39" s="75">
        <v>100</v>
      </c>
      <c r="BM39" s="75">
        <v>100</v>
      </c>
      <c r="BN39" s="75">
        <v>95</v>
      </c>
      <c r="BO39" s="534">
        <f t="shared" si="13"/>
        <v>96</v>
      </c>
      <c r="BP39" s="535"/>
      <c r="BQ39" s="182">
        <f t="shared" si="0"/>
        <v>50.713636363636361</v>
      </c>
      <c r="BR39" s="183">
        <v>45</v>
      </c>
      <c r="BS39" s="183">
        <v>52</v>
      </c>
      <c r="BT39" s="184">
        <f t="shared" si="1"/>
        <v>19.399999999999999</v>
      </c>
      <c r="BU39" s="185">
        <f t="shared" si="2"/>
        <v>70.11363636363636</v>
      </c>
      <c r="BV39" s="176" t="str">
        <f t="shared" si="3"/>
        <v>B+</v>
      </c>
    </row>
    <row r="40" spans="1:74">
      <c r="A40" s="517">
        <v>9</v>
      </c>
      <c r="B40" s="510"/>
      <c r="C40" s="314">
        <v>2200018067</v>
      </c>
      <c r="D40" s="315" t="s">
        <v>386</v>
      </c>
      <c r="E40" s="75" t="s">
        <v>330</v>
      </c>
      <c r="F40" s="180">
        <v>46</v>
      </c>
      <c r="G40" s="75">
        <v>100</v>
      </c>
      <c r="H40" s="172">
        <f t="shared" si="4"/>
        <v>73</v>
      </c>
      <c r="I40" s="75">
        <v>90</v>
      </c>
      <c r="J40" s="75">
        <v>90</v>
      </c>
      <c r="K40" s="75">
        <v>90</v>
      </c>
      <c r="L40" s="75">
        <v>90</v>
      </c>
      <c r="M40" s="534">
        <f t="shared" si="15"/>
        <v>90</v>
      </c>
      <c r="N40" s="535"/>
      <c r="O40" s="75">
        <v>100</v>
      </c>
      <c r="P40" s="75">
        <v>100</v>
      </c>
      <c r="Q40" s="75">
        <v>90</v>
      </c>
      <c r="R40" s="75">
        <v>85</v>
      </c>
      <c r="S40" s="534">
        <f t="shared" si="6"/>
        <v>92</v>
      </c>
      <c r="T40" s="535"/>
      <c r="U40" s="75">
        <v>90</v>
      </c>
      <c r="V40" s="75">
        <v>100</v>
      </c>
      <c r="W40" s="75">
        <v>85</v>
      </c>
      <c r="X40" s="75">
        <v>100</v>
      </c>
      <c r="Y40" s="534">
        <f t="shared" si="14"/>
        <v>91</v>
      </c>
      <c r="Z40" s="535"/>
      <c r="AA40" s="75">
        <v>65</v>
      </c>
      <c r="AB40" s="69">
        <v>90</v>
      </c>
      <c r="AC40" s="75">
        <v>90</v>
      </c>
      <c r="AD40" s="75">
        <v>100</v>
      </c>
      <c r="AE40" s="534">
        <f t="shared" si="7"/>
        <v>88.25</v>
      </c>
      <c r="AF40" s="535"/>
      <c r="AG40" s="75">
        <v>85</v>
      </c>
      <c r="AH40" s="75">
        <v>95</v>
      </c>
      <c r="AI40" s="75">
        <v>85</v>
      </c>
      <c r="AJ40" s="75">
        <v>85</v>
      </c>
      <c r="AK40" s="534">
        <f t="shared" si="8"/>
        <v>86.5</v>
      </c>
      <c r="AL40" s="535"/>
      <c r="AM40" s="75">
        <v>78</v>
      </c>
      <c r="AN40" s="75">
        <v>100</v>
      </c>
      <c r="AO40" s="75">
        <v>90</v>
      </c>
      <c r="AP40" s="75">
        <v>100</v>
      </c>
      <c r="AQ40" s="534">
        <f t="shared" si="9"/>
        <v>91.7</v>
      </c>
      <c r="AR40" s="535"/>
      <c r="AS40" s="75">
        <v>88</v>
      </c>
      <c r="AT40" s="75">
        <v>70</v>
      </c>
      <c r="AU40" s="75">
        <v>90</v>
      </c>
      <c r="AV40" s="75">
        <v>100</v>
      </c>
      <c r="AW40" s="534">
        <f t="shared" si="10"/>
        <v>88.7</v>
      </c>
      <c r="AX40" s="535"/>
      <c r="AY40" s="75">
        <v>77</v>
      </c>
      <c r="AZ40" s="75">
        <v>95</v>
      </c>
      <c r="BA40" s="75">
        <v>80</v>
      </c>
      <c r="BB40" s="75">
        <v>75</v>
      </c>
      <c r="BC40" s="534">
        <f t="shared" si="11"/>
        <v>80.8</v>
      </c>
      <c r="BD40" s="535"/>
      <c r="BE40" s="75">
        <v>85</v>
      </c>
      <c r="BF40" s="75">
        <v>100</v>
      </c>
      <c r="BG40" s="75">
        <v>90</v>
      </c>
      <c r="BH40" s="75">
        <v>100</v>
      </c>
      <c r="BI40" s="534">
        <f t="shared" si="12"/>
        <v>92.75</v>
      </c>
      <c r="BJ40" s="535"/>
      <c r="BK40" s="180">
        <v>78</v>
      </c>
      <c r="BL40" s="75">
        <v>100</v>
      </c>
      <c r="BM40" s="75">
        <v>90</v>
      </c>
      <c r="BN40" s="75">
        <v>100</v>
      </c>
      <c r="BO40" s="534">
        <f t="shared" si="13"/>
        <v>91.7</v>
      </c>
      <c r="BP40" s="535"/>
      <c r="BQ40" s="182">
        <f t="shared" si="0"/>
        <v>52.712727272727278</v>
      </c>
      <c r="BR40" s="183">
        <v>25</v>
      </c>
      <c r="BS40" s="183">
        <v>64</v>
      </c>
      <c r="BT40" s="184">
        <f t="shared" si="1"/>
        <v>17.8</v>
      </c>
      <c r="BU40" s="185">
        <f t="shared" si="2"/>
        <v>70.512727272727275</v>
      </c>
      <c r="BV40" s="176" t="str">
        <f t="shared" si="3"/>
        <v>B+</v>
      </c>
    </row>
    <row r="41" spans="1:74">
      <c r="A41" s="510"/>
      <c r="B41" s="510"/>
      <c r="C41" s="314">
        <v>2200018073</v>
      </c>
      <c r="D41" s="316" t="s">
        <v>387</v>
      </c>
      <c r="E41" s="75" t="s">
        <v>330</v>
      </c>
      <c r="F41" s="180">
        <v>50</v>
      </c>
      <c r="G41" s="75">
        <v>100</v>
      </c>
      <c r="H41" s="172">
        <f t="shared" si="4"/>
        <v>75</v>
      </c>
      <c r="I41" s="75">
        <v>90</v>
      </c>
      <c r="J41" s="75">
        <v>90</v>
      </c>
      <c r="K41" s="75">
        <v>90</v>
      </c>
      <c r="L41" s="75">
        <v>100</v>
      </c>
      <c r="M41" s="534">
        <f t="shared" si="15"/>
        <v>92</v>
      </c>
      <c r="N41" s="535"/>
      <c r="O41" s="75">
        <v>100</v>
      </c>
      <c r="P41" s="75">
        <v>100</v>
      </c>
      <c r="Q41" s="75">
        <v>90</v>
      </c>
      <c r="R41" s="75">
        <v>80</v>
      </c>
      <c r="S41" s="534">
        <f t="shared" si="6"/>
        <v>91</v>
      </c>
      <c r="T41" s="535"/>
      <c r="U41" s="75">
        <v>100</v>
      </c>
      <c r="V41" s="75">
        <v>100</v>
      </c>
      <c r="W41" s="75">
        <v>85</v>
      </c>
      <c r="X41" s="75">
        <v>100</v>
      </c>
      <c r="Y41" s="534">
        <f t="shared" si="14"/>
        <v>92.5</v>
      </c>
      <c r="Z41" s="535"/>
      <c r="AA41" s="75">
        <v>60</v>
      </c>
      <c r="AB41" s="69">
        <v>90</v>
      </c>
      <c r="AC41" s="75">
        <v>90</v>
      </c>
      <c r="AD41" s="75">
        <v>100</v>
      </c>
      <c r="AE41" s="534">
        <f t="shared" si="7"/>
        <v>87.5</v>
      </c>
      <c r="AF41" s="535"/>
      <c r="AG41" s="75">
        <v>88</v>
      </c>
      <c r="AH41" s="75">
        <v>100</v>
      </c>
      <c r="AI41" s="75">
        <v>85</v>
      </c>
      <c r="AJ41" s="75">
        <v>100</v>
      </c>
      <c r="AK41" s="534">
        <f t="shared" si="8"/>
        <v>90.7</v>
      </c>
      <c r="AL41" s="535"/>
      <c r="AM41" s="75">
        <v>85</v>
      </c>
      <c r="AN41" s="75">
        <v>100</v>
      </c>
      <c r="AO41" s="75">
        <v>90</v>
      </c>
      <c r="AP41" s="75">
        <v>100</v>
      </c>
      <c r="AQ41" s="534">
        <f t="shared" si="9"/>
        <v>92.75</v>
      </c>
      <c r="AR41" s="535"/>
      <c r="AS41" s="75">
        <v>90</v>
      </c>
      <c r="AT41" s="75">
        <v>70</v>
      </c>
      <c r="AU41" s="75">
        <v>90</v>
      </c>
      <c r="AV41" s="75">
        <v>100</v>
      </c>
      <c r="AW41" s="534">
        <f t="shared" si="10"/>
        <v>89</v>
      </c>
      <c r="AX41" s="535"/>
      <c r="AY41" s="75">
        <v>77</v>
      </c>
      <c r="AZ41" s="75">
        <v>100</v>
      </c>
      <c r="BA41" s="75">
        <v>80</v>
      </c>
      <c r="BB41" s="75">
        <v>75</v>
      </c>
      <c r="BC41" s="534">
        <f t="shared" si="11"/>
        <v>81.55</v>
      </c>
      <c r="BD41" s="535"/>
      <c r="BE41" s="75">
        <v>45</v>
      </c>
      <c r="BF41" s="75">
        <v>100</v>
      </c>
      <c r="BG41" s="75">
        <v>90</v>
      </c>
      <c r="BH41" s="75">
        <v>85</v>
      </c>
      <c r="BI41" s="534">
        <f t="shared" si="12"/>
        <v>83.75</v>
      </c>
      <c r="BJ41" s="535"/>
      <c r="BK41" s="180">
        <v>78</v>
      </c>
      <c r="BL41" s="75">
        <v>100</v>
      </c>
      <c r="BM41" s="75">
        <v>90</v>
      </c>
      <c r="BN41" s="75">
        <v>100</v>
      </c>
      <c r="BO41" s="534">
        <f t="shared" si="13"/>
        <v>91.7</v>
      </c>
      <c r="BP41" s="535"/>
      <c r="BQ41" s="182">
        <f t="shared" si="0"/>
        <v>52.77</v>
      </c>
      <c r="BR41" s="183">
        <v>25</v>
      </c>
      <c r="BS41" s="183">
        <v>64</v>
      </c>
      <c r="BT41" s="184">
        <f t="shared" si="1"/>
        <v>17.8</v>
      </c>
      <c r="BU41" s="185">
        <f t="shared" si="2"/>
        <v>70.570000000000007</v>
      </c>
      <c r="BV41" s="176" t="str">
        <f t="shared" si="3"/>
        <v>B+</v>
      </c>
    </row>
    <row r="42" spans="1:74">
      <c r="A42" s="511"/>
      <c r="B42" s="511"/>
      <c r="C42" s="314">
        <v>2200018096</v>
      </c>
      <c r="D42" s="316" t="s">
        <v>388</v>
      </c>
      <c r="E42" s="75" t="s">
        <v>330</v>
      </c>
      <c r="F42" s="180">
        <v>58</v>
      </c>
      <c r="G42" s="75">
        <v>100</v>
      </c>
      <c r="H42" s="172">
        <f t="shared" si="4"/>
        <v>79</v>
      </c>
      <c r="I42" s="75">
        <v>90</v>
      </c>
      <c r="J42" s="75">
        <v>90</v>
      </c>
      <c r="K42" s="75">
        <v>90</v>
      </c>
      <c r="L42" s="75">
        <v>90</v>
      </c>
      <c r="M42" s="534">
        <f t="shared" si="15"/>
        <v>90</v>
      </c>
      <c r="N42" s="535"/>
      <c r="O42" s="75">
        <v>100</v>
      </c>
      <c r="P42" s="75">
        <v>100</v>
      </c>
      <c r="Q42" s="75">
        <v>90</v>
      </c>
      <c r="R42" s="75">
        <v>80</v>
      </c>
      <c r="S42" s="534">
        <f t="shared" si="6"/>
        <v>91</v>
      </c>
      <c r="T42" s="535"/>
      <c r="U42" s="212"/>
      <c r="V42" s="212"/>
      <c r="W42" s="212"/>
      <c r="X42" s="212"/>
      <c r="Y42" s="534">
        <f t="shared" si="14"/>
        <v>0</v>
      </c>
      <c r="Z42" s="535"/>
      <c r="AA42" s="181">
        <v>100</v>
      </c>
      <c r="AB42" s="317">
        <v>100</v>
      </c>
      <c r="AC42" s="181">
        <v>100</v>
      </c>
      <c r="AD42" s="181">
        <v>85</v>
      </c>
      <c r="AE42" s="534">
        <f t="shared" si="7"/>
        <v>97</v>
      </c>
      <c r="AF42" s="535"/>
      <c r="AG42" s="75">
        <v>60</v>
      </c>
      <c r="AH42" s="75">
        <v>90</v>
      </c>
      <c r="AI42" s="75">
        <v>85</v>
      </c>
      <c r="AJ42" s="75">
        <v>90</v>
      </c>
      <c r="AK42" s="534">
        <f t="shared" si="8"/>
        <v>83</v>
      </c>
      <c r="AL42" s="535"/>
      <c r="AM42" s="75">
        <v>80</v>
      </c>
      <c r="AN42" s="75">
        <v>100</v>
      </c>
      <c r="AO42" s="75">
        <v>90</v>
      </c>
      <c r="AP42" s="75">
        <v>100</v>
      </c>
      <c r="AQ42" s="534">
        <f t="shared" si="9"/>
        <v>92</v>
      </c>
      <c r="AR42" s="535"/>
      <c r="AS42" s="75">
        <v>90</v>
      </c>
      <c r="AT42" s="75">
        <v>70</v>
      </c>
      <c r="AU42" s="75">
        <v>90</v>
      </c>
      <c r="AV42" s="75">
        <v>100</v>
      </c>
      <c r="AW42" s="534">
        <f t="shared" si="10"/>
        <v>89</v>
      </c>
      <c r="AX42" s="535"/>
      <c r="AY42" s="75">
        <v>78</v>
      </c>
      <c r="AZ42" s="75">
        <v>95</v>
      </c>
      <c r="BA42" s="75">
        <v>80</v>
      </c>
      <c r="BB42" s="75">
        <v>75</v>
      </c>
      <c r="BC42" s="534">
        <f t="shared" si="11"/>
        <v>80.95</v>
      </c>
      <c r="BD42" s="535"/>
      <c r="BE42" s="75">
        <v>85</v>
      </c>
      <c r="BF42" s="75">
        <v>100</v>
      </c>
      <c r="BG42" s="75">
        <v>90</v>
      </c>
      <c r="BH42" s="75">
        <v>100</v>
      </c>
      <c r="BI42" s="534">
        <f t="shared" si="12"/>
        <v>92.75</v>
      </c>
      <c r="BJ42" s="535"/>
      <c r="BK42" s="180">
        <v>78</v>
      </c>
      <c r="BL42" s="75">
        <v>100</v>
      </c>
      <c r="BM42" s="75">
        <v>90</v>
      </c>
      <c r="BN42" s="75">
        <v>70</v>
      </c>
      <c r="BO42" s="534">
        <f t="shared" si="13"/>
        <v>85.7</v>
      </c>
      <c r="BP42" s="535"/>
      <c r="BQ42" s="182">
        <f t="shared" si="0"/>
        <v>48.02181818181819</v>
      </c>
      <c r="BR42" s="183">
        <v>25</v>
      </c>
      <c r="BS42" s="183">
        <v>64</v>
      </c>
      <c r="BT42" s="184">
        <f t="shared" si="1"/>
        <v>17.8</v>
      </c>
      <c r="BU42" s="185">
        <f t="shared" si="2"/>
        <v>65.821818181818188</v>
      </c>
      <c r="BV42" s="176" t="str">
        <f t="shared" si="3"/>
        <v>B</v>
      </c>
    </row>
    <row r="43" spans="1:74">
      <c r="A43" s="517">
        <v>10</v>
      </c>
      <c r="B43" s="573" t="s">
        <v>389</v>
      </c>
      <c r="C43" s="318">
        <v>2200018068</v>
      </c>
      <c r="D43" s="255" t="s">
        <v>390</v>
      </c>
      <c r="E43" s="75" t="s">
        <v>330</v>
      </c>
      <c r="F43" s="180">
        <v>43</v>
      </c>
      <c r="G43" s="75">
        <v>100</v>
      </c>
      <c r="H43" s="172">
        <f t="shared" si="4"/>
        <v>71.5</v>
      </c>
      <c r="I43" s="75">
        <v>100</v>
      </c>
      <c r="J43" s="75">
        <v>90</v>
      </c>
      <c r="K43" s="75">
        <v>100</v>
      </c>
      <c r="L43" s="75">
        <v>100</v>
      </c>
      <c r="M43" s="534">
        <f t="shared" si="15"/>
        <v>98.5</v>
      </c>
      <c r="N43" s="535"/>
      <c r="O43" s="75">
        <v>100</v>
      </c>
      <c r="P43" s="75">
        <v>100</v>
      </c>
      <c r="Q43" s="75">
        <v>90</v>
      </c>
      <c r="R43" s="75">
        <v>100</v>
      </c>
      <c r="S43" s="534">
        <f t="shared" si="6"/>
        <v>95</v>
      </c>
      <c r="T43" s="535"/>
      <c r="U43" s="75">
        <v>100</v>
      </c>
      <c r="V43" s="75">
        <v>100</v>
      </c>
      <c r="W43" s="75">
        <v>85</v>
      </c>
      <c r="X43" s="75">
        <v>100</v>
      </c>
      <c r="Y43" s="534">
        <f t="shared" si="14"/>
        <v>92.5</v>
      </c>
      <c r="Z43" s="535"/>
      <c r="AA43" s="75">
        <v>82</v>
      </c>
      <c r="AB43" s="75">
        <v>100</v>
      </c>
      <c r="AC43" s="75">
        <v>90</v>
      </c>
      <c r="AD43" s="75">
        <v>100</v>
      </c>
      <c r="AE43" s="534">
        <f t="shared" si="7"/>
        <v>92.3</v>
      </c>
      <c r="AF43" s="535"/>
      <c r="AG43" s="75">
        <v>100</v>
      </c>
      <c r="AH43" s="75">
        <v>100</v>
      </c>
      <c r="AI43" s="75">
        <v>90</v>
      </c>
      <c r="AJ43" s="75">
        <v>100</v>
      </c>
      <c r="AK43" s="534">
        <f t="shared" si="8"/>
        <v>95</v>
      </c>
      <c r="AL43" s="535"/>
      <c r="AM43" s="75">
        <v>87</v>
      </c>
      <c r="AN43" s="75">
        <v>100</v>
      </c>
      <c r="AO43" s="75">
        <v>100</v>
      </c>
      <c r="AP43" s="75">
        <v>100</v>
      </c>
      <c r="AQ43" s="534">
        <f t="shared" si="9"/>
        <v>98.05</v>
      </c>
      <c r="AR43" s="535"/>
      <c r="AS43" s="75">
        <v>100</v>
      </c>
      <c r="AT43" s="75">
        <v>70</v>
      </c>
      <c r="AU43" s="75">
        <v>90</v>
      </c>
      <c r="AV43" s="75">
        <v>100</v>
      </c>
      <c r="AW43" s="534">
        <f t="shared" si="10"/>
        <v>90.5</v>
      </c>
      <c r="AX43" s="535"/>
      <c r="AY43" s="75">
        <v>100</v>
      </c>
      <c r="AZ43" s="75">
        <v>90</v>
      </c>
      <c r="BA43" s="75">
        <v>90</v>
      </c>
      <c r="BB43" s="75">
        <v>100</v>
      </c>
      <c r="BC43" s="534">
        <f t="shared" si="11"/>
        <v>93.5</v>
      </c>
      <c r="BD43" s="535"/>
      <c r="BE43" s="75">
        <v>100</v>
      </c>
      <c r="BF43" s="75">
        <v>100</v>
      </c>
      <c r="BG43" s="75">
        <v>90</v>
      </c>
      <c r="BH43" s="75">
        <v>100</v>
      </c>
      <c r="BI43" s="534">
        <f t="shared" si="12"/>
        <v>95</v>
      </c>
      <c r="BJ43" s="535"/>
      <c r="BK43" s="180">
        <v>100</v>
      </c>
      <c r="BL43" s="75">
        <v>100</v>
      </c>
      <c r="BM43" s="75">
        <v>100</v>
      </c>
      <c r="BN43" s="75">
        <v>100</v>
      </c>
      <c r="BO43" s="534">
        <f t="shared" si="13"/>
        <v>100</v>
      </c>
      <c r="BP43" s="535"/>
      <c r="BQ43" s="182">
        <f t="shared" si="0"/>
        <v>55.737272727272718</v>
      </c>
      <c r="BR43" s="183">
        <v>80</v>
      </c>
      <c r="BS43" s="183">
        <v>97</v>
      </c>
      <c r="BT43" s="184">
        <f t="shared" si="1"/>
        <v>35.4</v>
      </c>
      <c r="BU43" s="185">
        <f t="shared" si="2"/>
        <v>91.137272727272716</v>
      </c>
      <c r="BV43" s="176" t="str">
        <f t="shared" si="3"/>
        <v>A</v>
      </c>
    </row>
    <row r="44" spans="1:74">
      <c r="A44" s="510"/>
      <c r="B44" s="510"/>
      <c r="C44" s="318">
        <v>2200018076</v>
      </c>
      <c r="D44" s="255" t="s">
        <v>391</v>
      </c>
      <c r="E44" s="75" t="s">
        <v>330</v>
      </c>
      <c r="F44" s="180">
        <v>52</v>
      </c>
      <c r="G44" s="75">
        <v>100</v>
      </c>
      <c r="H44" s="172">
        <f t="shared" si="4"/>
        <v>76</v>
      </c>
      <c r="I44" s="75">
        <v>90</v>
      </c>
      <c r="J44" s="75">
        <v>90</v>
      </c>
      <c r="K44" s="75">
        <v>100</v>
      </c>
      <c r="L44" s="75">
        <v>90</v>
      </c>
      <c r="M44" s="534">
        <f t="shared" si="15"/>
        <v>95</v>
      </c>
      <c r="N44" s="535"/>
      <c r="O44" s="75">
        <v>100</v>
      </c>
      <c r="P44" s="75">
        <v>100</v>
      </c>
      <c r="Q44" s="75">
        <v>90</v>
      </c>
      <c r="R44" s="75">
        <v>90</v>
      </c>
      <c r="S44" s="534">
        <f t="shared" si="6"/>
        <v>93</v>
      </c>
      <c r="T44" s="535"/>
      <c r="U44" s="75">
        <v>100</v>
      </c>
      <c r="V44" s="75">
        <v>100</v>
      </c>
      <c r="W44" s="75">
        <v>85</v>
      </c>
      <c r="X44" s="75">
        <v>100</v>
      </c>
      <c r="Y44" s="534">
        <f t="shared" si="14"/>
        <v>92.5</v>
      </c>
      <c r="Z44" s="535"/>
      <c r="AA44" s="75">
        <v>64</v>
      </c>
      <c r="AB44" s="75">
        <v>100</v>
      </c>
      <c r="AC44" s="75">
        <v>90</v>
      </c>
      <c r="AD44" s="75">
        <v>100</v>
      </c>
      <c r="AE44" s="534">
        <f t="shared" si="7"/>
        <v>89.6</v>
      </c>
      <c r="AF44" s="535"/>
      <c r="AG44" s="75">
        <v>100</v>
      </c>
      <c r="AH44" s="75">
        <v>100</v>
      </c>
      <c r="AI44" s="75">
        <v>90</v>
      </c>
      <c r="AJ44" s="75">
        <v>100</v>
      </c>
      <c r="AK44" s="534">
        <f t="shared" si="8"/>
        <v>95</v>
      </c>
      <c r="AL44" s="535"/>
      <c r="AM44" s="75">
        <v>83</v>
      </c>
      <c r="AN44" s="75">
        <v>100</v>
      </c>
      <c r="AO44" s="75">
        <v>100</v>
      </c>
      <c r="AP44" s="75">
        <v>100</v>
      </c>
      <c r="AQ44" s="534">
        <f t="shared" si="9"/>
        <v>97.45</v>
      </c>
      <c r="AR44" s="535"/>
      <c r="AS44" s="75">
        <v>100</v>
      </c>
      <c r="AT44" s="75">
        <v>70</v>
      </c>
      <c r="AU44" s="75">
        <v>90</v>
      </c>
      <c r="AV44" s="75">
        <v>100</v>
      </c>
      <c r="AW44" s="534">
        <f t="shared" si="10"/>
        <v>90.5</v>
      </c>
      <c r="AX44" s="535"/>
      <c r="AY44" s="75">
        <v>90</v>
      </c>
      <c r="AZ44" s="75">
        <v>90</v>
      </c>
      <c r="BA44" s="75">
        <v>90</v>
      </c>
      <c r="BB44" s="75">
        <v>100</v>
      </c>
      <c r="BC44" s="534">
        <f t="shared" si="11"/>
        <v>92</v>
      </c>
      <c r="BD44" s="535"/>
      <c r="BE44" s="75">
        <v>100</v>
      </c>
      <c r="BF44" s="75">
        <v>100</v>
      </c>
      <c r="BG44" s="75">
        <v>90</v>
      </c>
      <c r="BH44" s="75">
        <v>100</v>
      </c>
      <c r="BI44" s="534">
        <f t="shared" si="12"/>
        <v>95</v>
      </c>
      <c r="BJ44" s="535"/>
      <c r="BK44" s="180">
        <v>100</v>
      </c>
      <c r="BL44" s="75">
        <v>100</v>
      </c>
      <c r="BM44" s="75">
        <v>100</v>
      </c>
      <c r="BN44" s="75">
        <v>100</v>
      </c>
      <c r="BO44" s="534">
        <f t="shared" si="13"/>
        <v>100</v>
      </c>
      <c r="BP44" s="535"/>
      <c r="BQ44" s="182">
        <f t="shared" si="0"/>
        <v>55.420909090909099</v>
      </c>
      <c r="BR44" s="183">
        <v>73</v>
      </c>
      <c r="BS44" s="183">
        <v>97</v>
      </c>
      <c r="BT44" s="184">
        <f t="shared" si="1"/>
        <v>34</v>
      </c>
      <c r="BU44" s="185">
        <f t="shared" si="2"/>
        <v>89.420909090909106</v>
      </c>
      <c r="BV44" s="176" t="str">
        <f t="shared" si="3"/>
        <v>A</v>
      </c>
    </row>
    <row r="45" spans="1:74">
      <c r="A45" s="511"/>
      <c r="B45" s="510"/>
      <c r="C45" s="318">
        <v>2200018077</v>
      </c>
      <c r="D45" s="319" t="s">
        <v>392</v>
      </c>
      <c r="E45" s="75" t="s">
        <v>330</v>
      </c>
      <c r="F45" s="180">
        <v>50</v>
      </c>
      <c r="G45" s="75">
        <v>100</v>
      </c>
      <c r="H45" s="172">
        <f t="shared" si="4"/>
        <v>75</v>
      </c>
      <c r="I45" s="75">
        <v>100</v>
      </c>
      <c r="J45" s="75">
        <v>90</v>
      </c>
      <c r="K45" s="75">
        <v>100</v>
      </c>
      <c r="L45" s="75">
        <v>90</v>
      </c>
      <c r="M45" s="534">
        <f t="shared" si="15"/>
        <v>96.5</v>
      </c>
      <c r="N45" s="535"/>
      <c r="O45" s="75">
        <v>100</v>
      </c>
      <c r="P45" s="75">
        <v>100</v>
      </c>
      <c r="Q45" s="75">
        <v>90</v>
      </c>
      <c r="R45" s="75">
        <v>90</v>
      </c>
      <c r="S45" s="534">
        <f t="shared" si="6"/>
        <v>93</v>
      </c>
      <c r="T45" s="535"/>
      <c r="U45" s="75">
        <v>100</v>
      </c>
      <c r="V45" s="75">
        <v>100</v>
      </c>
      <c r="W45" s="75">
        <v>85</v>
      </c>
      <c r="X45" s="75">
        <v>100</v>
      </c>
      <c r="Y45" s="534">
        <f t="shared" si="14"/>
        <v>92.5</v>
      </c>
      <c r="Z45" s="535"/>
      <c r="AA45" s="75">
        <v>100</v>
      </c>
      <c r="AB45" s="75">
        <v>100</v>
      </c>
      <c r="AC45" s="75">
        <v>90</v>
      </c>
      <c r="AD45" s="75">
        <v>100</v>
      </c>
      <c r="AE45" s="534">
        <f t="shared" si="7"/>
        <v>95</v>
      </c>
      <c r="AF45" s="535"/>
      <c r="AG45" s="75">
        <v>100</v>
      </c>
      <c r="AH45" s="75">
        <v>100</v>
      </c>
      <c r="AI45" s="75">
        <v>90</v>
      </c>
      <c r="AJ45" s="75">
        <v>100</v>
      </c>
      <c r="AK45" s="534">
        <f t="shared" si="8"/>
        <v>95</v>
      </c>
      <c r="AL45" s="535"/>
      <c r="AM45" s="75">
        <v>83</v>
      </c>
      <c r="AN45" s="75">
        <v>100</v>
      </c>
      <c r="AO45" s="75">
        <v>100</v>
      </c>
      <c r="AP45" s="75">
        <v>100</v>
      </c>
      <c r="AQ45" s="534">
        <f t="shared" si="9"/>
        <v>97.45</v>
      </c>
      <c r="AR45" s="535"/>
      <c r="AS45" s="75">
        <v>100</v>
      </c>
      <c r="AT45" s="75">
        <v>70</v>
      </c>
      <c r="AU45" s="75">
        <v>90</v>
      </c>
      <c r="AV45" s="75">
        <v>100</v>
      </c>
      <c r="AW45" s="534">
        <f t="shared" si="10"/>
        <v>90.5</v>
      </c>
      <c r="AX45" s="535"/>
      <c r="AY45" s="75">
        <v>90</v>
      </c>
      <c r="AZ45" s="75">
        <v>90</v>
      </c>
      <c r="BA45" s="75">
        <v>90</v>
      </c>
      <c r="BB45" s="75">
        <v>100</v>
      </c>
      <c r="BC45" s="534">
        <f t="shared" si="11"/>
        <v>92</v>
      </c>
      <c r="BD45" s="535"/>
      <c r="BE45" s="75">
        <v>100</v>
      </c>
      <c r="BF45" s="75">
        <v>100</v>
      </c>
      <c r="BG45" s="75">
        <v>90</v>
      </c>
      <c r="BH45" s="75">
        <v>100</v>
      </c>
      <c r="BI45" s="534">
        <f t="shared" si="12"/>
        <v>95</v>
      </c>
      <c r="BJ45" s="535"/>
      <c r="BK45" s="180">
        <v>100</v>
      </c>
      <c r="BL45" s="75">
        <v>100</v>
      </c>
      <c r="BM45" s="75">
        <v>100</v>
      </c>
      <c r="BN45" s="75">
        <v>100</v>
      </c>
      <c r="BO45" s="534">
        <f t="shared" si="13"/>
        <v>100</v>
      </c>
      <c r="BP45" s="535"/>
      <c r="BQ45" s="182">
        <f t="shared" si="0"/>
        <v>55.742727272727272</v>
      </c>
      <c r="BR45" s="183">
        <v>73</v>
      </c>
      <c r="BS45" s="183">
        <v>97</v>
      </c>
      <c r="BT45" s="184">
        <f t="shared" si="1"/>
        <v>34</v>
      </c>
      <c r="BU45" s="185">
        <f t="shared" si="2"/>
        <v>89.742727272727279</v>
      </c>
      <c r="BV45" s="176" t="str">
        <f t="shared" si="3"/>
        <v>A</v>
      </c>
    </row>
    <row r="46" spans="1:74">
      <c r="A46" s="517">
        <v>11</v>
      </c>
      <c r="B46" s="510"/>
      <c r="C46" s="318">
        <v>2200018082</v>
      </c>
      <c r="D46" s="255" t="s">
        <v>393</v>
      </c>
      <c r="E46" s="75" t="s">
        <v>330</v>
      </c>
      <c r="F46" s="180">
        <v>49</v>
      </c>
      <c r="G46" s="75">
        <v>100</v>
      </c>
      <c r="H46" s="172">
        <f t="shared" si="4"/>
        <v>74.5</v>
      </c>
      <c r="I46" s="75">
        <v>100</v>
      </c>
      <c r="J46" s="75">
        <v>90</v>
      </c>
      <c r="K46" s="75">
        <v>100</v>
      </c>
      <c r="L46" s="75">
        <v>90</v>
      </c>
      <c r="M46" s="534">
        <f t="shared" si="15"/>
        <v>96.5</v>
      </c>
      <c r="N46" s="535"/>
      <c r="O46" s="75">
        <v>100</v>
      </c>
      <c r="P46" s="75">
        <v>100</v>
      </c>
      <c r="Q46" s="75">
        <v>85</v>
      </c>
      <c r="R46" s="75">
        <v>100</v>
      </c>
      <c r="S46" s="534">
        <f t="shared" si="6"/>
        <v>92.5</v>
      </c>
      <c r="T46" s="535"/>
      <c r="U46" s="75">
        <v>100</v>
      </c>
      <c r="V46" s="75">
        <v>90</v>
      </c>
      <c r="W46" s="75">
        <v>90</v>
      </c>
      <c r="X46" s="75">
        <v>100</v>
      </c>
      <c r="Y46" s="534">
        <f t="shared" si="14"/>
        <v>93.5</v>
      </c>
      <c r="Z46" s="535"/>
      <c r="AA46" s="75">
        <v>71</v>
      </c>
      <c r="AB46" s="75">
        <v>100</v>
      </c>
      <c r="AC46" s="75">
        <v>88</v>
      </c>
      <c r="AD46" s="75">
        <v>100</v>
      </c>
      <c r="AE46" s="534">
        <f t="shared" si="7"/>
        <v>89.65</v>
      </c>
      <c r="AF46" s="535"/>
      <c r="AG46" s="75">
        <v>90</v>
      </c>
      <c r="AH46" s="75">
        <v>100</v>
      </c>
      <c r="AI46" s="75">
        <v>90</v>
      </c>
      <c r="AJ46" s="75">
        <v>85</v>
      </c>
      <c r="AK46" s="534">
        <f t="shared" si="8"/>
        <v>90.5</v>
      </c>
      <c r="AL46" s="535"/>
      <c r="AM46" s="75">
        <v>85</v>
      </c>
      <c r="AN46" s="75">
        <v>100</v>
      </c>
      <c r="AO46" s="75">
        <v>100</v>
      </c>
      <c r="AP46" s="75">
        <v>100</v>
      </c>
      <c r="AQ46" s="534">
        <f t="shared" si="9"/>
        <v>97.75</v>
      </c>
      <c r="AR46" s="535"/>
      <c r="AS46" s="75">
        <v>100</v>
      </c>
      <c r="AT46" s="75">
        <v>70</v>
      </c>
      <c r="AU46" s="75">
        <v>90</v>
      </c>
      <c r="AV46" s="75">
        <v>100</v>
      </c>
      <c r="AW46" s="534">
        <f t="shared" si="10"/>
        <v>90.5</v>
      </c>
      <c r="AX46" s="535"/>
      <c r="AY46" s="75">
        <v>95</v>
      </c>
      <c r="AZ46" s="75">
        <v>95</v>
      </c>
      <c r="BA46" s="75">
        <v>88</v>
      </c>
      <c r="BB46" s="75">
        <v>75</v>
      </c>
      <c r="BC46" s="534">
        <f t="shared" si="11"/>
        <v>87.5</v>
      </c>
      <c r="BD46" s="535"/>
      <c r="BE46" s="75">
        <v>80</v>
      </c>
      <c r="BF46" s="75">
        <v>100</v>
      </c>
      <c r="BG46" s="75">
        <v>90</v>
      </c>
      <c r="BH46" s="75">
        <v>100</v>
      </c>
      <c r="BI46" s="534">
        <f t="shared" si="12"/>
        <v>92</v>
      </c>
      <c r="BJ46" s="535"/>
      <c r="BK46" s="180">
        <v>50</v>
      </c>
      <c r="BL46" s="75">
        <v>100</v>
      </c>
      <c r="BM46" s="75">
        <v>100</v>
      </c>
      <c r="BN46" s="75">
        <v>100</v>
      </c>
      <c r="BO46" s="534">
        <f t="shared" si="13"/>
        <v>92.5</v>
      </c>
      <c r="BP46" s="535"/>
      <c r="BQ46" s="182">
        <f t="shared" si="0"/>
        <v>54.403636363636359</v>
      </c>
      <c r="BR46" s="183">
        <v>84</v>
      </c>
      <c r="BS46" s="183">
        <v>82</v>
      </c>
      <c r="BT46" s="184">
        <f t="shared" si="1"/>
        <v>33.200000000000003</v>
      </c>
      <c r="BU46" s="185">
        <f t="shared" si="2"/>
        <v>87.603636363636355</v>
      </c>
      <c r="BV46" s="176" t="str">
        <f t="shared" si="3"/>
        <v>A</v>
      </c>
    </row>
    <row r="47" spans="1:74">
      <c r="A47" s="510"/>
      <c r="B47" s="510"/>
      <c r="C47" s="318">
        <v>2200018084</v>
      </c>
      <c r="D47" s="255" t="s">
        <v>394</v>
      </c>
      <c r="E47" s="75" t="s">
        <v>330</v>
      </c>
      <c r="F47" s="180">
        <v>65</v>
      </c>
      <c r="G47" s="75">
        <v>100</v>
      </c>
      <c r="H47" s="172">
        <f t="shared" si="4"/>
        <v>82.5</v>
      </c>
      <c r="I47" s="75">
        <v>100</v>
      </c>
      <c r="J47" s="75">
        <v>90</v>
      </c>
      <c r="K47" s="75">
        <v>100</v>
      </c>
      <c r="L47" s="75">
        <v>90</v>
      </c>
      <c r="M47" s="534">
        <f t="shared" si="15"/>
        <v>96.5</v>
      </c>
      <c r="N47" s="535"/>
      <c r="O47" s="75">
        <v>100</v>
      </c>
      <c r="P47" s="75">
        <v>100</v>
      </c>
      <c r="Q47" s="75">
        <v>85</v>
      </c>
      <c r="R47" s="75">
        <v>100</v>
      </c>
      <c r="S47" s="534">
        <f t="shared" si="6"/>
        <v>92.5</v>
      </c>
      <c r="T47" s="535"/>
      <c r="U47" s="75">
        <v>100</v>
      </c>
      <c r="V47" s="75">
        <v>90</v>
      </c>
      <c r="W47" s="75">
        <v>90</v>
      </c>
      <c r="X47" s="75">
        <v>100</v>
      </c>
      <c r="Y47" s="534">
        <f t="shared" si="14"/>
        <v>93.5</v>
      </c>
      <c r="Z47" s="535"/>
      <c r="AA47" s="75">
        <v>71</v>
      </c>
      <c r="AB47" s="75">
        <v>100</v>
      </c>
      <c r="AC47" s="75">
        <v>88</v>
      </c>
      <c r="AD47" s="75">
        <v>100</v>
      </c>
      <c r="AE47" s="534">
        <f t="shared" si="7"/>
        <v>89.65</v>
      </c>
      <c r="AF47" s="535"/>
      <c r="AG47" s="75">
        <v>90</v>
      </c>
      <c r="AH47" s="75">
        <v>100</v>
      </c>
      <c r="AI47" s="75">
        <v>90</v>
      </c>
      <c r="AJ47" s="75">
        <v>85</v>
      </c>
      <c r="AK47" s="534">
        <f t="shared" si="8"/>
        <v>90.5</v>
      </c>
      <c r="AL47" s="535"/>
      <c r="AM47" s="75">
        <v>85</v>
      </c>
      <c r="AN47" s="75">
        <v>100</v>
      </c>
      <c r="AO47" s="75">
        <v>100</v>
      </c>
      <c r="AP47" s="75">
        <v>100</v>
      </c>
      <c r="AQ47" s="534">
        <f t="shared" si="9"/>
        <v>97.75</v>
      </c>
      <c r="AR47" s="535"/>
      <c r="AS47" s="75">
        <v>100</v>
      </c>
      <c r="AT47" s="75">
        <v>70</v>
      </c>
      <c r="AU47" s="75">
        <v>90</v>
      </c>
      <c r="AV47" s="75">
        <v>100</v>
      </c>
      <c r="AW47" s="534">
        <f t="shared" si="10"/>
        <v>90.5</v>
      </c>
      <c r="AX47" s="535"/>
      <c r="AY47" s="75">
        <v>100</v>
      </c>
      <c r="AZ47" s="75">
        <v>90</v>
      </c>
      <c r="BA47" s="75">
        <v>88</v>
      </c>
      <c r="BB47" s="75">
        <v>75</v>
      </c>
      <c r="BC47" s="534">
        <f t="shared" si="11"/>
        <v>87.5</v>
      </c>
      <c r="BD47" s="535"/>
      <c r="BE47" s="75">
        <v>80</v>
      </c>
      <c r="BF47" s="75">
        <v>100</v>
      </c>
      <c r="BG47" s="75">
        <v>90</v>
      </c>
      <c r="BH47" s="75">
        <v>90</v>
      </c>
      <c r="BI47" s="534">
        <f t="shared" si="12"/>
        <v>90</v>
      </c>
      <c r="BJ47" s="535"/>
      <c r="BK47" s="180">
        <v>100</v>
      </c>
      <c r="BL47" s="75">
        <v>100</v>
      </c>
      <c r="BM47" s="75">
        <v>100</v>
      </c>
      <c r="BN47" s="75">
        <v>100</v>
      </c>
      <c r="BO47" s="534">
        <f t="shared" si="13"/>
        <v>100</v>
      </c>
      <c r="BP47" s="535"/>
      <c r="BQ47" s="182">
        <f t="shared" si="0"/>
        <v>55.139999999999993</v>
      </c>
      <c r="BR47" s="183">
        <v>84</v>
      </c>
      <c r="BS47" s="183">
        <v>82</v>
      </c>
      <c r="BT47" s="184">
        <f t="shared" si="1"/>
        <v>33.200000000000003</v>
      </c>
      <c r="BU47" s="185">
        <f t="shared" si="2"/>
        <v>88.34</v>
      </c>
      <c r="BV47" s="176" t="str">
        <f t="shared" si="3"/>
        <v>A</v>
      </c>
    </row>
    <row r="48" spans="1:74">
      <c r="A48" s="511"/>
      <c r="B48" s="510"/>
      <c r="C48" s="318">
        <v>2200018088</v>
      </c>
      <c r="D48" s="255" t="s">
        <v>395</v>
      </c>
      <c r="E48" s="75" t="s">
        <v>330</v>
      </c>
      <c r="F48" s="180">
        <v>76</v>
      </c>
      <c r="G48" s="75">
        <v>100</v>
      </c>
      <c r="H48" s="172">
        <f t="shared" si="4"/>
        <v>88</v>
      </c>
      <c r="I48" s="75">
        <v>100</v>
      </c>
      <c r="J48" s="75">
        <v>90</v>
      </c>
      <c r="K48" s="75">
        <v>100</v>
      </c>
      <c r="L48" s="75">
        <v>90</v>
      </c>
      <c r="M48" s="534">
        <f t="shared" si="15"/>
        <v>96.5</v>
      </c>
      <c r="N48" s="535"/>
      <c r="O48" s="75">
        <v>100</v>
      </c>
      <c r="P48" s="75">
        <v>100</v>
      </c>
      <c r="Q48" s="75">
        <v>85</v>
      </c>
      <c r="R48" s="75">
        <v>100</v>
      </c>
      <c r="S48" s="534">
        <f t="shared" si="6"/>
        <v>92.5</v>
      </c>
      <c r="T48" s="535"/>
      <c r="U48" s="75">
        <v>100</v>
      </c>
      <c r="V48" s="75">
        <v>90</v>
      </c>
      <c r="W48" s="75">
        <v>90</v>
      </c>
      <c r="X48" s="75">
        <v>100</v>
      </c>
      <c r="Y48" s="534">
        <f t="shared" si="14"/>
        <v>93.5</v>
      </c>
      <c r="Z48" s="535"/>
      <c r="AA48" s="75">
        <v>71</v>
      </c>
      <c r="AB48" s="75">
        <v>100</v>
      </c>
      <c r="AC48" s="75">
        <v>88</v>
      </c>
      <c r="AD48" s="75">
        <v>100</v>
      </c>
      <c r="AE48" s="534">
        <f t="shared" si="7"/>
        <v>89.65</v>
      </c>
      <c r="AF48" s="535"/>
      <c r="AG48" s="75">
        <v>100</v>
      </c>
      <c r="AH48" s="75">
        <v>100</v>
      </c>
      <c r="AI48" s="75">
        <v>90</v>
      </c>
      <c r="AJ48" s="75">
        <v>85</v>
      </c>
      <c r="AK48" s="534">
        <f t="shared" si="8"/>
        <v>92</v>
      </c>
      <c r="AL48" s="535"/>
      <c r="AM48" s="75">
        <v>85</v>
      </c>
      <c r="AN48" s="75">
        <v>100</v>
      </c>
      <c r="AO48" s="75">
        <v>100</v>
      </c>
      <c r="AP48" s="75">
        <v>100</v>
      </c>
      <c r="AQ48" s="534">
        <f t="shared" si="9"/>
        <v>97.75</v>
      </c>
      <c r="AR48" s="535"/>
      <c r="AS48" s="75">
        <v>100</v>
      </c>
      <c r="AT48" s="75">
        <v>70</v>
      </c>
      <c r="AU48" s="75">
        <v>90</v>
      </c>
      <c r="AV48" s="75">
        <v>100</v>
      </c>
      <c r="AW48" s="534">
        <f t="shared" si="10"/>
        <v>90.5</v>
      </c>
      <c r="AX48" s="535"/>
      <c r="AY48" s="75">
        <v>100</v>
      </c>
      <c r="AZ48" s="75">
        <v>100</v>
      </c>
      <c r="BA48" s="75">
        <v>88</v>
      </c>
      <c r="BB48" s="75">
        <v>75</v>
      </c>
      <c r="BC48" s="534">
        <f t="shared" si="11"/>
        <v>89</v>
      </c>
      <c r="BD48" s="535"/>
      <c r="BE48" s="75">
        <v>80</v>
      </c>
      <c r="BF48" s="75">
        <v>100</v>
      </c>
      <c r="BG48" s="75">
        <v>90</v>
      </c>
      <c r="BH48" s="75">
        <v>100</v>
      </c>
      <c r="BI48" s="534">
        <f t="shared" si="12"/>
        <v>92</v>
      </c>
      <c r="BJ48" s="535"/>
      <c r="BK48" s="180">
        <v>50</v>
      </c>
      <c r="BL48" s="75">
        <v>100</v>
      </c>
      <c r="BM48" s="75">
        <v>100</v>
      </c>
      <c r="BN48" s="75">
        <v>100</v>
      </c>
      <c r="BO48" s="534">
        <f t="shared" si="13"/>
        <v>92.5</v>
      </c>
      <c r="BP48" s="535"/>
      <c r="BQ48" s="182">
        <f t="shared" si="0"/>
        <v>55.303636363636357</v>
      </c>
      <c r="BR48" s="183">
        <v>84</v>
      </c>
      <c r="BS48" s="183">
        <v>82</v>
      </c>
      <c r="BT48" s="184">
        <f t="shared" si="1"/>
        <v>33.200000000000003</v>
      </c>
      <c r="BU48" s="185">
        <f t="shared" si="2"/>
        <v>88.50363636363636</v>
      </c>
      <c r="BV48" s="176" t="str">
        <f t="shared" si="3"/>
        <v>A</v>
      </c>
    </row>
    <row r="49" spans="1:74">
      <c r="A49" s="517">
        <v>12</v>
      </c>
      <c r="B49" s="510"/>
      <c r="C49" s="318">
        <v>2200018083</v>
      </c>
      <c r="D49" s="255" t="s">
        <v>396</v>
      </c>
      <c r="E49" s="75" t="s">
        <v>330</v>
      </c>
      <c r="F49" s="180">
        <v>39</v>
      </c>
      <c r="G49" s="75">
        <v>100</v>
      </c>
      <c r="H49" s="172">
        <f t="shared" si="4"/>
        <v>69.5</v>
      </c>
      <c r="I49" s="75">
        <v>100</v>
      </c>
      <c r="J49" s="75">
        <v>90</v>
      </c>
      <c r="K49" s="75">
        <v>90</v>
      </c>
      <c r="L49" s="75">
        <v>100</v>
      </c>
      <c r="M49" s="534">
        <f t="shared" si="15"/>
        <v>93.5</v>
      </c>
      <c r="N49" s="535"/>
      <c r="O49" s="75">
        <v>95</v>
      </c>
      <c r="P49" s="75">
        <v>100</v>
      </c>
      <c r="Q49" s="75">
        <v>90</v>
      </c>
      <c r="R49" s="75">
        <v>85</v>
      </c>
      <c r="S49" s="534">
        <f t="shared" si="6"/>
        <v>91.25</v>
      </c>
      <c r="T49" s="535"/>
      <c r="U49" s="75">
        <v>100</v>
      </c>
      <c r="V49" s="75">
        <v>100</v>
      </c>
      <c r="W49" s="75">
        <v>85</v>
      </c>
      <c r="X49" s="75">
        <v>100</v>
      </c>
      <c r="Y49" s="534">
        <f t="shared" si="14"/>
        <v>92.5</v>
      </c>
      <c r="Z49" s="535"/>
      <c r="AA49" s="75">
        <v>71</v>
      </c>
      <c r="AB49" s="75">
        <v>100</v>
      </c>
      <c r="AC49" s="75">
        <v>90</v>
      </c>
      <c r="AD49" s="75">
        <v>100</v>
      </c>
      <c r="AE49" s="534">
        <f t="shared" si="7"/>
        <v>90.65</v>
      </c>
      <c r="AF49" s="535"/>
      <c r="AG49" s="75">
        <v>100</v>
      </c>
      <c r="AH49" s="75">
        <v>100</v>
      </c>
      <c r="AI49" s="75">
        <v>85</v>
      </c>
      <c r="AJ49" s="75">
        <v>85</v>
      </c>
      <c r="AK49" s="534">
        <f t="shared" si="8"/>
        <v>89.5</v>
      </c>
      <c r="AL49" s="535"/>
      <c r="AM49" s="75">
        <v>89</v>
      </c>
      <c r="AN49" s="75">
        <v>100</v>
      </c>
      <c r="AO49" s="75">
        <v>100</v>
      </c>
      <c r="AP49" s="75">
        <v>100</v>
      </c>
      <c r="AQ49" s="534">
        <f t="shared" si="9"/>
        <v>98.35</v>
      </c>
      <c r="AR49" s="535"/>
      <c r="AS49" s="75">
        <v>100</v>
      </c>
      <c r="AT49" s="75">
        <v>100</v>
      </c>
      <c r="AU49" s="75">
        <v>90</v>
      </c>
      <c r="AV49" s="75">
        <v>100</v>
      </c>
      <c r="AW49" s="534">
        <f t="shared" si="10"/>
        <v>95</v>
      </c>
      <c r="AX49" s="535"/>
      <c r="AY49" s="75">
        <v>90</v>
      </c>
      <c r="AZ49" s="75">
        <v>95</v>
      </c>
      <c r="BA49" s="75">
        <v>90</v>
      </c>
      <c r="BB49" s="75">
        <v>100</v>
      </c>
      <c r="BC49" s="534">
        <f t="shared" si="11"/>
        <v>92.75</v>
      </c>
      <c r="BD49" s="535"/>
      <c r="BE49" s="75">
        <v>80</v>
      </c>
      <c r="BF49" s="75">
        <v>100</v>
      </c>
      <c r="BG49" s="75">
        <v>90</v>
      </c>
      <c r="BH49" s="75">
        <v>100</v>
      </c>
      <c r="BI49" s="534">
        <f t="shared" si="12"/>
        <v>92</v>
      </c>
      <c r="BJ49" s="535"/>
      <c r="BK49" s="180">
        <v>100</v>
      </c>
      <c r="BL49" s="75">
        <v>100</v>
      </c>
      <c r="BM49" s="75">
        <v>100</v>
      </c>
      <c r="BN49" s="75">
        <v>100</v>
      </c>
      <c r="BO49" s="534">
        <f t="shared" si="13"/>
        <v>100</v>
      </c>
      <c r="BP49" s="535"/>
      <c r="BQ49" s="182">
        <f t="shared" si="0"/>
        <v>54.81818181818182</v>
      </c>
      <c r="BR49" s="183">
        <v>79</v>
      </c>
      <c r="BS49" s="183">
        <v>82</v>
      </c>
      <c r="BT49" s="184">
        <f t="shared" si="1"/>
        <v>32.200000000000003</v>
      </c>
      <c r="BU49" s="185">
        <f t="shared" si="2"/>
        <v>87.01818181818183</v>
      </c>
      <c r="BV49" s="176" t="str">
        <f t="shared" si="3"/>
        <v>A</v>
      </c>
    </row>
    <row r="50" spans="1:74">
      <c r="A50" s="510"/>
      <c r="B50" s="510"/>
      <c r="C50" s="318">
        <v>2200018095</v>
      </c>
      <c r="D50" s="320" t="s">
        <v>397</v>
      </c>
      <c r="E50" s="75" t="s">
        <v>330</v>
      </c>
      <c r="F50" s="180">
        <v>38</v>
      </c>
      <c r="G50" s="75">
        <v>100</v>
      </c>
      <c r="H50" s="172">
        <f t="shared" si="4"/>
        <v>69</v>
      </c>
      <c r="I50" s="75">
        <v>100</v>
      </c>
      <c r="J50" s="75">
        <v>90</v>
      </c>
      <c r="K50" s="75">
        <v>90</v>
      </c>
      <c r="L50" s="75">
        <v>90</v>
      </c>
      <c r="M50" s="534">
        <f t="shared" si="15"/>
        <v>91.5</v>
      </c>
      <c r="N50" s="535"/>
      <c r="O50" s="75">
        <v>100</v>
      </c>
      <c r="P50" s="75">
        <v>100</v>
      </c>
      <c r="Q50" s="75">
        <v>90</v>
      </c>
      <c r="R50" s="75">
        <v>80</v>
      </c>
      <c r="S50" s="534">
        <f t="shared" si="6"/>
        <v>91</v>
      </c>
      <c r="T50" s="535"/>
      <c r="U50" s="75">
        <v>100</v>
      </c>
      <c r="V50" s="75">
        <v>90</v>
      </c>
      <c r="W50" s="75">
        <v>85</v>
      </c>
      <c r="X50" s="75">
        <v>100</v>
      </c>
      <c r="Y50" s="534">
        <f t="shared" si="14"/>
        <v>91</v>
      </c>
      <c r="Z50" s="535"/>
      <c r="AA50" s="75">
        <v>71</v>
      </c>
      <c r="AB50" s="75">
        <v>100</v>
      </c>
      <c r="AC50" s="75">
        <v>90</v>
      </c>
      <c r="AD50" s="75">
        <v>100</v>
      </c>
      <c r="AE50" s="534">
        <f t="shared" si="7"/>
        <v>90.65</v>
      </c>
      <c r="AF50" s="535"/>
      <c r="AG50" s="75">
        <v>100</v>
      </c>
      <c r="AH50" s="75">
        <v>100</v>
      </c>
      <c r="AI50" s="75">
        <v>85</v>
      </c>
      <c r="AJ50" s="75">
        <v>85</v>
      </c>
      <c r="AK50" s="534">
        <f t="shared" si="8"/>
        <v>89.5</v>
      </c>
      <c r="AL50" s="535"/>
      <c r="AM50" s="75">
        <v>84</v>
      </c>
      <c r="AN50" s="75">
        <v>100</v>
      </c>
      <c r="AO50" s="75">
        <v>100</v>
      </c>
      <c r="AP50" s="75">
        <v>100</v>
      </c>
      <c r="AQ50" s="534">
        <f t="shared" si="9"/>
        <v>97.6</v>
      </c>
      <c r="AR50" s="535"/>
      <c r="AS50" s="75">
        <v>80</v>
      </c>
      <c r="AT50" s="75">
        <v>70</v>
      </c>
      <c r="AU50" s="75">
        <v>90</v>
      </c>
      <c r="AV50" s="75">
        <v>90</v>
      </c>
      <c r="AW50" s="534">
        <f t="shared" si="10"/>
        <v>85.5</v>
      </c>
      <c r="AX50" s="535"/>
      <c r="AY50" s="75">
        <v>90</v>
      </c>
      <c r="AZ50" s="75">
        <v>95</v>
      </c>
      <c r="BA50" s="75">
        <v>90</v>
      </c>
      <c r="BB50" s="75">
        <v>100</v>
      </c>
      <c r="BC50" s="534">
        <f t="shared" si="11"/>
        <v>92.75</v>
      </c>
      <c r="BD50" s="535"/>
      <c r="BE50" s="75">
        <v>80</v>
      </c>
      <c r="BF50" s="75">
        <v>100</v>
      </c>
      <c r="BG50" s="75">
        <v>90</v>
      </c>
      <c r="BH50" s="75">
        <v>100</v>
      </c>
      <c r="BI50" s="534">
        <f t="shared" si="12"/>
        <v>92</v>
      </c>
      <c r="BJ50" s="535"/>
      <c r="BK50" s="180">
        <v>65</v>
      </c>
      <c r="BL50" s="75">
        <v>100</v>
      </c>
      <c r="BM50" s="75">
        <v>100</v>
      </c>
      <c r="BN50" s="75">
        <v>100</v>
      </c>
      <c r="BO50" s="534">
        <f t="shared" si="13"/>
        <v>94.75</v>
      </c>
      <c r="BP50" s="535"/>
      <c r="BQ50" s="182">
        <f t="shared" si="0"/>
        <v>53.740909090909092</v>
      </c>
      <c r="BR50" s="183">
        <v>95</v>
      </c>
      <c r="BS50" s="183">
        <v>82</v>
      </c>
      <c r="BT50" s="184">
        <f t="shared" si="1"/>
        <v>35.4</v>
      </c>
      <c r="BU50" s="185">
        <f t="shared" si="2"/>
        <v>89.140909090909091</v>
      </c>
      <c r="BV50" s="176" t="str">
        <f t="shared" si="3"/>
        <v>A</v>
      </c>
    </row>
    <row r="51" spans="1:74">
      <c r="A51" s="511"/>
      <c r="B51" s="510"/>
      <c r="C51" s="321">
        <v>2200018099</v>
      </c>
      <c r="D51" s="322" t="s">
        <v>398</v>
      </c>
      <c r="E51" s="75" t="s">
        <v>330</v>
      </c>
      <c r="F51" s="180">
        <v>38</v>
      </c>
      <c r="G51" s="75">
        <v>100</v>
      </c>
      <c r="H51" s="172">
        <f t="shared" si="4"/>
        <v>69</v>
      </c>
      <c r="I51" s="75">
        <v>100</v>
      </c>
      <c r="J51" s="75">
        <v>90</v>
      </c>
      <c r="K51" s="75">
        <v>90</v>
      </c>
      <c r="L51" s="75">
        <v>90</v>
      </c>
      <c r="M51" s="534">
        <f t="shared" si="15"/>
        <v>91.5</v>
      </c>
      <c r="N51" s="535"/>
      <c r="O51" s="75">
        <v>95</v>
      </c>
      <c r="P51" s="75">
        <v>100</v>
      </c>
      <c r="Q51" s="75">
        <v>90</v>
      </c>
      <c r="R51" s="75">
        <v>85</v>
      </c>
      <c r="S51" s="534">
        <f t="shared" si="6"/>
        <v>91.25</v>
      </c>
      <c r="T51" s="535"/>
      <c r="U51" s="75">
        <v>100</v>
      </c>
      <c r="V51" s="75">
        <v>100</v>
      </c>
      <c r="W51" s="75">
        <v>85</v>
      </c>
      <c r="X51" s="75">
        <v>100</v>
      </c>
      <c r="Y51" s="534">
        <f t="shared" si="14"/>
        <v>92.5</v>
      </c>
      <c r="Z51" s="535"/>
      <c r="AA51" s="75">
        <v>77</v>
      </c>
      <c r="AB51" s="75">
        <v>100</v>
      </c>
      <c r="AC51" s="75">
        <v>90</v>
      </c>
      <c r="AD51" s="75">
        <v>100</v>
      </c>
      <c r="AE51" s="534">
        <f t="shared" si="7"/>
        <v>91.55</v>
      </c>
      <c r="AF51" s="535"/>
      <c r="AG51" s="75">
        <v>66</v>
      </c>
      <c r="AH51" s="75">
        <v>100</v>
      </c>
      <c r="AI51" s="75">
        <v>85</v>
      </c>
      <c r="AJ51" s="75">
        <v>100</v>
      </c>
      <c r="AK51" s="534">
        <f t="shared" si="8"/>
        <v>87.4</v>
      </c>
      <c r="AL51" s="535"/>
      <c r="AM51" s="75">
        <v>70</v>
      </c>
      <c r="AN51" s="75">
        <v>100</v>
      </c>
      <c r="AO51" s="75">
        <v>100</v>
      </c>
      <c r="AP51" s="75">
        <v>100</v>
      </c>
      <c r="AQ51" s="534">
        <f t="shared" si="9"/>
        <v>95.5</v>
      </c>
      <c r="AR51" s="535"/>
      <c r="AS51" s="186">
        <v>15</v>
      </c>
      <c r="AT51" s="186">
        <v>100</v>
      </c>
      <c r="AU51" s="186">
        <v>90</v>
      </c>
      <c r="AV51" s="75">
        <v>100</v>
      </c>
      <c r="AW51" s="534">
        <f t="shared" si="10"/>
        <v>82.25</v>
      </c>
      <c r="AX51" s="535"/>
      <c r="AY51" s="75">
        <v>15</v>
      </c>
      <c r="AZ51" s="75">
        <v>95</v>
      </c>
      <c r="BA51" s="75">
        <v>90</v>
      </c>
      <c r="BB51" s="75">
        <v>100</v>
      </c>
      <c r="BC51" s="534">
        <f t="shared" si="11"/>
        <v>81.5</v>
      </c>
      <c r="BD51" s="535"/>
      <c r="BE51" s="75">
        <v>15</v>
      </c>
      <c r="BF51" s="75">
        <v>100</v>
      </c>
      <c r="BG51" s="75">
        <v>90</v>
      </c>
      <c r="BH51" s="75">
        <v>20</v>
      </c>
      <c r="BI51" s="534">
        <f t="shared" si="12"/>
        <v>66.25</v>
      </c>
      <c r="BJ51" s="535"/>
      <c r="BK51" s="180">
        <v>15</v>
      </c>
      <c r="BL51" s="75">
        <v>15</v>
      </c>
      <c r="BM51" s="75">
        <v>100</v>
      </c>
      <c r="BN51" s="75">
        <v>20</v>
      </c>
      <c r="BO51" s="534">
        <f t="shared" si="13"/>
        <v>58.5</v>
      </c>
      <c r="BP51" s="535"/>
      <c r="BQ51" s="182">
        <f t="shared" si="0"/>
        <v>49.483636363636371</v>
      </c>
      <c r="BR51" s="183">
        <v>40</v>
      </c>
      <c r="BS51" s="183">
        <v>82</v>
      </c>
      <c r="BT51" s="184">
        <f t="shared" si="1"/>
        <v>24.4</v>
      </c>
      <c r="BU51" s="185">
        <f t="shared" si="2"/>
        <v>73.88363636363637</v>
      </c>
      <c r="BV51" s="176" t="str">
        <f t="shared" si="3"/>
        <v>B+</v>
      </c>
    </row>
    <row r="52" spans="1:74">
      <c r="A52" s="517">
        <v>13</v>
      </c>
      <c r="B52" s="510"/>
      <c r="C52" s="318">
        <v>2200018080</v>
      </c>
      <c r="D52" s="255" t="s">
        <v>399</v>
      </c>
      <c r="E52" s="75" t="s">
        <v>330</v>
      </c>
      <c r="F52" s="180">
        <v>37</v>
      </c>
      <c r="G52" s="75">
        <v>100</v>
      </c>
      <c r="H52" s="172">
        <f t="shared" si="4"/>
        <v>68.5</v>
      </c>
      <c r="I52" s="75">
        <v>100</v>
      </c>
      <c r="J52" s="75">
        <v>100</v>
      </c>
      <c r="K52" s="75">
        <v>90</v>
      </c>
      <c r="L52" s="75">
        <v>100</v>
      </c>
      <c r="M52" s="534">
        <f t="shared" si="15"/>
        <v>95</v>
      </c>
      <c r="N52" s="535"/>
      <c r="O52" s="75">
        <v>100</v>
      </c>
      <c r="P52" s="75">
        <v>100</v>
      </c>
      <c r="Q52" s="75">
        <v>90</v>
      </c>
      <c r="R52" s="75">
        <v>90</v>
      </c>
      <c r="S52" s="534">
        <f t="shared" si="6"/>
        <v>93</v>
      </c>
      <c r="T52" s="535"/>
      <c r="U52" s="75">
        <v>100</v>
      </c>
      <c r="V52" s="75">
        <v>90</v>
      </c>
      <c r="W52" s="75">
        <v>90</v>
      </c>
      <c r="X52" s="75">
        <v>100</v>
      </c>
      <c r="Y52" s="534">
        <f t="shared" si="14"/>
        <v>93.5</v>
      </c>
      <c r="Z52" s="535"/>
      <c r="AA52" s="75">
        <v>71</v>
      </c>
      <c r="AB52" s="75">
        <v>100</v>
      </c>
      <c r="AC52" s="75">
        <v>90</v>
      </c>
      <c r="AD52" s="75">
        <v>100</v>
      </c>
      <c r="AE52" s="534">
        <f t="shared" si="7"/>
        <v>90.65</v>
      </c>
      <c r="AF52" s="535"/>
      <c r="AG52" s="75">
        <v>95</v>
      </c>
      <c r="AH52" s="75">
        <v>100</v>
      </c>
      <c r="AI52" s="75">
        <v>90</v>
      </c>
      <c r="AJ52" s="75">
        <v>85</v>
      </c>
      <c r="AK52" s="534">
        <f t="shared" si="8"/>
        <v>91.25</v>
      </c>
      <c r="AL52" s="535"/>
      <c r="AM52" s="75">
        <v>85</v>
      </c>
      <c r="AN52" s="75">
        <v>100</v>
      </c>
      <c r="AO52" s="75">
        <v>100</v>
      </c>
      <c r="AP52" s="75">
        <v>100</v>
      </c>
      <c r="AQ52" s="534">
        <f t="shared" si="9"/>
        <v>97.75</v>
      </c>
      <c r="AR52" s="535"/>
      <c r="AS52" s="75">
        <v>80</v>
      </c>
      <c r="AT52" s="75">
        <v>70</v>
      </c>
      <c r="AU52" s="75">
        <v>90</v>
      </c>
      <c r="AV52" s="75">
        <v>95</v>
      </c>
      <c r="AW52" s="534">
        <f t="shared" si="10"/>
        <v>86.5</v>
      </c>
      <c r="AX52" s="535"/>
      <c r="AY52" s="75">
        <v>90</v>
      </c>
      <c r="AZ52" s="75">
        <v>90</v>
      </c>
      <c r="BA52" s="75">
        <v>85</v>
      </c>
      <c r="BB52" s="75">
        <v>75</v>
      </c>
      <c r="BC52" s="534">
        <f t="shared" si="11"/>
        <v>84.5</v>
      </c>
      <c r="BD52" s="535"/>
      <c r="BE52" s="75">
        <v>80</v>
      </c>
      <c r="BF52" s="75">
        <v>100</v>
      </c>
      <c r="BG52" s="75">
        <v>90</v>
      </c>
      <c r="BH52" s="75">
        <v>100</v>
      </c>
      <c r="BI52" s="534">
        <f t="shared" si="12"/>
        <v>92</v>
      </c>
      <c r="BJ52" s="535"/>
      <c r="BK52" s="180">
        <v>50</v>
      </c>
      <c r="BL52" s="75">
        <v>100</v>
      </c>
      <c r="BM52" s="75">
        <v>100</v>
      </c>
      <c r="BN52" s="75">
        <v>100</v>
      </c>
      <c r="BO52" s="534">
        <f t="shared" si="13"/>
        <v>92.5</v>
      </c>
      <c r="BP52" s="535"/>
      <c r="BQ52" s="182">
        <f t="shared" si="0"/>
        <v>53.735454545454552</v>
      </c>
      <c r="BR52" s="183">
        <v>84</v>
      </c>
      <c r="BS52" s="183">
        <v>84</v>
      </c>
      <c r="BT52" s="184">
        <f t="shared" si="1"/>
        <v>33.6</v>
      </c>
      <c r="BU52" s="185">
        <f t="shared" si="2"/>
        <v>87.335454545454553</v>
      </c>
      <c r="BV52" s="176" t="str">
        <f t="shared" si="3"/>
        <v>A</v>
      </c>
    </row>
    <row r="53" spans="1:74">
      <c r="A53" s="510"/>
      <c r="B53" s="510"/>
      <c r="C53" s="318">
        <v>2200018086</v>
      </c>
      <c r="D53" s="319" t="s">
        <v>400</v>
      </c>
      <c r="E53" s="75" t="s">
        <v>330</v>
      </c>
      <c r="F53" s="180">
        <v>62</v>
      </c>
      <c r="G53" s="75">
        <v>100</v>
      </c>
      <c r="H53" s="172">
        <f t="shared" si="4"/>
        <v>81</v>
      </c>
      <c r="I53" s="75">
        <v>100</v>
      </c>
      <c r="J53" s="75">
        <v>90</v>
      </c>
      <c r="K53" s="75">
        <v>90</v>
      </c>
      <c r="L53" s="75">
        <v>90</v>
      </c>
      <c r="M53" s="534">
        <f t="shared" si="15"/>
        <v>91.5</v>
      </c>
      <c r="N53" s="535"/>
      <c r="O53" s="75">
        <v>100</v>
      </c>
      <c r="P53" s="75">
        <v>100</v>
      </c>
      <c r="Q53" s="75">
        <v>90</v>
      </c>
      <c r="R53" s="75">
        <v>100</v>
      </c>
      <c r="S53" s="534">
        <f t="shared" si="6"/>
        <v>95</v>
      </c>
      <c r="T53" s="535"/>
      <c r="U53" s="75">
        <v>100</v>
      </c>
      <c r="V53" s="75">
        <v>90</v>
      </c>
      <c r="W53" s="75">
        <v>90</v>
      </c>
      <c r="X53" s="75">
        <v>100</v>
      </c>
      <c r="Y53" s="534">
        <f t="shared" si="14"/>
        <v>93.5</v>
      </c>
      <c r="Z53" s="535"/>
      <c r="AA53" s="75">
        <v>77</v>
      </c>
      <c r="AB53" s="75">
        <v>100</v>
      </c>
      <c r="AC53" s="75">
        <v>90</v>
      </c>
      <c r="AD53" s="75">
        <v>100</v>
      </c>
      <c r="AE53" s="534">
        <f t="shared" si="7"/>
        <v>91.55</v>
      </c>
      <c r="AF53" s="535"/>
      <c r="AG53" s="75">
        <v>95</v>
      </c>
      <c r="AH53" s="75">
        <v>100</v>
      </c>
      <c r="AI53" s="75">
        <v>90</v>
      </c>
      <c r="AJ53" s="75">
        <v>85</v>
      </c>
      <c r="AK53" s="534">
        <f t="shared" si="8"/>
        <v>91.25</v>
      </c>
      <c r="AL53" s="535"/>
      <c r="AM53" s="75">
        <v>85</v>
      </c>
      <c r="AN53" s="75">
        <v>100</v>
      </c>
      <c r="AO53" s="75">
        <v>100</v>
      </c>
      <c r="AP53" s="75">
        <v>100</v>
      </c>
      <c r="AQ53" s="534">
        <f t="shared" si="9"/>
        <v>97.75</v>
      </c>
      <c r="AR53" s="535"/>
      <c r="AS53" s="75">
        <v>80</v>
      </c>
      <c r="AT53" s="75">
        <v>70</v>
      </c>
      <c r="AU53" s="75">
        <v>90</v>
      </c>
      <c r="AV53" s="75">
        <v>95</v>
      </c>
      <c r="AW53" s="534">
        <f t="shared" si="10"/>
        <v>86.5</v>
      </c>
      <c r="AX53" s="535"/>
      <c r="AY53" s="75">
        <v>100</v>
      </c>
      <c r="AZ53" s="75">
        <v>90</v>
      </c>
      <c r="BA53" s="75">
        <v>85</v>
      </c>
      <c r="BB53" s="75">
        <v>75</v>
      </c>
      <c r="BC53" s="534">
        <f t="shared" si="11"/>
        <v>86</v>
      </c>
      <c r="BD53" s="535"/>
      <c r="BE53" s="75">
        <v>80</v>
      </c>
      <c r="BF53" s="75">
        <v>100</v>
      </c>
      <c r="BG53" s="75">
        <v>90</v>
      </c>
      <c r="BH53" s="75">
        <v>100</v>
      </c>
      <c r="BI53" s="534">
        <f t="shared" si="12"/>
        <v>92</v>
      </c>
      <c r="BJ53" s="535"/>
      <c r="BK53" s="180">
        <v>50</v>
      </c>
      <c r="BL53" s="75">
        <v>100</v>
      </c>
      <c r="BM53" s="75">
        <v>100</v>
      </c>
      <c r="BN53" s="75">
        <v>100</v>
      </c>
      <c r="BO53" s="534">
        <f t="shared" si="13"/>
        <v>92.5</v>
      </c>
      <c r="BP53" s="535"/>
      <c r="BQ53" s="182">
        <f t="shared" si="0"/>
        <v>54.466363636363631</v>
      </c>
      <c r="BR53" s="183">
        <v>84</v>
      </c>
      <c r="BS53" s="183">
        <v>84</v>
      </c>
      <c r="BT53" s="184">
        <f t="shared" si="1"/>
        <v>33.6</v>
      </c>
      <c r="BU53" s="185">
        <f t="shared" si="2"/>
        <v>88.066363636363633</v>
      </c>
      <c r="BV53" s="176" t="str">
        <f t="shared" si="3"/>
        <v>A</v>
      </c>
    </row>
    <row r="54" spans="1:74">
      <c r="A54" s="511"/>
      <c r="B54" s="511"/>
      <c r="C54" s="318">
        <v>2200018092</v>
      </c>
      <c r="D54" s="255" t="s">
        <v>401</v>
      </c>
      <c r="E54" s="75" t="s">
        <v>330</v>
      </c>
      <c r="F54" s="180">
        <v>92</v>
      </c>
      <c r="G54" s="75">
        <v>100</v>
      </c>
      <c r="H54" s="172">
        <f t="shared" si="4"/>
        <v>96</v>
      </c>
      <c r="I54" s="75">
        <v>100</v>
      </c>
      <c r="J54" s="75">
        <v>90</v>
      </c>
      <c r="K54" s="75">
        <v>90</v>
      </c>
      <c r="L54" s="75">
        <v>100</v>
      </c>
      <c r="M54" s="534">
        <f t="shared" si="15"/>
        <v>93.5</v>
      </c>
      <c r="N54" s="535"/>
      <c r="O54" s="75">
        <v>100</v>
      </c>
      <c r="P54" s="75">
        <v>100</v>
      </c>
      <c r="Q54" s="75">
        <v>90</v>
      </c>
      <c r="R54" s="75">
        <v>85</v>
      </c>
      <c r="S54" s="534">
        <f t="shared" si="6"/>
        <v>92</v>
      </c>
      <c r="T54" s="535"/>
      <c r="U54" s="75">
        <v>100</v>
      </c>
      <c r="V54" s="75">
        <v>90</v>
      </c>
      <c r="W54" s="75">
        <v>90</v>
      </c>
      <c r="X54" s="75">
        <v>100</v>
      </c>
      <c r="Y54" s="534">
        <f t="shared" si="14"/>
        <v>93.5</v>
      </c>
      <c r="Z54" s="535"/>
      <c r="AA54" s="75">
        <v>71</v>
      </c>
      <c r="AB54" s="75">
        <v>100</v>
      </c>
      <c r="AC54" s="75">
        <v>90</v>
      </c>
      <c r="AD54" s="75">
        <v>100</v>
      </c>
      <c r="AE54" s="534">
        <f t="shared" si="7"/>
        <v>90.65</v>
      </c>
      <c r="AF54" s="535"/>
      <c r="AG54" s="75">
        <v>95</v>
      </c>
      <c r="AH54" s="75">
        <v>100</v>
      </c>
      <c r="AI54" s="75">
        <v>90</v>
      </c>
      <c r="AJ54" s="75">
        <v>85</v>
      </c>
      <c r="AK54" s="534">
        <f t="shared" si="8"/>
        <v>91.25</v>
      </c>
      <c r="AL54" s="535"/>
      <c r="AM54" s="75">
        <v>85</v>
      </c>
      <c r="AN54" s="75">
        <v>100</v>
      </c>
      <c r="AO54" s="75">
        <v>100</v>
      </c>
      <c r="AP54" s="75">
        <v>100</v>
      </c>
      <c r="AQ54" s="534">
        <f t="shared" si="9"/>
        <v>97.75</v>
      </c>
      <c r="AR54" s="535"/>
      <c r="AS54" s="75">
        <v>100</v>
      </c>
      <c r="AT54" s="75">
        <v>70</v>
      </c>
      <c r="AU54" s="75">
        <v>90</v>
      </c>
      <c r="AV54" s="75">
        <v>95</v>
      </c>
      <c r="AW54" s="534">
        <f t="shared" si="10"/>
        <v>89.5</v>
      </c>
      <c r="AX54" s="535"/>
      <c r="AY54" s="75">
        <v>90</v>
      </c>
      <c r="AZ54" s="75">
        <v>90</v>
      </c>
      <c r="BA54" s="75">
        <v>85</v>
      </c>
      <c r="BB54" s="75">
        <v>75</v>
      </c>
      <c r="BC54" s="534">
        <f t="shared" si="11"/>
        <v>84.5</v>
      </c>
      <c r="BD54" s="535"/>
      <c r="BE54" s="75">
        <v>80</v>
      </c>
      <c r="BF54" s="75">
        <v>100</v>
      </c>
      <c r="BG54" s="75">
        <v>90</v>
      </c>
      <c r="BH54" s="75">
        <v>100</v>
      </c>
      <c r="BI54" s="534">
        <f t="shared" si="12"/>
        <v>92</v>
      </c>
      <c r="BJ54" s="535"/>
      <c r="BK54" s="180">
        <v>50</v>
      </c>
      <c r="BL54" s="75">
        <v>100</v>
      </c>
      <c r="BM54" s="75">
        <v>100</v>
      </c>
      <c r="BN54" s="75">
        <v>100</v>
      </c>
      <c r="BO54" s="534">
        <f t="shared" si="13"/>
        <v>92.5</v>
      </c>
      <c r="BP54" s="535"/>
      <c r="BQ54" s="182">
        <f t="shared" si="0"/>
        <v>55.262727272727282</v>
      </c>
      <c r="BR54" s="183">
        <v>84</v>
      </c>
      <c r="BS54" s="183">
        <v>84</v>
      </c>
      <c r="BT54" s="184">
        <f t="shared" si="1"/>
        <v>33.6</v>
      </c>
      <c r="BU54" s="185">
        <f t="shared" si="2"/>
        <v>88.862727272727284</v>
      </c>
      <c r="BV54" s="176" t="str">
        <f t="shared" si="3"/>
        <v>A</v>
      </c>
    </row>
    <row r="55" spans="1:74">
      <c r="C55" s="76">
        <v>2200018188</v>
      </c>
      <c r="D55" s="262" t="s">
        <v>329</v>
      </c>
      <c r="E55" s="75" t="s">
        <v>330</v>
      </c>
      <c r="F55" s="270"/>
      <c r="G55" s="265"/>
      <c r="H55" s="266">
        <f t="shared" si="4"/>
        <v>0</v>
      </c>
      <c r="I55" s="267"/>
      <c r="J55" s="267"/>
      <c r="K55" s="267"/>
      <c r="L55" s="267"/>
      <c r="M55" s="556">
        <f t="shared" si="15"/>
        <v>0</v>
      </c>
      <c r="N55" s="535"/>
      <c r="O55" s="267"/>
      <c r="P55" s="267"/>
      <c r="Q55" s="267"/>
      <c r="R55" s="267"/>
      <c r="S55" s="556">
        <f t="shared" si="6"/>
        <v>0</v>
      </c>
      <c r="T55" s="535"/>
      <c r="U55" s="267"/>
      <c r="V55" s="267"/>
      <c r="W55" s="267"/>
      <c r="X55" s="267"/>
      <c r="Y55" s="556">
        <f t="shared" si="14"/>
        <v>0</v>
      </c>
      <c r="Z55" s="535"/>
      <c r="AA55" s="267"/>
      <c r="AB55" s="267"/>
      <c r="AC55" s="267"/>
      <c r="AD55" s="267"/>
      <c r="AE55" s="556">
        <f t="shared" si="7"/>
        <v>0</v>
      </c>
      <c r="AF55" s="535"/>
      <c r="AG55" s="267"/>
      <c r="AH55" s="267"/>
      <c r="AI55" s="267"/>
      <c r="AJ55" s="267"/>
      <c r="AK55" s="556">
        <f t="shared" si="8"/>
        <v>0</v>
      </c>
      <c r="AL55" s="535"/>
      <c r="AM55" s="267"/>
      <c r="AN55" s="265"/>
      <c r="AO55" s="267"/>
      <c r="AP55" s="267"/>
      <c r="AQ55" s="556">
        <f t="shared" si="9"/>
        <v>0</v>
      </c>
      <c r="AR55" s="535"/>
      <c r="AS55" s="267"/>
      <c r="AT55" s="267"/>
      <c r="AU55" s="267"/>
      <c r="AV55" s="267"/>
      <c r="AW55" s="556">
        <f t="shared" si="10"/>
        <v>0</v>
      </c>
      <c r="AX55" s="535"/>
      <c r="AY55" s="267"/>
      <c r="AZ55" s="267"/>
      <c r="BA55" s="267"/>
      <c r="BB55" s="267"/>
      <c r="BC55" s="556">
        <f t="shared" si="11"/>
        <v>0</v>
      </c>
      <c r="BD55" s="535"/>
      <c r="BE55" s="267"/>
      <c r="BF55" s="267"/>
      <c r="BG55" s="267"/>
      <c r="BH55" s="267"/>
      <c r="BI55" s="556">
        <f t="shared" si="12"/>
        <v>0</v>
      </c>
      <c r="BJ55" s="535"/>
      <c r="BK55" s="270"/>
      <c r="BL55" s="267"/>
      <c r="BM55" s="267"/>
      <c r="BN55" s="267"/>
      <c r="BO55" s="556">
        <f t="shared" si="13"/>
        <v>0</v>
      </c>
      <c r="BP55" s="535"/>
      <c r="BQ55" s="271">
        <f t="shared" si="0"/>
        <v>0</v>
      </c>
      <c r="BR55" s="269"/>
      <c r="BS55" s="269"/>
      <c r="BT55" s="269">
        <f t="shared" si="1"/>
        <v>0</v>
      </c>
      <c r="BU55" s="272">
        <f t="shared" si="2"/>
        <v>0</v>
      </c>
      <c r="BV55" s="273" t="str">
        <f t="shared" si="3"/>
        <v>E</v>
      </c>
    </row>
    <row r="56" spans="1:74">
      <c r="C56" s="76">
        <v>2200018190</v>
      </c>
      <c r="D56" s="262" t="s">
        <v>331</v>
      </c>
      <c r="E56" s="75" t="s">
        <v>330</v>
      </c>
      <c r="F56" s="270"/>
      <c r="G56" s="265"/>
      <c r="H56" s="266">
        <f t="shared" si="4"/>
        <v>0</v>
      </c>
      <c r="I56" s="267"/>
      <c r="J56" s="267"/>
      <c r="K56" s="267"/>
      <c r="L56" s="267"/>
      <c r="M56" s="556">
        <f t="shared" si="15"/>
        <v>0</v>
      </c>
      <c r="N56" s="535"/>
      <c r="O56" s="267"/>
      <c r="P56" s="267"/>
      <c r="Q56" s="267"/>
      <c r="R56" s="267"/>
      <c r="S56" s="556">
        <f t="shared" si="6"/>
        <v>0</v>
      </c>
      <c r="T56" s="535"/>
      <c r="U56" s="267"/>
      <c r="V56" s="267"/>
      <c r="W56" s="267"/>
      <c r="X56" s="267"/>
      <c r="Y56" s="556">
        <f t="shared" si="14"/>
        <v>0</v>
      </c>
      <c r="Z56" s="535"/>
      <c r="AA56" s="267"/>
      <c r="AB56" s="267"/>
      <c r="AC56" s="267"/>
      <c r="AD56" s="267"/>
      <c r="AE56" s="556">
        <f t="shared" si="7"/>
        <v>0</v>
      </c>
      <c r="AF56" s="535"/>
      <c r="AG56" s="267"/>
      <c r="AH56" s="267"/>
      <c r="AI56" s="267"/>
      <c r="AJ56" s="267"/>
      <c r="AK56" s="556">
        <f t="shared" si="8"/>
        <v>0</v>
      </c>
      <c r="AL56" s="535"/>
      <c r="AM56" s="267"/>
      <c r="AN56" s="265"/>
      <c r="AO56" s="267"/>
      <c r="AP56" s="267"/>
      <c r="AQ56" s="556">
        <f t="shared" si="9"/>
        <v>0</v>
      </c>
      <c r="AR56" s="535"/>
      <c r="AS56" s="267"/>
      <c r="AT56" s="267"/>
      <c r="AU56" s="267"/>
      <c r="AV56" s="267"/>
      <c r="AW56" s="556">
        <f t="shared" si="10"/>
        <v>0</v>
      </c>
      <c r="AX56" s="535"/>
      <c r="AY56" s="267"/>
      <c r="AZ56" s="267"/>
      <c r="BA56" s="267"/>
      <c r="BB56" s="267"/>
      <c r="BC56" s="556">
        <f t="shared" si="11"/>
        <v>0</v>
      </c>
      <c r="BD56" s="535"/>
      <c r="BE56" s="267"/>
      <c r="BF56" s="267"/>
      <c r="BG56" s="267"/>
      <c r="BH56" s="267"/>
      <c r="BI56" s="556">
        <f t="shared" si="12"/>
        <v>0</v>
      </c>
      <c r="BJ56" s="535"/>
      <c r="BK56" s="270"/>
      <c r="BL56" s="267"/>
      <c r="BM56" s="267"/>
      <c r="BN56" s="267"/>
      <c r="BO56" s="556">
        <f t="shared" si="13"/>
        <v>0</v>
      </c>
      <c r="BP56" s="535"/>
      <c r="BQ56" s="271">
        <f t="shared" si="0"/>
        <v>0</v>
      </c>
      <c r="BR56" s="269"/>
      <c r="BS56" s="269"/>
      <c r="BT56" s="269">
        <f t="shared" si="1"/>
        <v>0</v>
      </c>
      <c r="BU56" s="272">
        <f t="shared" si="2"/>
        <v>0</v>
      </c>
      <c r="BV56" s="273" t="str">
        <f t="shared" si="3"/>
        <v>E</v>
      </c>
    </row>
    <row r="57" spans="1:74">
      <c r="C57" s="76">
        <v>2200018081</v>
      </c>
      <c r="D57" s="77" t="s">
        <v>402</v>
      </c>
      <c r="E57" s="75" t="s">
        <v>330</v>
      </c>
      <c r="F57" s="323"/>
      <c r="G57" s="324"/>
      <c r="H57" s="325">
        <f t="shared" si="4"/>
        <v>0</v>
      </c>
      <c r="I57" s="326"/>
      <c r="J57" s="326"/>
      <c r="K57" s="326"/>
      <c r="L57" s="326"/>
      <c r="M57" s="574">
        <f t="shared" si="15"/>
        <v>0</v>
      </c>
      <c r="N57" s="575"/>
      <c r="O57" s="326"/>
      <c r="P57" s="326"/>
      <c r="Q57" s="326"/>
      <c r="R57" s="326"/>
      <c r="S57" s="574">
        <f t="shared" si="6"/>
        <v>0</v>
      </c>
      <c r="T57" s="575"/>
      <c r="U57" s="326"/>
      <c r="V57" s="326"/>
      <c r="W57" s="326"/>
      <c r="X57" s="326"/>
      <c r="Y57" s="574">
        <f t="shared" si="14"/>
        <v>0</v>
      </c>
      <c r="Z57" s="575"/>
      <c r="AA57" s="326"/>
      <c r="AB57" s="326"/>
      <c r="AC57" s="326"/>
      <c r="AD57" s="326"/>
      <c r="AE57" s="574">
        <f t="shared" si="7"/>
        <v>0</v>
      </c>
      <c r="AF57" s="575"/>
      <c r="AG57" s="326"/>
      <c r="AH57" s="326"/>
      <c r="AI57" s="326"/>
      <c r="AJ57" s="326"/>
      <c r="AK57" s="574">
        <f t="shared" si="8"/>
        <v>0</v>
      </c>
      <c r="AL57" s="575"/>
      <c r="AM57" s="326"/>
      <c r="AN57" s="327"/>
      <c r="AO57" s="326"/>
      <c r="AP57" s="326"/>
      <c r="AQ57" s="574">
        <f t="shared" si="9"/>
        <v>0</v>
      </c>
      <c r="AR57" s="575"/>
      <c r="AS57" s="326"/>
      <c r="AT57" s="326"/>
      <c r="AU57" s="326"/>
      <c r="AV57" s="326"/>
      <c r="AW57" s="574">
        <f t="shared" si="10"/>
        <v>0</v>
      </c>
      <c r="AX57" s="575"/>
      <c r="AY57" s="326"/>
      <c r="AZ57" s="326"/>
      <c r="BA57" s="326"/>
      <c r="BB57" s="326"/>
      <c r="BC57" s="574">
        <f t="shared" si="11"/>
        <v>0</v>
      </c>
      <c r="BD57" s="575"/>
      <c r="BE57" s="326"/>
      <c r="BF57" s="326"/>
      <c r="BG57" s="326"/>
      <c r="BH57" s="326"/>
      <c r="BI57" s="574">
        <f t="shared" si="12"/>
        <v>0</v>
      </c>
      <c r="BJ57" s="575"/>
      <c r="BK57" s="328"/>
      <c r="BL57" s="326"/>
      <c r="BM57" s="326"/>
      <c r="BN57" s="326"/>
      <c r="BO57" s="574">
        <f t="shared" si="13"/>
        <v>0</v>
      </c>
      <c r="BP57" s="575"/>
      <c r="BQ57" s="329">
        <f t="shared" si="0"/>
        <v>0</v>
      </c>
      <c r="BR57" s="330"/>
      <c r="BS57" s="330"/>
      <c r="BT57" s="330">
        <f t="shared" si="1"/>
        <v>0</v>
      </c>
      <c r="BU57" s="331">
        <f t="shared" si="2"/>
        <v>0</v>
      </c>
      <c r="BV57" s="332" t="str">
        <f t="shared" si="3"/>
        <v>E</v>
      </c>
    </row>
    <row r="58" spans="1:74">
      <c r="A58" s="127"/>
      <c r="B58" s="177"/>
    </row>
    <row r="87" spans="1:2">
      <c r="B87" s="127"/>
    </row>
    <row r="88" spans="1:2">
      <c r="B88" s="127"/>
    </row>
    <row r="96" spans="1:2">
      <c r="A96" s="551"/>
    </row>
    <row r="97" spans="1:1" ht="15" customHeight="1">
      <c r="A97" s="490"/>
    </row>
    <row r="98" spans="1:1" ht="15" customHeight="1">
      <c r="A98" s="490"/>
    </row>
  </sheetData>
  <mergeCells count="555">
    <mergeCell ref="Y28:Z28"/>
    <mergeCell ref="AE28:AF28"/>
    <mergeCell ref="AK28:AL28"/>
    <mergeCell ref="M29:N29"/>
    <mergeCell ref="S29:T29"/>
    <mergeCell ref="Y29:Z29"/>
    <mergeCell ref="AE29:AF29"/>
    <mergeCell ref="AK29:AL29"/>
    <mergeCell ref="AE30:AF30"/>
    <mergeCell ref="AK30:AL30"/>
    <mergeCell ref="Y26:Z26"/>
    <mergeCell ref="Y27:Z27"/>
    <mergeCell ref="AE27:AF27"/>
    <mergeCell ref="AK27:AL27"/>
    <mergeCell ref="AE23:AF23"/>
    <mergeCell ref="AE24:AF24"/>
    <mergeCell ref="Y25:Z25"/>
    <mergeCell ref="AE25:AF25"/>
    <mergeCell ref="AK25:AL25"/>
    <mergeCell ref="AE26:AF26"/>
    <mergeCell ref="AK26:AL26"/>
    <mergeCell ref="BO22:BP22"/>
    <mergeCell ref="BI16:BJ16"/>
    <mergeCell ref="BI17:BJ17"/>
    <mergeCell ref="BI18:BJ18"/>
    <mergeCell ref="BI19:BJ19"/>
    <mergeCell ref="BO19:BP19"/>
    <mergeCell ref="BI20:BJ20"/>
    <mergeCell ref="BI21:BJ21"/>
    <mergeCell ref="AQ24:AR24"/>
    <mergeCell ref="A14:A15"/>
    <mergeCell ref="A16:A18"/>
    <mergeCell ref="B16:B24"/>
    <mergeCell ref="A19:A21"/>
    <mergeCell ref="A22:A24"/>
    <mergeCell ref="S12:T12"/>
    <mergeCell ref="S13:T13"/>
    <mergeCell ref="B14:B15"/>
    <mergeCell ref="C14:C15"/>
    <mergeCell ref="E14:E15"/>
    <mergeCell ref="S14:T14"/>
    <mergeCell ref="S15:T15"/>
    <mergeCell ref="S21:T21"/>
    <mergeCell ref="S22:T22"/>
    <mergeCell ref="M23:N23"/>
    <mergeCell ref="M24:N24"/>
    <mergeCell ref="AQ12:AR12"/>
    <mergeCell ref="AQ13:AR13"/>
    <mergeCell ref="AQ14:AR14"/>
    <mergeCell ref="AW14:AX14"/>
    <mergeCell ref="BC14:BD14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BO23:BP23"/>
    <mergeCell ref="BC24:BD24"/>
    <mergeCell ref="BO24:BP24"/>
    <mergeCell ref="BO26:BP26"/>
    <mergeCell ref="BC28:BD28"/>
    <mergeCell ref="BC29:BD29"/>
    <mergeCell ref="BC30:BD30"/>
    <mergeCell ref="BC31:BD31"/>
    <mergeCell ref="BC32:BD32"/>
    <mergeCell ref="BO29:BP29"/>
    <mergeCell ref="BO30:BP30"/>
    <mergeCell ref="BO31:BP31"/>
    <mergeCell ref="BO32:BP32"/>
    <mergeCell ref="BC26:BD26"/>
    <mergeCell ref="BI26:BJ26"/>
    <mergeCell ref="BC27:BD27"/>
    <mergeCell ref="BI27:BJ27"/>
    <mergeCell ref="BO27:BP27"/>
    <mergeCell ref="BI28:BJ28"/>
    <mergeCell ref="BO28:BP28"/>
    <mergeCell ref="BC25:BD25"/>
    <mergeCell ref="BI25:BJ25"/>
    <mergeCell ref="BO25:BP25"/>
    <mergeCell ref="AQ26:AR26"/>
    <mergeCell ref="AQ27:AR27"/>
    <mergeCell ref="AQ28:AR28"/>
    <mergeCell ref="AQ29:AR29"/>
    <mergeCell ref="AQ30:AR30"/>
    <mergeCell ref="AQ31:AR31"/>
    <mergeCell ref="AQ32:AR32"/>
    <mergeCell ref="AQ23:AR23"/>
    <mergeCell ref="AW23:AX23"/>
    <mergeCell ref="AQ25:AR25"/>
    <mergeCell ref="AW25:AX25"/>
    <mergeCell ref="BI29:BJ29"/>
    <mergeCell ref="BI30:BJ30"/>
    <mergeCell ref="BI31:BJ31"/>
    <mergeCell ref="BI32:BJ32"/>
    <mergeCell ref="AW24:AX24"/>
    <mergeCell ref="AW26:AX26"/>
    <mergeCell ref="AW27:AX27"/>
    <mergeCell ref="AW28:AX28"/>
    <mergeCell ref="AW29:AX29"/>
    <mergeCell ref="AW30:AX30"/>
    <mergeCell ref="AW31:AX31"/>
    <mergeCell ref="AW32:AX32"/>
    <mergeCell ref="M20:N20"/>
    <mergeCell ref="M21:N21"/>
    <mergeCell ref="Y21:Z21"/>
    <mergeCell ref="AK21:AL21"/>
    <mergeCell ref="M22:N22"/>
    <mergeCell ref="Y22:Z22"/>
    <mergeCell ref="AK22:AL22"/>
    <mergeCell ref="BI23:BJ23"/>
    <mergeCell ref="BI24:BJ24"/>
    <mergeCell ref="BC23:BD23"/>
    <mergeCell ref="AW22:AX22"/>
    <mergeCell ref="BC22:BD22"/>
    <mergeCell ref="BI22:BJ22"/>
    <mergeCell ref="Y23:Z23"/>
    <mergeCell ref="AK23:AL23"/>
    <mergeCell ref="Y24:Z24"/>
    <mergeCell ref="AK24:AL24"/>
    <mergeCell ref="S20:T20"/>
    <mergeCell ref="Y20:Z20"/>
    <mergeCell ref="AE20:AF20"/>
    <mergeCell ref="AK20:AL20"/>
    <mergeCell ref="AQ20:AR20"/>
    <mergeCell ref="AE21:AF21"/>
    <mergeCell ref="AE22:AF22"/>
    <mergeCell ref="AQ21:AR21"/>
    <mergeCell ref="AQ22:AR22"/>
    <mergeCell ref="BC16:BD16"/>
    <mergeCell ref="BO16:BP16"/>
    <mergeCell ref="AQ17:AR17"/>
    <mergeCell ref="BC17:BD17"/>
    <mergeCell ref="BO17:BP17"/>
    <mergeCell ref="BC20:BD20"/>
    <mergeCell ref="BC21:BD21"/>
    <mergeCell ref="AW16:AX16"/>
    <mergeCell ref="AW17:AX17"/>
    <mergeCell ref="AW18:AX18"/>
    <mergeCell ref="AW19:AX19"/>
    <mergeCell ref="BC19:BD19"/>
    <mergeCell ref="AW20:AX20"/>
    <mergeCell ref="AW21:AX21"/>
    <mergeCell ref="BO20:BP20"/>
    <mergeCell ref="BO21:BP21"/>
    <mergeCell ref="AQ50:AR50"/>
    <mergeCell ref="AW50:AX50"/>
    <mergeCell ref="BC50:BD50"/>
    <mergeCell ref="BI50:BJ50"/>
    <mergeCell ref="BO50:BP50"/>
    <mergeCell ref="AW51:AX51"/>
    <mergeCell ref="BC51:BD51"/>
    <mergeCell ref="BI51:BJ51"/>
    <mergeCell ref="BO51:BP51"/>
    <mergeCell ref="AE45:AF45"/>
    <mergeCell ref="AK45:AL45"/>
    <mergeCell ref="BC48:BD48"/>
    <mergeCell ref="BI48:BJ48"/>
    <mergeCell ref="BO48:BP48"/>
    <mergeCell ref="AW49:AX49"/>
    <mergeCell ref="BC49:BD49"/>
    <mergeCell ref="BI49:BJ49"/>
    <mergeCell ref="BO49:BP49"/>
    <mergeCell ref="AK49:AL49"/>
    <mergeCell ref="Y43:Z43"/>
    <mergeCell ref="AE43:AF43"/>
    <mergeCell ref="AQ43:AR43"/>
    <mergeCell ref="BC43:BD43"/>
    <mergeCell ref="BO43:BP43"/>
    <mergeCell ref="AK42:AL42"/>
    <mergeCell ref="AK43:AL43"/>
    <mergeCell ref="Y44:Z44"/>
    <mergeCell ref="AE44:AF44"/>
    <mergeCell ref="AK44:AL44"/>
    <mergeCell ref="Y39:Z39"/>
    <mergeCell ref="Y40:Z40"/>
    <mergeCell ref="AK40:AL40"/>
    <mergeCell ref="AW40:AX40"/>
    <mergeCell ref="Y41:Z41"/>
    <mergeCell ref="AK41:AL41"/>
    <mergeCell ref="AW41:AX41"/>
    <mergeCell ref="Y42:Z42"/>
    <mergeCell ref="AE42:AF42"/>
    <mergeCell ref="Y56:Z56"/>
    <mergeCell ref="Y57:Z57"/>
    <mergeCell ref="Y53:Z53"/>
    <mergeCell ref="AE53:AF53"/>
    <mergeCell ref="AK53:AL53"/>
    <mergeCell ref="Y54:Z54"/>
    <mergeCell ref="AE54:AF54"/>
    <mergeCell ref="Y55:Z55"/>
    <mergeCell ref="AK56:AL56"/>
    <mergeCell ref="AE47:AF47"/>
    <mergeCell ref="AE48:AF48"/>
    <mergeCell ref="AE49:AF49"/>
    <mergeCell ref="AE50:AF50"/>
    <mergeCell ref="AK51:AL51"/>
    <mergeCell ref="Y52:Z52"/>
    <mergeCell ref="AK52:AL52"/>
    <mergeCell ref="AK54:AL54"/>
    <mergeCell ref="AK55:AL55"/>
    <mergeCell ref="AE55:AF55"/>
    <mergeCell ref="Y48:Z48"/>
    <mergeCell ref="Y49:Z49"/>
    <mergeCell ref="Y50:Z50"/>
    <mergeCell ref="Y51:Z51"/>
    <mergeCell ref="AK50:AL50"/>
    <mergeCell ref="AE51:AF51"/>
    <mergeCell ref="AE52:AF52"/>
    <mergeCell ref="AQ51:AR51"/>
    <mergeCell ref="AQ52:AR52"/>
    <mergeCell ref="AQ53:AR53"/>
    <mergeCell ref="AQ54:AR54"/>
    <mergeCell ref="AQ55:AR55"/>
    <mergeCell ref="AQ56:AR56"/>
    <mergeCell ref="AQ57:AR57"/>
    <mergeCell ref="AK57:AL57"/>
    <mergeCell ref="AE56:AF56"/>
    <mergeCell ref="AE57:AF57"/>
    <mergeCell ref="AQ48:AR48"/>
    <mergeCell ref="AQ49:AR49"/>
    <mergeCell ref="AQ40:AR40"/>
    <mergeCell ref="AQ41:AR41"/>
    <mergeCell ref="AQ42:AR42"/>
    <mergeCell ref="AQ44:AR44"/>
    <mergeCell ref="AQ45:AR45"/>
    <mergeCell ref="AQ46:AR46"/>
    <mergeCell ref="AQ47:AR47"/>
    <mergeCell ref="BC54:BD54"/>
    <mergeCell ref="BC55:BD55"/>
    <mergeCell ref="BC56:BD56"/>
    <mergeCell ref="BC57:BD57"/>
    <mergeCell ref="BC40:BD40"/>
    <mergeCell ref="BC41:BD41"/>
    <mergeCell ref="BC42:BD42"/>
    <mergeCell ref="BC44:BD44"/>
    <mergeCell ref="BC45:BD45"/>
    <mergeCell ref="BC46:BD46"/>
    <mergeCell ref="BC47:BD47"/>
    <mergeCell ref="AW54:AX54"/>
    <mergeCell ref="AW55:AX55"/>
    <mergeCell ref="AW56:AX56"/>
    <mergeCell ref="AW57:AX57"/>
    <mergeCell ref="AW42:AX42"/>
    <mergeCell ref="AW43:AX43"/>
    <mergeCell ref="AW44:AX44"/>
    <mergeCell ref="AW45:AX45"/>
    <mergeCell ref="AW46:AX46"/>
    <mergeCell ref="AW47:AX47"/>
    <mergeCell ref="AW48:AX48"/>
    <mergeCell ref="BI42:BJ42"/>
    <mergeCell ref="BI43:BJ43"/>
    <mergeCell ref="BI44:BJ44"/>
    <mergeCell ref="BO44:BP44"/>
    <mergeCell ref="BI45:BJ45"/>
    <mergeCell ref="BO45:BP45"/>
    <mergeCell ref="BO46:BP46"/>
    <mergeCell ref="AW52:AX52"/>
    <mergeCell ref="AW53:AX53"/>
    <mergeCell ref="BC52:BD52"/>
    <mergeCell ref="BC53:BD53"/>
    <mergeCell ref="BO42:BP42"/>
    <mergeCell ref="BI46:BJ46"/>
    <mergeCell ref="BI47:BJ47"/>
    <mergeCell ref="BI52:BJ52"/>
    <mergeCell ref="BI53:BJ53"/>
    <mergeCell ref="BI54:BJ54"/>
    <mergeCell ref="BI55:BJ55"/>
    <mergeCell ref="BI56:BJ56"/>
    <mergeCell ref="BI57:BJ57"/>
    <mergeCell ref="BO47:BP47"/>
    <mergeCell ref="BO52:BP52"/>
    <mergeCell ref="BO53:BP53"/>
    <mergeCell ref="BO54:BP54"/>
    <mergeCell ref="BO55:BP55"/>
    <mergeCell ref="BO56:BP56"/>
    <mergeCell ref="BO57:BP57"/>
    <mergeCell ref="BI39:BJ39"/>
    <mergeCell ref="BO39:BP39"/>
    <mergeCell ref="BI40:BJ40"/>
    <mergeCell ref="BO40:BP40"/>
    <mergeCell ref="BI41:BJ41"/>
    <mergeCell ref="BO41:BP41"/>
    <mergeCell ref="AQ36:AR36"/>
    <mergeCell ref="AQ37:AR37"/>
    <mergeCell ref="AQ38:AR38"/>
    <mergeCell ref="AW38:AX38"/>
    <mergeCell ref="AQ39:AR39"/>
    <mergeCell ref="AW39:AX39"/>
    <mergeCell ref="BC39:BD39"/>
    <mergeCell ref="BO37:BP37"/>
    <mergeCell ref="BO38:BP38"/>
    <mergeCell ref="BC36:BD36"/>
    <mergeCell ref="BI36:BJ36"/>
    <mergeCell ref="BO36:BP36"/>
    <mergeCell ref="BC37:BD37"/>
    <mergeCell ref="BI37:BJ37"/>
    <mergeCell ref="BC38:BD38"/>
    <mergeCell ref="BI38:BJ38"/>
    <mergeCell ref="AQ35:AR35"/>
    <mergeCell ref="AW35:AX35"/>
    <mergeCell ref="BC35:BD35"/>
    <mergeCell ref="BI35:BJ35"/>
    <mergeCell ref="BO35:BP35"/>
    <mergeCell ref="Y30:Z30"/>
    <mergeCell ref="Y31:Z31"/>
    <mergeCell ref="AE31:AF31"/>
    <mergeCell ref="AK31:AL31"/>
    <mergeCell ref="Y32:Z32"/>
    <mergeCell ref="AK32:AL32"/>
    <mergeCell ref="Y33:Z33"/>
    <mergeCell ref="AQ33:AR33"/>
    <mergeCell ref="AW33:AX33"/>
    <mergeCell ref="BC33:BD33"/>
    <mergeCell ref="BI33:BJ33"/>
    <mergeCell ref="BO33:BP33"/>
    <mergeCell ref="Y34:Z34"/>
    <mergeCell ref="AE34:AF34"/>
    <mergeCell ref="AK34:AL34"/>
    <mergeCell ref="AQ34:AR34"/>
    <mergeCell ref="AW34:AX34"/>
    <mergeCell ref="BC34:BD34"/>
    <mergeCell ref="BI34:BJ34"/>
    <mergeCell ref="BO34:BP34"/>
    <mergeCell ref="AW36:AX36"/>
    <mergeCell ref="Y37:Z37"/>
    <mergeCell ref="AK37:AL37"/>
    <mergeCell ref="AW37:AX37"/>
    <mergeCell ref="AE36:AF36"/>
    <mergeCell ref="AE37:AF37"/>
    <mergeCell ref="Y38:Z38"/>
    <mergeCell ref="AE38:AF38"/>
    <mergeCell ref="AK38:AL38"/>
    <mergeCell ref="S56:T56"/>
    <mergeCell ref="S57:T57"/>
    <mergeCell ref="M55:N55"/>
    <mergeCell ref="M56:N56"/>
    <mergeCell ref="M57:N57"/>
    <mergeCell ref="AE32:AF32"/>
    <mergeCell ref="AE33:AF33"/>
    <mergeCell ref="Y36:Z36"/>
    <mergeCell ref="AK36:AL36"/>
    <mergeCell ref="AE39:AF39"/>
    <mergeCell ref="AK39:AL39"/>
    <mergeCell ref="AK33:AL33"/>
    <mergeCell ref="Y35:Z35"/>
    <mergeCell ref="AE35:AF35"/>
    <mergeCell ref="AK35:AL35"/>
    <mergeCell ref="AE40:AF40"/>
    <mergeCell ref="AE41:AF41"/>
    <mergeCell ref="Y45:Z45"/>
    <mergeCell ref="Y46:Z46"/>
    <mergeCell ref="AE46:AF46"/>
    <mergeCell ref="AK46:AL46"/>
    <mergeCell ref="Y47:Z47"/>
    <mergeCell ref="AK47:AL47"/>
    <mergeCell ref="AK48:AL48"/>
    <mergeCell ref="M53:N53"/>
    <mergeCell ref="S53:T53"/>
    <mergeCell ref="M54:N54"/>
    <mergeCell ref="S54:T54"/>
    <mergeCell ref="S55:T55"/>
    <mergeCell ref="M30:N30"/>
    <mergeCell ref="S30:T30"/>
    <mergeCell ref="M28:N28"/>
    <mergeCell ref="M31:N31"/>
    <mergeCell ref="M33:N33"/>
    <mergeCell ref="S33:T33"/>
    <mergeCell ref="M34:N34"/>
    <mergeCell ref="S34:T34"/>
    <mergeCell ref="M39:N39"/>
    <mergeCell ref="M40:N40"/>
    <mergeCell ref="M41:N41"/>
    <mergeCell ref="M42:N42"/>
    <mergeCell ref="M43:N43"/>
    <mergeCell ref="M44:N44"/>
    <mergeCell ref="M45:N45"/>
    <mergeCell ref="S50:T50"/>
    <mergeCell ref="S51:T51"/>
    <mergeCell ref="S28:T28"/>
    <mergeCell ref="M46:N46"/>
    <mergeCell ref="M47:N47"/>
    <mergeCell ref="M48:N48"/>
    <mergeCell ref="M49:N49"/>
    <mergeCell ref="S49:T49"/>
    <mergeCell ref="M50:N50"/>
    <mergeCell ref="M51:N51"/>
    <mergeCell ref="M52:N52"/>
    <mergeCell ref="S52:T52"/>
    <mergeCell ref="A49:A51"/>
    <mergeCell ref="A52:A54"/>
    <mergeCell ref="A96:A98"/>
    <mergeCell ref="B25:B33"/>
    <mergeCell ref="B34:B42"/>
    <mergeCell ref="A37:A39"/>
    <mergeCell ref="A40:A42"/>
    <mergeCell ref="A43:A45"/>
    <mergeCell ref="B43:B54"/>
    <mergeCell ref="A46:A48"/>
    <mergeCell ref="A25:A27"/>
    <mergeCell ref="A28:A30"/>
    <mergeCell ref="S39:T39"/>
    <mergeCell ref="S47:T47"/>
    <mergeCell ref="S48:T48"/>
    <mergeCell ref="S40:T40"/>
    <mergeCell ref="S41:T41"/>
    <mergeCell ref="S42:T42"/>
    <mergeCell ref="S43:T43"/>
    <mergeCell ref="S44:T44"/>
    <mergeCell ref="S45:T45"/>
    <mergeCell ref="S46:T46"/>
    <mergeCell ref="A34:A36"/>
    <mergeCell ref="M35:N35"/>
    <mergeCell ref="S35:T35"/>
    <mergeCell ref="M36:N36"/>
    <mergeCell ref="S36:T36"/>
    <mergeCell ref="M37:N37"/>
    <mergeCell ref="S37:T37"/>
    <mergeCell ref="M38:N38"/>
    <mergeCell ref="S38:T38"/>
    <mergeCell ref="S31:T31"/>
    <mergeCell ref="M32:N32"/>
    <mergeCell ref="S32:T32"/>
    <mergeCell ref="S23:T23"/>
    <mergeCell ref="S24:T24"/>
    <mergeCell ref="M25:N25"/>
    <mergeCell ref="S25:T25"/>
    <mergeCell ref="S26:T26"/>
    <mergeCell ref="A31:A33"/>
    <mergeCell ref="M26:N26"/>
    <mergeCell ref="M27:N27"/>
    <mergeCell ref="S27:T27"/>
    <mergeCell ref="AQ18:AR18"/>
    <mergeCell ref="AQ19:AR19"/>
    <mergeCell ref="S18:T18"/>
    <mergeCell ref="Y18:Z18"/>
    <mergeCell ref="AK18:AL18"/>
    <mergeCell ref="BC18:BD18"/>
    <mergeCell ref="BO18:BP18"/>
    <mergeCell ref="Y19:Z19"/>
    <mergeCell ref="AK19:AL19"/>
    <mergeCell ref="AE18:AF18"/>
    <mergeCell ref="AE19:AF19"/>
    <mergeCell ref="S17:T17"/>
    <mergeCell ref="S19:T19"/>
    <mergeCell ref="M14:N14"/>
    <mergeCell ref="M15:N15"/>
    <mergeCell ref="M16:N16"/>
    <mergeCell ref="S16:T16"/>
    <mergeCell ref="M17:N17"/>
    <mergeCell ref="M18:N18"/>
    <mergeCell ref="M19:N19"/>
    <mergeCell ref="BR9:BT13"/>
    <mergeCell ref="BU9:BU12"/>
    <mergeCell ref="BV9:BV12"/>
    <mergeCell ref="BN10:BP10"/>
    <mergeCell ref="Y16:Z16"/>
    <mergeCell ref="Y17:Z17"/>
    <mergeCell ref="AE17:AF17"/>
    <mergeCell ref="AK17:AL17"/>
    <mergeCell ref="AE12:AF12"/>
    <mergeCell ref="AE13:AF13"/>
    <mergeCell ref="Y14:Z14"/>
    <mergeCell ref="AE14:AF14"/>
    <mergeCell ref="AK14:AL14"/>
    <mergeCell ref="Y15:Z15"/>
    <mergeCell ref="AK16:AL16"/>
    <mergeCell ref="AK15:AL15"/>
    <mergeCell ref="AQ15:AR15"/>
    <mergeCell ref="AW15:AX15"/>
    <mergeCell ref="BC15:BD15"/>
    <mergeCell ref="BI15:BJ15"/>
    <mergeCell ref="BO15:BP15"/>
    <mergeCell ref="AE15:AF15"/>
    <mergeCell ref="AE16:AF16"/>
    <mergeCell ref="AQ16:AR16"/>
    <mergeCell ref="BC12:BD12"/>
    <mergeCell ref="BI12:BJ12"/>
    <mergeCell ref="BC13:BD13"/>
    <mergeCell ref="BI13:BJ13"/>
    <mergeCell ref="BO12:BP12"/>
    <mergeCell ref="BO13:BP13"/>
    <mergeCell ref="BM9:BN9"/>
    <mergeCell ref="BO9:BP9"/>
    <mergeCell ref="BQ9:BQ13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2:C2"/>
    <mergeCell ref="F2:H2"/>
    <mergeCell ref="A3:C3"/>
    <mergeCell ref="A4:C4"/>
    <mergeCell ref="A5:C5"/>
    <mergeCell ref="A6:C6"/>
    <mergeCell ref="F9:H10"/>
    <mergeCell ref="F11:H11"/>
    <mergeCell ref="W9:X9"/>
    <mergeCell ref="X10:Z10"/>
    <mergeCell ref="AA10:AC10"/>
    <mergeCell ref="AD10:AF10"/>
    <mergeCell ref="AY11:BD11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I9:J9"/>
    <mergeCell ref="K9:L9"/>
    <mergeCell ref="M9:N9"/>
    <mergeCell ref="O9:P9"/>
    <mergeCell ref="Q9:R9"/>
    <mergeCell ref="S9:T9"/>
    <mergeCell ref="U9:V9"/>
    <mergeCell ref="I10:N10"/>
    <mergeCell ref="O10:Q10"/>
    <mergeCell ref="R10:T10"/>
    <mergeCell ref="U10:W10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</mergeCells>
  <dataValidations count="1">
    <dataValidation type="decimal" operator="lessThanOrEqual" allowBlank="1" showDropDown="1" showInputMessage="1" showErrorMessage="1" prompt="Nilai Maksimal 100" sqref="BQ16:BT57" xr:uid="{00000000-0002-0000-0600-000000000000}">
      <formula1>100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BV60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" customHeight="1"/>
  <cols>
    <col min="4" max="4" width="33.7109375" customWidth="1"/>
    <col min="5" max="5" width="11.5703125" customWidth="1"/>
    <col min="6" max="6" width="26.7109375" customWidth="1"/>
    <col min="7" max="7" width="25.42578125" customWidth="1"/>
    <col min="69" max="69" width="17.140625" customWidth="1"/>
  </cols>
  <sheetData>
    <row r="2" spans="1:74">
      <c r="A2" s="502" t="s">
        <v>72</v>
      </c>
      <c r="B2" s="490"/>
      <c r="C2" s="490"/>
      <c r="D2" s="30" t="s">
        <v>73</v>
      </c>
      <c r="E2" s="522" t="s">
        <v>16</v>
      </c>
      <c r="F2" s="478"/>
      <c r="G2" s="479"/>
    </row>
    <row r="3" spans="1:74">
      <c r="A3" s="502" t="s">
        <v>74</v>
      </c>
      <c r="B3" s="490"/>
      <c r="C3" s="490"/>
      <c r="D3" s="30" t="s">
        <v>403</v>
      </c>
      <c r="E3" s="304" t="s">
        <v>76</v>
      </c>
      <c r="F3" s="304" t="s">
        <v>77</v>
      </c>
      <c r="G3" s="304" t="s">
        <v>78</v>
      </c>
    </row>
    <row r="4" spans="1:74">
      <c r="A4" s="502" t="s">
        <v>80</v>
      </c>
      <c r="B4" s="490"/>
      <c r="C4" s="490"/>
      <c r="D4" s="30" t="s">
        <v>81</v>
      </c>
      <c r="E4" s="333">
        <v>1900018356</v>
      </c>
      <c r="F4" s="333" t="s">
        <v>404</v>
      </c>
      <c r="G4" s="334"/>
    </row>
    <row r="5" spans="1:74">
      <c r="A5" s="502" t="s">
        <v>84</v>
      </c>
      <c r="B5" s="490"/>
      <c r="C5" s="490"/>
      <c r="D5" s="30" t="s">
        <v>17</v>
      </c>
      <c r="E5" s="335">
        <v>2100018411</v>
      </c>
      <c r="F5" s="335" t="s">
        <v>306</v>
      </c>
      <c r="G5" s="336" t="s">
        <v>405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>
      <c r="A6" s="504" t="s">
        <v>87</v>
      </c>
      <c r="B6" s="490"/>
      <c r="C6" s="490"/>
      <c r="D6" s="30">
        <v>13</v>
      </c>
      <c r="E6" s="225">
        <v>2100018368</v>
      </c>
      <c r="F6" s="225" t="s">
        <v>307</v>
      </c>
      <c r="G6" s="337" t="s">
        <v>406</v>
      </c>
    </row>
    <row r="7" spans="1:74">
      <c r="E7" s="338">
        <v>2000018397</v>
      </c>
      <c r="F7" s="338" t="s">
        <v>82</v>
      </c>
      <c r="G7" s="339" t="s">
        <v>83</v>
      </c>
    </row>
    <row r="9" spans="1:74">
      <c r="A9" s="40"/>
      <c r="B9" s="40"/>
      <c r="C9" s="40"/>
      <c r="D9" s="41" t="s">
        <v>91</v>
      </c>
      <c r="E9" s="40"/>
      <c r="F9" s="505"/>
      <c r="G9" s="506"/>
      <c r="H9" s="507"/>
      <c r="I9" s="501" t="s">
        <v>92</v>
      </c>
      <c r="J9" s="479"/>
      <c r="K9" s="501" t="s">
        <v>93</v>
      </c>
      <c r="L9" s="479"/>
      <c r="M9" s="501" t="s">
        <v>94</v>
      </c>
      <c r="N9" s="479"/>
      <c r="O9" s="501" t="s">
        <v>92</v>
      </c>
      <c r="P9" s="479"/>
      <c r="Q9" s="501" t="s">
        <v>93</v>
      </c>
      <c r="R9" s="479"/>
      <c r="S9" s="501" t="s">
        <v>94</v>
      </c>
      <c r="T9" s="479"/>
      <c r="U9" s="501" t="s">
        <v>92</v>
      </c>
      <c r="V9" s="479"/>
      <c r="W9" s="501" t="s">
        <v>93</v>
      </c>
      <c r="X9" s="479"/>
      <c r="Y9" s="501" t="s">
        <v>94</v>
      </c>
      <c r="Z9" s="479"/>
      <c r="AA9" s="501" t="s">
        <v>92</v>
      </c>
      <c r="AB9" s="479"/>
      <c r="AC9" s="501" t="s">
        <v>93</v>
      </c>
      <c r="AD9" s="479"/>
      <c r="AE9" s="501" t="s">
        <v>94</v>
      </c>
      <c r="AF9" s="479"/>
      <c r="AG9" s="501" t="s">
        <v>92</v>
      </c>
      <c r="AH9" s="479"/>
      <c r="AI9" s="501" t="s">
        <v>93</v>
      </c>
      <c r="AJ9" s="479"/>
      <c r="AK9" s="501" t="s">
        <v>94</v>
      </c>
      <c r="AL9" s="479"/>
      <c r="AM9" s="501" t="s">
        <v>92</v>
      </c>
      <c r="AN9" s="479"/>
      <c r="AO9" s="501" t="s">
        <v>93</v>
      </c>
      <c r="AP9" s="479"/>
      <c r="AQ9" s="501" t="s">
        <v>94</v>
      </c>
      <c r="AR9" s="479"/>
      <c r="AS9" s="501" t="s">
        <v>92</v>
      </c>
      <c r="AT9" s="479"/>
      <c r="AU9" s="501" t="s">
        <v>93</v>
      </c>
      <c r="AV9" s="479"/>
      <c r="AW9" s="501" t="s">
        <v>94</v>
      </c>
      <c r="AX9" s="479"/>
      <c r="AY9" s="501" t="s">
        <v>92</v>
      </c>
      <c r="AZ9" s="479"/>
      <c r="BA9" s="501" t="s">
        <v>93</v>
      </c>
      <c r="BB9" s="479"/>
      <c r="BC9" s="501" t="s">
        <v>94</v>
      </c>
      <c r="BD9" s="479"/>
      <c r="BE9" s="501" t="s">
        <v>92</v>
      </c>
      <c r="BF9" s="479"/>
      <c r="BG9" s="501" t="s">
        <v>93</v>
      </c>
      <c r="BH9" s="479"/>
      <c r="BI9" s="501" t="s">
        <v>94</v>
      </c>
      <c r="BJ9" s="479"/>
      <c r="BK9" s="501" t="s">
        <v>92</v>
      </c>
      <c r="BL9" s="479"/>
      <c r="BM9" s="501" t="s">
        <v>93</v>
      </c>
      <c r="BN9" s="479"/>
      <c r="BO9" s="501" t="s">
        <v>94</v>
      </c>
      <c r="BP9" s="479"/>
      <c r="BQ9" s="509" t="s">
        <v>95</v>
      </c>
      <c r="BR9" s="512" t="s">
        <v>96</v>
      </c>
      <c r="BS9" s="506"/>
      <c r="BT9" s="507"/>
      <c r="BU9" s="514" t="s">
        <v>97</v>
      </c>
      <c r="BV9" s="514" t="s">
        <v>98</v>
      </c>
    </row>
    <row r="10" spans="1:74">
      <c r="A10" s="40"/>
      <c r="B10" s="40"/>
      <c r="C10" s="40"/>
      <c r="D10" s="41" t="s">
        <v>99</v>
      </c>
      <c r="E10" s="40"/>
      <c r="F10" s="488"/>
      <c r="G10" s="481"/>
      <c r="H10" s="482"/>
      <c r="I10" s="497" t="s">
        <v>100</v>
      </c>
      <c r="J10" s="478"/>
      <c r="K10" s="478"/>
      <c r="L10" s="478"/>
      <c r="M10" s="478"/>
      <c r="N10" s="479"/>
      <c r="O10" s="497" t="s">
        <v>100</v>
      </c>
      <c r="P10" s="478"/>
      <c r="Q10" s="479"/>
      <c r="R10" s="498" t="s">
        <v>101</v>
      </c>
      <c r="S10" s="478"/>
      <c r="T10" s="479"/>
      <c r="U10" s="497" t="s">
        <v>100</v>
      </c>
      <c r="V10" s="478"/>
      <c r="W10" s="479"/>
      <c r="X10" s="498" t="s">
        <v>101</v>
      </c>
      <c r="Y10" s="478"/>
      <c r="Z10" s="479"/>
      <c r="AA10" s="497" t="s">
        <v>100</v>
      </c>
      <c r="AB10" s="478"/>
      <c r="AC10" s="479"/>
      <c r="AD10" s="498" t="s">
        <v>101</v>
      </c>
      <c r="AE10" s="478"/>
      <c r="AF10" s="479"/>
      <c r="AG10" s="497" t="s">
        <v>100</v>
      </c>
      <c r="AH10" s="478"/>
      <c r="AI10" s="479"/>
      <c r="AJ10" s="498" t="s">
        <v>101</v>
      </c>
      <c r="AK10" s="478"/>
      <c r="AL10" s="479"/>
      <c r="AM10" s="497" t="s">
        <v>100</v>
      </c>
      <c r="AN10" s="479"/>
      <c r="AO10" s="499" t="s">
        <v>102</v>
      </c>
      <c r="AP10" s="479"/>
      <c r="AQ10" s="500" t="s">
        <v>103</v>
      </c>
      <c r="AR10" s="479"/>
      <c r="AS10" s="497" t="s">
        <v>100</v>
      </c>
      <c r="AT10" s="479"/>
      <c r="AU10" s="499" t="s">
        <v>102</v>
      </c>
      <c r="AV10" s="479"/>
      <c r="AW10" s="496" t="s">
        <v>104</v>
      </c>
      <c r="AX10" s="479"/>
      <c r="AY10" s="497" t="s">
        <v>100</v>
      </c>
      <c r="AZ10" s="478"/>
      <c r="BA10" s="479"/>
      <c r="BB10" s="499" t="s">
        <v>102</v>
      </c>
      <c r="BC10" s="478"/>
      <c r="BD10" s="479"/>
      <c r="BE10" s="497" t="s">
        <v>100</v>
      </c>
      <c r="BF10" s="478"/>
      <c r="BG10" s="479"/>
      <c r="BH10" s="499" t="s">
        <v>102</v>
      </c>
      <c r="BI10" s="478"/>
      <c r="BJ10" s="479"/>
      <c r="BK10" s="497" t="s">
        <v>100</v>
      </c>
      <c r="BL10" s="478"/>
      <c r="BM10" s="479"/>
      <c r="BN10" s="499" t="s">
        <v>102</v>
      </c>
      <c r="BO10" s="478"/>
      <c r="BP10" s="479"/>
      <c r="BQ10" s="510"/>
      <c r="BR10" s="487"/>
      <c r="BS10" s="490"/>
      <c r="BT10" s="513"/>
      <c r="BU10" s="510"/>
      <c r="BV10" s="510"/>
    </row>
    <row r="11" spans="1:74">
      <c r="A11" s="40"/>
      <c r="B11" s="40"/>
      <c r="C11" s="40"/>
      <c r="D11" s="43" t="s">
        <v>105</v>
      </c>
      <c r="E11" s="40"/>
      <c r="F11" s="508">
        <v>0</v>
      </c>
      <c r="G11" s="478"/>
      <c r="H11" s="479"/>
      <c r="I11" s="501">
        <v>1</v>
      </c>
      <c r="J11" s="478"/>
      <c r="K11" s="478"/>
      <c r="L11" s="478"/>
      <c r="M11" s="478"/>
      <c r="N11" s="479"/>
      <c r="O11" s="501">
        <v>2</v>
      </c>
      <c r="P11" s="478"/>
      <c r="Q11" s="478"/>
      <c r="R11" s="478"/>
      <c r="S11" s="478"/>
      <c r="T11" s="479"/>
      <c r="U11" s="501">
        <v>3</v>
      </c>
      <c r="V11" s="478"/>
      <c r="W11" s="478"/>
      <c r="X11" s="478"/>
      <c r="Y11" s="478"/>
      <c r="Z11" s="479"/>
      <c r="AA11" s="501">
        <v>4</v>
      </c>
      <c r="AB11" s="478"/>
      <c r="AC11" s="478"/>
      <c r="AD11" s="478"/>
      <c r="AE11" s="478"/>
      <c r="AF11" s="479"/>
      <c r="AG11" s="501">
        <v>5</v>
      </c>
      <c r="AH11" s="478"/>
      <c r="AI11" s="478"/>
      <c r="AJ11" s="478"/>
      <c r="AK11" s="478"/>
      <c r="AL11" s="479"/>
      <c r="AM11" s="501">
        <v>6</v>
      </c>
      <c r="AN11" s="478"/>
      <c r="AO11" s="478"/>
      <c r="AP11" s="478"/>
      <c r="AQ11" s="478"/>
      <c r="AR11" s="479"/>
      <c r="AS11" s="501">
        <v>7</v>
      </c>
      <c r="AT11" s="478"/>
      <c r="AU11" s="478"/>
      <c r="AV11" s="478"/>
      <c r="AW11" s="478"/>
      <c r="AX11" s="479"/>
      <c r="AY11" s="501">
        <v>8</v>
      </c>
      <c r="AZ11" s="478"/>
      <c r="BA11" s="478"/>
      <c r="BB11" s="478"/>
      <c r="BC11" s="478"/>
      <c r="BD11" s="479"/>
      <c r="BE11" s="501">
        <v>9</v>
      </c>
      <c r="BF11" s="478"/>
      <c r="BG11" s="478"/>
      <c r="BH11" s="478"/>
      <c r="BI11" s="478"/>
      <c r="BJ11" s="479"/>
      <c r="BK11" s="501">
        <v>10</v>
      </c>
      <c r="BL11" s="478"/>
      <c r="BM11" s="478"/>
      <c r="BN11" s="478"/>
      <c r="BO11" s="478"/>
      <c r="BP11" s="479"/>
      <c r="BQ11" s="510"/>
      <c r="BR11" s="487"/>
      <c r="BS11" s="490"/>
      <c r="BT11" s="513"/>
      <c r="BU11" s="510"/>
      <c r="BV11" s="510"/>
    </row>
    <row r="12" spans="1:74">
      <c r="A12" s="40"/>
      <c r="B12" s="40"/>
      <c r="C12" s="40"/>
      <c r="D12" s="44" t="s">
        <v>106</v>
      </c>
      <c r="E12" s="40"/>
      <c r="F12" s="45" t="s">
        <v>107</v>
      </c>
      <c r="G12" s="45" t="s">
        <v>108</v>
      </c>
      <c r="H12" s="46" t="s">
        <v>109</v>
      </c>
      <c r="I12" s="47" t="s">
        <v>110</v>
      </c>
      <c r="J12" s="47" t="s">
        <v>111</v>
      </c>
      <c r="K12" s="47" t="s">
        <v>108</v>
      </c>
      <c r="L12" s="47" t="s">
        <v>112</v>
      </c>
      <c r="M12" s="501" t="s">
        <v>109</v>
      </c>
      <c r="N12" s="479"/>
      <c r="O12" s="47" t="s">
        <v>110</v>
      </c>
      <c r="P12" s="47" t="s">
        <v>111</v>
      </c>
      <c r="Q12" s="47" t="s">
        <v>108</v>
      </c>
      <c r="R12" s="47" t="s">
        <v>112</v>
      </c>
      <c r="S12" s="501" t="s">
        <v>109</v>
      </c>
      <c r="T12" s="479"/>
      <c r="U12" s="47" t="s">
        <v>110</v>
      </c>
      <c r="V12" s="47" t="s">
        <v>111</v>
      </c>
      <c r="W12" s="47" t="s">
        <v>108</v>
      </c>
      <c r="X12" s="47" t="s">
        <v>112</v>
      </c>
      <c r="Y12" s="501" t="s">
        <v>109</v>
      </c>
      <c r="Z12" s="479"/>
      <c r="AA12" s="47" t="s">
        <v>110</v>
      </c>
      <c r="AB12" s="47" t="s">
        <v>111</v>
      </c>
      <c r="AC12" s="47" t="s">
        <v>108</v>
      </c>
      <c r="AD12" s="47" t="s">
        <v>112</v>
      </c>
      <c r="AE12" s="501" t="s">
        <v>109</v>
      </c>
      <c r="AF12" s="479"/>
      <c r="AG12" s="47" t="s">
        <v>110</v>
      </c>
      <c r="AH12" s="47" t="s">
        <v>111</v>
      </c>
      <c r="AI12" s="47" t="s">
        <v>108</v>
      </c>
      <c r="AJ12" s="47" t="s">
        <v>112</v>
      </c>
      <c r="AK12" s="501" t="s">
        <v>109</v>
      </c>
      <c r="AL12" s="479"/>
      <c r="AM12" s="47" t="s">
        <v>110</v>
      </c>
      <c r="AN12" s="47" t="s">
        <v>111</v>
      </c>
      <c r="AO12" s="47" t="s">
        <v>108</v>
      </c>
      <c r="AP12" s="47" t="s">
        <v>112</v>
      </c>
      <c r="AQ12" s="501" t="s">
        <v>109</v>
      </c>
      <c r="AR12" s="479"/>
      <c r="AS12" s="47" t="s">
        <v>110</v>
      </c>
      <c r="AT12" s="47" t="s">
        <v>111</v>
      </c>
      <c r="AU12" s="47" t="s">
        <v>108</v>
      </c>
      <c r="AV12" s="47" t="s">
        <v>112</v>
      </c>
      <c r="AW12" s="501" t="s">
        <v>109</v>
      </c>
      <c r="AX12" s="479"/>
      <c r="AY12" s="47" t="s">
        <v>110</v>
      </c>
      <c r="AZ12" s="47" t="s">
        <v>111</v>
      </c>
      <c r="BA12" s="47" t="s">
        <v>108</v>
      </c>
      <c r="BB12" s="47" t="s">
        <v>112</v>
      </c>
      <c r="BC12" s="501" t="s">
        <v>109</v>
      </c>
      <c r="BD12" s="479"/>
      <c r="BE12" s="47" t="s">
        <v>110</v>
      </c>
      <c r="BF12" s="47" t="s">
        <v>111</v>
      </c>
      <c r="BG12" s="47" t="s">
        <v>108</v>
      </c>
      <c r="BH12" s="47" t="s">
        <v>112</v>
      </c>
      <c r="BI12" s="501" t="s">
        <v>109</v>
      </c>
      <c r="BJ12" s="479"/>
      <c r="BK12" s="47" t="s">
        <v>110</v>
      </c>
      <c r="BL12" s="47" t="s">
        <v>111</v>
      </c>
      <c r="BM12" s="47" t="s">
        <v>108</v>
      </c>
      <c r="BN12" s="47" t="s">
        <v>112</v>
      </c>
      <c r="BO12" s="501" t="s">
        <v>109</v>
      </c>
      <c r="BP12" s="479"/>
      <c r="BQ12" s="510"/>
      <c r="BR12" s="487"/>
      <c r="BS12" s="490"/>
      <c r="BT12" s="513"/>
      <c r="BU12" s="511"/>
      <c r="BV12" s="511"/>
    </row>
    <row r="13" spans="1:74">
      <c r="A13" s="40"/>
      <c r="B13" s="40"/>
      <c r="C13" s="40"/>
      <c r="D13" s="44" t="s">
        <v>113</v>
      </c>
      <c r="E13" s="40"/>
      <c r="F13" s="45">
        <v>50</v>
      </c>
      <c r="G13" s="45">
        <v>50</v>
      </c>
      <c r="H13" s="46">
        <v>100</v>
      </c>
      <c r="I13" s="45">
        <v>15</v>
      </c>
      <c r="J13" s="45">
        <v>15</v>
      </c>
      <c r="K13" s="45">
        <v>50</v>
      </c>
      <c r="L13" s="45">
        <v>20</v>
      </c>
      <c r="M13" s="501">
        <v>100</v>
      </c>
      <c r="N13" s="479"/>
      <c r="O13" s="340">
        <v>15</v>
      </c>
      <c r="P13" s="340">
        <v>15</v>
      </c>
      <c r="Q13" s="340">
        <v>50</v>
      </c>
      <c r="R13" s="340">
        <v>20</v>
      </c>
      <c r="S13" s="520">
        <v>100</v>
      </c>
      <c r="T13" s="479"/>
      <c r="U13" s="340">
        <v>15</v>
      </c>
      <c r="V13" s="340">
        <v>15</v>
      </c>
      <c r="W13" s="340">
        <v>50</v>
      </c>
      <c r="X13" s="340">
        <v>20</v>
      </c>
      <c r="Y13" s="520">
        <v>100</v>
      </c>
      <c r="Z13" s="479"/>
      <c r="AA13" s="45">
        <v>15</v>
      </c>
      <c r="AB13" s="45">
        <v>15</v>
      </c>
      <c r="AC13" s="45">
        <v>50</v>
      </c>
      <c r="AD13" s="45">
        <v>20</v>
      </c>
      <c r="AE13" s="501">
        <v>100</v>
      </c>
      <c r="AF13" s="479"/>
      <c r="AG13" s="45">
        <v>15</v>
      </c>
      <c r="AH13" s="45">
        <v>15</v>
      </c>
      <c r="AI13" s="45">
        <v>50</v>
      </c>
      <c r="AJ13" s="45">
        <v>20</v>
      </c>
      <c r="AK13" s="501">
        <v>100</v>
      </c>
      <c r="AL13" s="479"/>
      <c r="AM13" s="45">
        <v>15</v>
      </c>
      <c r="AN13" s="45">
        <v>15</v>
      </c>
      <c r="AO13" s="45">
        <v>50</v>
      </c>
      <c r="AP13" s="45">
        <v>20</v>
      </c>
      <c r="AQ13" s="501">
        <v>100</v>
      </c>
      <c r="AR13" s="479"/>
      <c r="AS13" s="45">
        <v>15</v>
      </c>
      <c r="AT13" s="45">
        <v>15</v>
      </c>
      <c r="AU13" s="45">
        <v>50</v>
      </c>
      <c r="AV13" s="45">
        <v>20</v>
      </c>
      <c r="AW13" s="501">
        <v>100</v>
      </c>
      <c r="AX13" s="479"/>
      <c r="AY13" s="45">
        <v>15</v>
      </c>
      <c r="AZ13" s="45">
        <v>15</v>
      </c>
      <c r="BA13" s="45">
        <v>50</v>
      </c>
      <c r="BB13" s="45">
        <v>20</v>
      </c>
      <c r="BC13" s="501">
        <v>100</v>
      </c>
      <c r="BD13" s="479"/>
      <c r="BE13" s="45">
        <v>15</v>
      </c>
      <c r="BF13" s="45">
        <v>15</v>
      </c>
      <c r="BG13" s="45">
        <v>50</v>
      </c>
      <c r="BH13" s="45">
        <v>20</v>
      </c>
      <c r="BI13" s="501">
        <v>100</v>
      </c>
      <c r="BJ13" s="479"/>
      <c r="BK13" s="45">
        <v>15</v>
      </c>
      <c r="BL13" s="45">
        <v>15</v>
      </c>
      <c r="BM13" s="45">
        <v>50</v>
      </c>
      <c r="BN13" s="45">
        <v>20</v>
      </c>
      <c r="BO13" s="501">
        <v>100</v>
      </c>
      <c r="BP13" s="479"/>
      <c r="BQ13" s="511"/>
      <c r="BR13" s="488"/>
      <c r="BS13" s="481"/>
      <c r="BT13" s="482"/>
      <c r="BU13" s="48"/>
      <c r="BV13" s="48"/>
    </row>
    <row r="14" spans="1:74">
      <c r="A14" s="45" t="s">
        <v>114</v>
      </c>
      <c r="B14" s="50"/>
      <c r="C14" s="45" t="s">
        <v>76</v>
      </c>
      <c r="D14" s="45" t="s">
        <v>115</v>
      </c>
      <c r="E14" s="45" t="s">
        <v>116</v>
      </c>
      <c r="F14" s="50"/>
      <c r="G14" s="50"/>
      <c r="H14" s="51"/>
      <c r="I14" s="50"/>
      <c r="J14" s="50"/>
      <c r="K14" s="50"/>
      <c r="L14" s="50"/>
      <c r="M14" s="501"/>
      <c r="N14" s="479"/>
      <c r="O14" s="341"/>
      <c r="P14" s="341"/>
      <c r="Q14" s="341"/>
      <c r="R14" s="341"/>
      <c r="S14" s="520"/>
      <c r="T14" s="479"/>
      <c r="U14" s="341"/>
      <c r="V14" s="341"/>
      <c r="W14" s="341"/>
      <c r="X14" s="341"/>
      <c r="Y14" s="520"/>
      <c r="Z14" s="479"/>
      <c r="AA14" s="50"/>
      <c r="AB14" s="50"/>
      <c r="AC14" s="50"/>
      <c r="AD14" s="50"/>
      <c r="AE14" s="501"/>
      <c r="AF14" s="479"/>
      <c r="AG14" s="50"/>
      <c r="AH14" s="50"/>
      <c r="AI14" s="50"/>
      <c r="AJ14" s="50"/>
      <c r="AK14" s="501"/>
      <c r="AL14" s="479"/>
      <c r="AM14" s="50"/>
      <c r="AN14" s="50"/>
      <c r="AO14" s="50"/>
      <c r="AP14" s="50"/>
      <c r="AQ14" s="501"/>
      <c r="AR14" s="479"/>
      <c r="AS14" s="50"/>
      <c r="AT14" s="50"/>
      <c r="AU14" s="50"/>
      <c r="AV14" s="50"/>
      <c r="AW14" s="501"/>
      <c r="AX14" s="479"/>
      <c r="AY14" s="50"/>
      <c r="AZ14" s="50"/>
      <c r="BA14" s="50"/>
      <c r="BB14" s="50"/>
      <c r="BC14" s="501"/>
      <c r="BD14" s="479"/>
      <c r="BE14" s="50"/>
      <c r="BF14" s="50"/>
      <c r="BG14" s="50"/>
      <c r="BH14" s="50"/>
      <c r="BI14" s="501"/>
      <c r="BJ14" s="479"/>
      <c r="BK14" s="50"/>
      <c r="BL14" s="50"/>
      <c r="BM14" s="50"/>
      <c r="BN14" s="50"/>
      <c r="BO14" s="501"/>
      <c r="BP14" s="479"/>
      <c r="BQ14" s="52"/>
      <c r="BR14" s="45" t="s">
        <v>117</v>
      </c>
      <c r="BS14" s="45" t="s">
        <v>118</v>
      </c>
      <c r="BT14" s="53" t="s">
        <v>109</v>
      </c>
      <c r="BU14" s="54"/>
      <c r="BV14" s="54"/>
    </row>
    <row r="15" spans="1:74">
      <c r="A15" s="52"/>
      <c r="B15" s="52"/>
      <c r="C15" s="50"/>
      <c r="D15" s="45" t="s">
        <v>119</v>
      </c>
      <c r="E15" s="50"/>
      <c r="F15" s="45">
        <v>100</v>
      </c>
      <c r="G15" s="45">
        <v>100</v>
      </c>
      <c r="H15" s="46">
        <v>100</v>
      </c>
      <c r="I15" s="45">
        <v>100</v>
      </c>
      <c r="J15" s="45">
        <v>100</v>
      </c>
      <c r="K15" s="45">
        <v>100</v>
      </c>
      <c r="L15" s="45">
        <v>100</v>
      </c>
      <c r="M15" s="501">
        <v>100</v>
      </c>
      <c r="N15" s="479"/>
      <c r="O15" s="340">
        <v>100</v>
      </c>
      <c r="P15" s="340">
        <v>100</v>
      </c>
      <c r="Q15" s="340">
        <v>100</v>
      </c>
      <c r="R15" s="340">
        <v>100</v>
      </c>
      <c r="S15" s="520">
        <v>100</v>
      </c>
      <c r="T15" s="479"/>
      <c r="U15" s="340">
        <v>100</v>
      </c>
      <c r="V15" s="340">
        <v>100</v>
      </c>
      <c r="W15" s="340">
        <v>100</v>
      </c>
      <c r="X15" s="340">
        <v>100</v>
      </c>
      <c r="Y15" s="520">
        <v>100</v>
      </c>
      <c r="Z15" s="479"/>
      <c r="AA15" s="45">
        <v>100</v>
      </c>
      <c r="AB15" s="45">
        <v>100</v>
      </c>
      <c r="AC15" s="45">
        <v>100</v>
      </c>
      <c r="AD15" s="45">
        <v>100</v>
      </c>
      <c r="AE15" s="501">
        <v>100</v>
      </c>
      <c r="AF15" s="479"/>
      <c r="AG15" s="45">
        <v>100</v>
      </c>
      <c r="AH15" s="45">
        <v>100</v>
      </c>
      <c r="AI15" s="45">
        <v>100</v>
      </c>
      <c r="AJ15" s="45">
        <v>100</v>
      </c>
      <c r="AK15" s="501">
        <v>100</v>
      </c>
      <c r="AL15" s="479"/>
      <c r="AM15" s="45">
        <v>100</v>
      </c>
      <c r="AN15" s="45">
        <v>100</v>
      </c>
      <c r="AO15" s="45">
        <v>100</v>
      </c>
      <c r="AP15" s="45">
        <v>100</v>
      </c>
      <c r="AQ15" s="501">
        <v>100</v>
      </c>
      <c r="AR15" s="479"/>
      <c r="AS15" s="45">
        <v>100</v>
      </c>
      <c r="AT15" s="45">
        <v>100</v>
      </c>
      <c r="AU15" s="45">
        <v>100</v>
      </c>
      <c r="AV15" s="45">
        <v>100</v>
      </c>
      <c r="AW15" s="501">
        <v>100</v>
      </c>
      <c r="AX15" s="479"/>
      <c r="AY15" s="45">
        <v>100</v>
      </c>
      <c r="AZ15" s="45">
        <v>100</v>
      </c>
      <c r="BA15" s="45">
        <v>100</v>
      </c>
      <c r="BB15" s="45">
        <v>100</v>
      </c>
      <c r="BC15" s="501">
        <v>100</v>
      </c>
      <c r="BD15" s="479"/>
      <c r="BE15" s="45">
        <v>100</v>
      </c>
      <c r="BF15" s="45">
        <v>100</v>
      </c>
      <c r="BG15" s="45">
        <v>100</v>
      </c>
      <c r="BH15" s="45">
        <v>100</v>
      </c>
      <c r="BI15" s="501">
        <v>100</v>
      </c>
      <c r="BJ15" s="479"/>
      <c r="BK15" s="45">
        <v>100</v>
      </c>
      <c r="BL15" s="45">
        <v>100</v>
      </c>
      <c r="BM15" s="45">
        <v>100</v>
      </c>
      <c r="BN15" s="45">
        <v>100</v>
      </c>
      <c r="BO15" s="501">
        <v>100</v>
      </c>
      <c r="BP15" s="479"/>
      <c r="BQ15" s="56">
        <f t="shared" ref="BQ15:BQ57" si="0">((H15+M15+S15+Y15+AE15+AK15+AQ15+AW15+BC15+BI15+BO15)/11) * 60/100</f>
        <v>60</v>
      </c>
      <c r="BR15" s="45">
        <v>100</v>
      </c>
      <c r="BS15" s="45">
        <v>100</v>
      </c>
      <c r="BT15" s="53">
        <f t="shared" ref="BT15:BT57" si="1">((BR15+BS15)/2) * 40/100</f>
        <v>40</v>
      </c>
      <c r="BU15" s="48">
        <f t="shared" ref="BU15:BU57" si="2">BT15+BQ15</f>
        <v>100</v>
      </c>
      <c r="BV15" s="57" t="str">
        <f t="shared" ref="BV15:BV57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>
      <c r="A16" s="533">
        <v>1</v>
      </c>
      <c r="B16" s="533" t="s">
        <v>407</v>
      </c>
      <c r="C16" s="342">
        <v>2200018394</v>
      </c>
      <c r="D16" s="343" t="s">
        <v>408</v>
      </c>
      <c r="E16" s="61" t="s">
        <v>210</v>
      </c>
      <c r="F16" s="61">
        <v>57</v>
      </c>
      <c r="G16" s="64">
        <v>100</v>
      </c>
      <c r="H16" s="51">
        <f t="shared" ref="H16:H57" si="4">(F$13/100*F16)+(G$13/100*G16)</f>
        <v>78.5</v>
      </c>
      <c r="I16" s="61">
        <v>85</v>
      </c>
      <c r="J16" s="61">
        <v>90</v>
      </c>
      <c r="K16" s="61">
        <v>100</v>
      </c>
      <c r="L16" s="61">
        <v>100</v>
      </c>
      <c r="M16" s="501">
        <f t="shared" ref="M16:M57" si="5">(I$13/100*I16)+(J$13/100*J16)+(K$13/100*K16)+(L$13/100*L16)</f>
        <v>96.25</v>
      </c>
      <c r="N16" s="479"/>
      <c r="O16" s="344">
        <v>90</v>
      </c>
      <c r="P16" s="345">
        <v>90</v>
      </c>
      <c r="Q16" s="344">
        <v>100</v>
      </c>
      <c r="R16" s="344">
        <v>95</v>
      </c>
      <c r="S16" s="520">
        <f t="shared" ref="S16:S57" si="6">(O$13/100*O16)+(P$13/100*P16)+(Q$13/100*Q16)+(R$13/100*R16)</f>
        <v>96</v>
      </c>
      <c r="T16" s="479"/>
      <c r="U16" s="344">
        <v>100</v>
      </c>
      <c r="V16" s="344">
        <v>90</v>
      </c>
      <c r="W16" s="344">
        <v>100</v>
      </c>
      <c r="X16" s="344">
        <v>75</v>
      </c>
      <c r="Y16" s="520">
        <f t="shared" ref="Y16:Y57" si="7">(U$13/100*U16)+(V$13/100*V16)+(W$13/100*W16)+(X$13/100*X16)</f>
        <v>93.5</v>
      </c>
      <c r="Z16" s="479"/>
      <c r="AA16" s="61">
        <v>95</v>
      </c>
      <c r="AB16" s="61">
        <v>90</v>
      </c>
      <c r="AC16" s="61">
        <v>100</v>
      </c>
      <c r="AD16" s="61">
        <v>100</v>
      </c>
      <c r="AE16" s="501">
        <f t="shared" ref="AE16:AE57" si="8">(AA$13/100*AA16)+(AB$13/100*AB16)+(AC$13/100*AC16)+(AD$13/100*AD16)</f>
        <v>97.75</v>
      </c>
      <c r="AF16" s="479"/>
      <c r="AG16" s="61">
        <v>90</v>
      </c>
      <c r="AH16" s="61">
        <v>90</v>
      </c>
      <c r="AI16" s="61">
        <v>100</v>
      </c>
      <c r="AJ16" s="61">
        <v>100</v>
      </c>
      <c r="AK16" s="501">
        <f t="shared" ref="AK16:AK57" si="9">(AG$13/100*AG16)+(AH$13/100*AH16)+(AI$13/100*AI16)+(AJ$13/100*AJ16)</f>
        <v>97</v>
      </c>
      <c r="AL16" s="479"/>
      <c r="AM16" s="61">
        <v>100</v>
      </c>
      <c r="AN16" s="61">
        <v>90</v>
      </c>
      <c r="AO16" s="61">
        <v>100</v>
      </c>
      <c r="AP16" s="61">
        <v>90</v>
      </c>
      <c r="AQ16" s="501">
        <f t="shared" ref="AQ16:AQ57" si="10">(AM$13/100*AM16)+(AN$13/100*AN16)+(AO$13/100*AO16)+(AP$13/100*AP16)</f>
        <v>96.5</v>
      </c>
      <c r="AR16" s="479"/>
      <c r="AS16" s="61">
        <v>95</v>
      </c>
      <c r="AT16" s="61">
        <v>90</v>
      </c>
      <c r="AU16" s="61">
        <v>100</v>
      </c>
      <c r="AV16" s="124">
        <v>95</v>
      </c>
      <c r="AW16" s="501">
        <f t="shared" ref="AW16:AW57" si="11">(AS$13/100*AS16)+(AT$13/100*AT16)+(AU$13/100*AU16)+(AV$13/100*AV16)</f>
        <v>96.75</v>
      </c>
      <c r="AX16" s="479"/>
      <c r="AY16" s="61">
        <v>80</v>
      </c>
      <c r="AZ16" s="61">
        <v>90</v>
      </c>
      <c r="BA16" s="61">
        <v>90</v>
      </c>
      <c r="BB16" s="68"/>
      <c r="BC16" s="501">
        <f t="shared" ref="BC16:BC57" si="12">(AY$13/100*AY16)+(AZ$13/100*AZ16)+(BA$13/100*BA16)+(BB$13/100*BB16)</f>
        <v>70.5</v>
      </c>
      <c r="BD16" s="479"/>
      <c r="BE16" s="61">
        <v>95</v>
      </c>
      <c r="BF16" s="61">
        <v>100</v>
      </c>
      <c r="BG16" s="61">
        <v>100</v>
      </c>
      <c r="BH16" s="68"/>
      <c r="BI16" s="501">
        <f t="shared" ref="BI16:BI57" si="13">(BE$13/100*BE16)+(BF$13/100*BF16)+(BG$13/100*BG16)+(BH$13/100*BH16)</f>
        <v>79.25</v>
      </c>
      <c r="BJ16" s="479"/>
      <c r="BK16" s="61">
        <v>80</v>
      </c>
      <c r="BL16" s="61">
        <v>85</v>
      </c>
      <c r="BM16" s="61">
        <v>95</v>
      </c>
      <c r="BN16" s="61">
        <v>70</v>
      </c>
      <c r="BO16" s="501">
        <f t="shared" ref="BO16:BO57" si="14">(BK$13/100*BK16)+(BL$13/100*BL16)+(BM$13/100*BM16)+(BN$13/100*BN16)</f>
        <v>86.25</v>
      </c>
      <c r="BP16" s="479"/>
      <c r="BQ16" s="65">
        <f t="shared" si="0"/>
        <v>53.904545454545456</v>
      </c>
      <c r="BR16" s="122">
        <v>100</v>
      </c>
      <c r="BS16" s="122">
        <v>85</v>
      </c>
      <c r="BT16" s="66">
        <f t="shared" si="1"/>
        <v>37</v>
      </c>
      <c r="BU16" s="67">
        <f t="shared" si="2"/>
        <v>90.904545454545456</v>
      </c>
      <c r="BV16" s="57" t="str">
        <f t="shared" si="3"/>
        <v>A</v>
      </c>
    </row>
    <row r="17" spans="1:74">
      <c r="A17" s="510"/>
      <c r="B17" s="510"/>
      <c r="C17" s="346">
        <v>2200018436</v>
      </c>
      <c r="D17" s="347" t="s">
        <v>409</v>
      </c>
      <c r="E17" s="61" t="s">
        <v>210</v>
      </c>
      <c r="F17" s="61">
        <v>32</v>
      </c>
      <c r="G17" s="64">
        <v>100</v>
      </c>
      <c r="H17" s="51">
        <f t="shared" si="4"/>
        <v>66</v>
      </c>
      <c r="I17" s="61">
        <v>80</v>
      </c>
      <c r="J17" s="61">
        <v>90</v>
      </c>
      <c r="K17" s="61">
        <v>100</v>
      </c>
      <c r="L17" s="61">
        <v>100</v>
      </c>
      <c r="M17" s="501">
        <f t="shared" si="5"/>
        <v>95.5</v>
      </c>
      <c r="N17" s="479"/>
      <c r="O17" s="344">
        <v>90</v>
      </c>
      <c r="P17" s="348">
        <v>90</v>
      </c>
      <c r="Q17" s="344">
        <v>100</v>
      </c>
      <c r="R17" s="344">
        <v>100</v>
      </c>
      <c r="S17" s="520">
        <f t="shared" si="6"/>
        <v>97</v>
      </c>
      <c r="T17" s="479"/>
      <c r="U17" s="344">
        <v>100</v>
      </c>
      <c r="V17" s="344">
        <v>90</v>
      </c>
      <c r="W17" s="344">
        <v>100</v>
      </c>
      <c r="X17" s="344">
        <v>75</v>
      </c>
      <c r="Y17" s="520">
        <f t="shared" si="7"/>
        <v>93.5</v>
      </c>
      <c r="Z17" s="479"/>
      <c r="AA17" s="61">
        <v>90</v>
      </c>
      <c r="AB17" s="61">
        <v>90</v>
      </c>
      <c r="AC17" s="61">
        <v>100</v>
      </c>
      <c r="AD17" s="61">
        <v>100</v>
      </c>
      <c r="AE17" s="501">
        <f t="shared" si="8"/>
        <v>97</v>
      </c>
      <c r="AF17" s="479"/>
      <c r="AG17" s="61">
        <v>90</v>
      </c>
      <c r="AH17" s="61">
        <v>90</v>
      </c>
      <c r="AI17" s="61">
        <v>100</v>
      </c>
      <c r="AJ17" s="61">
        <v>100</v>
      </c>
      <c r="AK17" s="501">
        <f t="shared" si="9"/>
        <v>97</v>
      </c>
      <c r="AL17" s="479"/>
      <c r="AM17" s="61">
        <v>95</v>
      </c>
      <c r="AN17" s="61">
        <v>90</v>
      </c>
      <c r="AO17" s="61">
        <v>100</v>
      </c>
      <c r="AP17" s="61">
        <v>82</v>
      </c>
      <c r="AQ17" s="501">
        <f t="shared" si="10"/>
        <v>94.15</v>
      </c>
      <c r="AR17" s="479"/>
      <c r="AS17" s="61">
        <v>85</v>
      </c>
      <c r="AT17" s="61">
        <v>90</v>
      </c>
      <c r="AU17" s="61">
        <v>100</v>
      </c>
      <c r="AV17" s="61">
        <v>95</v>
      </c>
      <c r="AW17" s="501">
        <f t="shared" si="11"/>
        <v>95.25</v>
      </c>
      <c r="AX17" s="479"/>
      <c r="AY17" s="61">
        <v>95</v>
      </c>
      <c r="AZ17" s="61">
        <v>90</v>
      </c>
      <c r="BA17" s="61">
        <v>90</v>
      </c>
      <c r="BB17" s="61">
        <v>100</v>
      </c>
      <c r="BC17" s="501">
        <f t="shared" si="12"/>
        <v>92.75</v>
      </c>
      <c r="BD17" s="479"/>
      <c r="BE17" s="100">
        <v>95</v>
      </c>
      <c r="BF17" s="61">
        <v>100</v>
      </c>
      <c r="BG17" s="61">
        <v>100</v>
      </c>
      <c r="BH17" s="61">
        <v>100</v>
      </c>
      <c r="BI17" s="501">
        <f t="shared" si="13"/>
        <v>99.25</v>
      </c>
      <c r="BJ17" s="479"/>
      <c r="BK17" s="61">
        <v>80</v>
      </c>
      <c r="BL17" s="61">
        <v>0</v>
      </c>
      <c r="BM17" s="61">
        <v>95</v>
      </c>
      <c r="BN17" s="61">
        <v>75</v>
      </c>
      <c r="BO17" s="501">
        <f t="shared" si="14"/>
        <v>74.5</v>
      </c>
      <c r="BP17" s="479"/>
      <c r="BQ17" s="65">
        <f t="shared" si="0"/>
        <v>54.649090909090908</v>
      </c>
      <c r="BR17" s="122">
        <v>65</v>
      </c>
      <c r="BS17" s="122">
        <v>85</v>
      </c>
      <c r="BT17" s="66">
        <f t="shared" si="1"/>
        <v>30</v>
      </c>
      <c r="BU17" s="67">
        <f t="shared" si="2"/>
        <v>84.649090909090916</v>
      </c>
      <c r="BV17" s="57" t="str">
        <f t="shared" si="3"/>
        <v>A</v>
      </c>
    </row>
    <row r="18" spans="1:74">
      <c r="A18" s="510"/>
      <c r="B18" s="510"/>
      <c r="C18" s="349"/>
      <c r="D18" s="350"/>
      <c r="E18" s="61"/>
      <c r="F18" s="61"/>
      <c r="G18" s="64"/>
      <c r="H18" s="51">
        <f t="shared" si="4"/>
        <v>0</v>
      </c>
      <c r="I18" s="61"/>
      <c r="J18" s="61"/>
      <c r="K18" s="61"/>
      <c r="L18" s="40"/>
      <c r="M18" s="501">
        <f t="shared" si="5"/>
        <v>0</v>
      </c>
      <c r="N18" s="479"/>
      <c r="O18" s="351"/>
      <c r="P18" s="348"/>
      <c r="Q18" s="351"/>
      <c r="R18" s="351"/>
      <c r="S18" s="520">
        <f t="shared" si="6"/>
        <v>0</v>
      </c>
      <c r="T18" s="479"/>
      <c r="U18" s="351"/>
      <c r="V18" s="344"/>
      <c r="W18" s="351"/>
      <c r="X18" s="351"/>
      <c r="Y18" s="520">
        <f t="shared" si="7"/>
        <v>0</v>
      </c>
      <c r="Z18" s="479"/>
      <c r="AA18" s="40"/>
      <c r="AB18" s="61"/>
      <c r="AC18" s="40"/>
      <c r="AD18" s="40"/>
      <c r="AE18" s="501">
        <f t="shared" si="8"/>
        <v>0</v>
      </c>
      <c r="AF18" s="479"/>
      <c r="AG18" s="40"/>
      <c r="AH18" s="61"/>
      <c r="AI18" s="40"/>
      <c r="AJ18" s="40"/>
      <c r="AK18" s="501">
        <f t="shared" si="9"/>
        <v>0</v>
      </c>
      <c r="AL18" s="479"/>
      <c r="AM18" s="40"/>
      <c r="AN18" s="61"/>
      <c r="AO18" s="40"/>
      <c r="AP18" s="40"/>
      <c r="AQ18" s="501">
        <f t="shared" si="10"/>
        <v>0</v>
      </c>
      <c r="AR18" s="479"/>
      <c r="AS18" s="40"/>
      <c r="AT18" s="61"/>
      <c r="AU18" s="40"/>
      <c r="AV18" s="40"/>
      <c r="AW18" s="501">
        <f t="shared" si="11"/>
        <v>0</v>
      </c>
      <c r="AX18" s="479"/>
      <c r="AY18" s="40"/>
      <c r="AZ18" s="61"/>
      <c r="BA18" s="40"/>
      <c r="BB18" s="40"/>
      <c r="BC18" s="501">
        <f t="shared" si="12"/>
        <v>0</v>
      </c>
      <c r="BD18" s="479"/>
      <c r="BE18" s="40"/>
      <c r="BF18" s="40"/>
      <c r="BG18" s="40"/>
      <c r="BH18" s="40"/>
      <c r="BI18" s="501">
        <f t="shared" si="13"/>
        <v>0</v>
      </c>
      <c r="BJ18" s="479"/>
      <c r="BK18" s="40"/>
      <c r="BL18" s="40"/>
      <c r="BM18" s="40"/>
      <c r="BN18" s="40"/>
      <c r="BO18" s="501">
        <f t="shared" si="14"/>
        <v>0</v>
      </c>
      <c r="BP18" s="479"/>
      <c r="BQ18" s="65">
        <f t="shared" si="0"/>
        <v>0</v>
      </c>
      <c r="BR18" s="139"/>
      <c r="BS18" s="139"/>
      <c r="BT18" s="66">
        <f t="shared" si="1"/>
        <v>0</v>
      </c>
      <c r="BU18" s="67">
        <f t="shared" si="2"/>
        <v>0</v>
      </c>
      <c r="BV18" s="57" t="str">
        <f t="shared" si="3"/>
        <v>E</v>
      </c>
    </row>
    <row r="19" spans="1:74">
      <c r="A19" s="517">
        <v>2</v>
      </c>
      <c r="B19" s="510"/>
      <c r="C19" s="352">
        <v>2200018414</v>
      </c>
      <c r="D19" s="353" t="s">
        <v>410</v>
      </c>
      <c r="E19" s="78" t="s">
        <v>210</v>
      </c>
      <c r="F19" s="81"/>
      <c r="G19" s="81"/>
      <c r="H19" s="80">
        <f t="shared" si="4"/>
        <v>0</v>
      </c>
      <c r="I19" s="78">
        <v>90</v>
      </c>
      <c r="J19" s="78">
        <v>90</v>
      </c>
      <c r="K19" s="78">
        <v>80</v>
      </c>
      <c r="L19" s="78">
        <v>90</v>
      </c>
      <c r="M19" s="515">
        <f t="shared" si="5"/>
        <v>85</v>
      </c>
      <c r="N19" s="479"/>
      <c r="O19" s="354">
        <v>95</v>
      </c>
      <c r="P19" s="355">
        <v>90</v>
      </c>
      <c r="Q19" s="354">
        <v>100</v>
      </c>
      <c r="R19" s="354">
        <v>90</v>
      </c>
      <c r="S19" s="578">
        <f t="shared" si="6"/>
        <v>95.75</v>
      </c>
      <c r="T19" s="479"/>
      <c r="U19" s="354">
        <v>83</v>
      </c>
      <c r="V19" s="354">
        <v>100</v>
      </c>
      <c r="W19" s="354">
        <v>100</v>
      </c>
      <c r="X19" s="354">
        <v>100</v>
      </c>
      <c r="Y19" s="578">
        <f t="shared" si="7"/>
        <v>97.45</v>
      </c>
      <c r="Z19" s="479"/>
      <c r="AA19" s="78">
        <v>90</v>
      </c>
      <c r="AB19" s="78">
        <v>90</v>
      </c>
      <c r="AC19" s="78">
        <v>100</v>
      </c>
      <c r="AD19" s="78">
        <v>100</v>
      </c>
      <c r="AE19" s="515">
        <f t="shared" si="8"/>
        <v>97</v>
      </c>
      <c r="AF19" s="479"/>
      <c r="AG19" s="81"/>
      <c r="AH19" s="78">
        <v>90</v>
      </c>
      <c r="AI19" s="81"/>
      <c r="AJ19" s="81"/>
      <c r="AK19" s="515">
        <f t="shared" si="9"/>
        <v>13.5</v>
      </c>
      <c r="AL19" s="479"/>
      <c r="AM19" s="81"/>
      <c r="AN19" s="81"/>
      <c r="AO19" s="81"/>
      <c r="AP19" s="81"/>
      <c r="AQ19" s="515">
        <f t="shared" si="10"/>
        <v>0</v>
      </c>
      <c r="AR19" s="479"/>
      <c r="AS19" s="81"/>
      <c r="AT19" s="81"/>
      <c r="AU19" s="81"/>
      <c r="AV19" s="81"/>
      <c r="AW19" s="515">
        <f t="shared" si="11"/>
        <v>0</v>
      </c>
      <c r="AX19" s="479"/>
      <c r="AY19" s="81"/>
      <c r="AZ19" s="78">
        <v>90</v>
      </c>
      <c r="BA19" s="81"/>
      <c r="BB19" s="81"/>
      <c r="BC19" s="515">
        <f t="shared" si="12"/>
        <v>13.5</v>
      </c>
      <c r="BD19" s="479"/>
      <c r="BE19" s="81"/>
      <c r="BF19" s="81"/>
      <c r="BG19" s="81"/>
      <c r="BH19" s="81"/>
      <c r="BI19" s="515">
        <f t="shared" si="13"/>
        <v>0</v>
      </c>
      <c r="BJ19" s="479"/>
      <c r="BK19" s="81"/>
      <c r="BL19" s="81"/>
      <c r="BM19" s="81"/>
      <c r="BN19" s="81"/>
      <c r="BO19" s="515">
        <f t="shared" si="14"/>
        <v>0</v>
      </c>
      <c r="BP19" s="479"/>
      <c r="BQ19" s="82">
        <f t="shared" si="0"/>
        <v>21.938181818181821</v>
      </c>
      <c r="BR19" s="83"/>
      <c r="BS19" s="83"/>
      <c r="BT19" s="83">
        <f t="shared" si="1"/>
        <v>0</v>
      </c>
      <c r="BU19" s="104">
        <f t="shared" si="2"/>
        <v>21.938181818181821</v>
      </c>
      <c r="BV19" s="85" t="str">
        <f t="shared" si="3"/>
        <v>E</v>
      </c>
    </row>
    <row r="20" spans="1:74">
      <c r="A20" s="510"/>
      <c r="B20" s="510"/>
      <c r="C20" s="342">
        <v>2200018407</v>
      </c>
      <c r="D20" s="343" t="s">
        <v>411</v>
      </c>
      <c r="E20" s="61" t="s">
        <v>210</v>
      </c>
      <c r="F20" s="61">
        <v>84</v>
      </c>
      <c r="G20" s="64">
        <v>100</v>
      </c>
      <c r="H20" s="51">
        <f t="shared" si="4"/>
        <v>92</v>
      </c>
      <c r="I20" s="61">
        <v>80</v>
      </c>
      <c r="J20" s="61">
        <v>90</v>
      </c>
      <c r="K20" s="61">
        <v>80</v>
      </c>
      <c r="L20" s="61">
        <v>95</v>
      </c>
      <c r="M20" s="501">
        <f t="shared" si="5"/>
        <v>84.5</v>
      </c>
      <c r="N20" s="479"/>
      <c r="O20" s="344">
        <v>75</v>
      </c>
      <c r="P20" s="348">
        <v>90</v>
      </c>
      <c r="Q20" s="344">
        <v>100</v>
      </c>
      <c r="R20" s="344">
        <v>80</v>
      </c>
      <c r="S20" s="520">
        <f t="shared" si="6"/>
        <v>90.75</v>
      </c>
      <c r="T20" s="479"/>
      <c r="U20" s="344">
        <v>80</v>
      </c>
      <c r="V20" s="69">
        <v>90</v>
      </c>
      <c r="W20" s="344">
        <v>90</v>
      </c>
      <c r="X20" s="344">
        <v>75</v>
      </c>
      <c r="Y20" s="520">
        <f t="shared" si="7"/>
        <v>85.5</v>
      </c>
      <c r="Z20" s="479"/>
      <c r="AA20" s="61">
        <v>90</v>
      </c>
      <c r="AB20" s="61">
        <v>90</v>
      </c>
      <c r="AC20" s="61">
        <v>100</v>
      </c>
      <c r="AD20" s="61">
        <v>90</v>
      </c>
      <c r="AE20" s="501">
        <f t="shared" si="8"/>
        <v>95</v>
      </c>
      <c r="AF20" s="479"/>
      <c r="AG20" s="61">
        <v>80</v>
      </c>
      <c r="AH20" s="61">
        <v>90</v>
      </c>
      <c r="AI20" s="61">
        <v>75</v>
      </c>
      <c r="AJ20" s="61">
        <v>80</v>
      </c>
      <c r="AK20" s="501">
        <f t="shared" si="9"/>
        <v>79</v>
      </c>
      <c r="AL20" s="479"/>
      <c r="AM20" s="61">
        <v>85</v>
      </c>
      <c r="AN20" s="61">
        <v>90</v>
      </c>
      <c r="AO20" s="61">
        <v>90</v>
      </c>
      <c r="AP20" s="61">
        <v>90</v>
      </c>
      <c r="AQ20" s="501">
        <f t="shared" si="10"/>
        <v>89.25</v>
      </c>
      <c r="AR20" s="479"/>
      <c r="AS20" s="61">
        <v>100</v>
      </c>
      <c r="AT20" s="61">
        <v>90</v>
      </c>
      <c r="AU20" s="61">
        <v>85</v>
      </c>
      <c r="AV20" s="61">
        <v>80</v>
      </c>
      <c r="AW20" s="501">
        <f t="shared" si="11"/>
        <v>87</v>
      </c>
      <c r="AX20" s="479"/>
      <c r="AY20" s="61">
        <v>98</v>
      </c>
      <c r="AZ20" s="61">
        <v>90</v>
      </c>
      <c r="BA20" s="61">
        <v>90</v>
      </c>
      <c r="BB20" s="61">
        <v>85</v>
      </c>
      <c r="BC20" s="501">
        <f t="shared" si="12"/>
        <v>90.2</v>
      </c>
      <c r="BD20" s="479"/>
      <c r="BE20" s="61">
        <v>85</v>
      </c>
      <c r="BF20" s="61">
        <v>100</v>
      </c>
      <c r="BG20" s="61">
        <v>95</v>
      </c>
      <c r="BH20" s="61">
        <v>100</v>
      </c>
      <c r="BI20" s="501">
        <f t="shared" si="13"/>
        <v>95.25</v>
      </c>
      <c r="BJ20" s="479"/>
      <c r="BK20" s="61">
        <v>85</v>
      </c>
      <c r="BL20" s="61">
        <v>90</v>
      </c>
      <c r="BM20" s="61">
        <v>95</v>
      </c>
      <c r="BN20" s="61">
        <v>95</v>
      </c>
      <c r="BO20" s="501">
        <f t="shared" si="14"/>
        <v>92.75</v>
      </c>
      <c r="BP20" s="479"/>
      <c r="BQ20" s="65">
        <f t="shared" si="0"/>
        <v>53.52</v>
      </c>
      <c r="BR20" s="122">
        <v>65</v>
      </c>
      <c r="BS20" s="122">
        <v>65</v>
      </c>
      <c r="BT20" s="66">
        <f t="shared" si="1"/>
        <v>26</v>
      </c>
      <c r="BU20" s="67">
        <f t="shared" si="2"/>
        <v>79.52000000000001</v>
      </c>
      <c r="BV20" s="57" t="str">
        <f t="shared" si="3"/>
        <v>A-</v>
      </c>
    </row>
    <row r="21" spans="1:74">
      <c r="A21" s="511"/>
      <c r="B21" s="510"/>
      <c r="C21" s="342">
        <v>2200018425</v>
      </c>
      <c r="D21" s="343" t="s">
        <v>412</v>
      </c>
      <c r="E21" s="61" t="s">
        <v>210</v>
      </c>
      <c r="F21" s="61">
        <v>52</v>
      </c>
      <c r="G21" s="64">
        <v>100</v>
      </c>
      <c r="H21" s="51">
        <f t="shared" si="4"/>
        <v>76</v>
      </c>
      <c r="I21" s="61">
        <v>90</v>
      </c>
      <c r="J21" s="61">
        <v>90</v>
      </c>
      <c r="K21" s="61">
        <v>80</v>
      </c>
      <c r="L21" s="61">
        <v>100</v>
      </c>
      <c r="M21" s="501">
        <f t="shared" si="5"/>
        <v>87</v>
      </c>
      <c r="N21" s="479"/>
      <c r="O21" s="344">
        <v>100</v>
      </c>
      <c r="P21" s="348">
        <v>90</v>
      </c>
      <c r="Q21" s="344">
        <v>100</v>
      </c>
      <c r="R21" s="344">
        <v>95</v>
      </c>
      <c r="S21" s="520">
        <f t="shared" si="6"/>
        <v>97.5</v>
      </c>
      <c r="T21" s="479"/>
      <c r="U21" s="344">
        <v>90</v>
      </c>
      <c r="V21" s="344">
        <v>90</v>
      </c>
      <c r="W21" s="344">
        <v>90</v>
      </c>
      <c r="X21" s="344">
        <v>85</v>
      </c>
      <c r="Y21" s="520">
        <f t="shared" si="7"/>
        <v>89</v>
      </c>
      <c r="Z21" s="479"/>
      <c r="AA21" s="61">
        <v>95</v>
      </c>
      <c r="AB21" s="61">
        <v>90</v>
      </c>
      <c r="AC21" s="61">
        <v>100</v>
      </c>
      <c r="AD21" s="61">
        <v>100</v>
      </c>
      <c r="AE21" s="501">
        <f t="shared" si="8"/>
        <v>97.75</v>
      </c>
      <c r="AF21" s="479"/>
      <c r="AG21" s="61">
        <v>100</v>
      </c>
      <c r="AH21" s="61">
        <v>90</v>
      </c>
      <c r="AI21" s="61">
        <v>75</v>
      </c>
      <c r="AJ21" s="61">
        <v>90</v>
      </c>
      <c r="AK21" s="501">
        <f t="shared" si="9"/>
        <v>84</v>
      </c>
      <c r="AL21" s="479"/>
      <c r="AM21" s="61">
        <v>90</v>
      </c>
      <c r="AN21" s="61">
        <v>90</v>
      </c>
      <c r="AO21" s="61">
        <v>90</v>
      </c>
      <c r="AP21" s="61">
        <v>90</v>
      </c>
      <c r="AQ21" s="501">
        <f t="shared" si="10"/>
        <v>90</v>
      </c>
      <c r="AR21" s="479"/>
      <c r="AS21" s="61">
        <v>80</v>
      </c>
      <c r="AT21" s="61">
        <v>90</v>
      </c>
      <c r="AU21" s="61">
        <v>85</v>
      </c>
      <c r="AV21" s="61">
        <v>95</v>
      </c>
      <c r="AW21" s="501">
        <f t="shared" si="11"/>
        <v>87</v>
      </c>
      <c r="AX21" s="479"/>
      <c r="AY21" s="61">
        <v>100</v>
      </c>
      <c r="AZ21" s="61">
        <v>90</v>
      </c>
      <c r="BA21" s="61">
        <v>90</v>
      </c>
      <c r="BB21" s="61">
        <v>90</v>
      </c>
      <c r="BC21" s="501">
        <f t="shared" si="12"/>
        <v>91.5</v>
      </c>
      <c r="BD21" s="479"/>
      <c r="BE21" s="61">
        <v>100</v>
      </c>
      <c r="BF21" s="61">
        <v>100</v>
      </c>
      <c r="BG21" s="61">
        <v>95</v>
      </c>
      <c r="BH21" s="61">
        <v>100</v>
      </c>
      <c r="BI21" s="501">
        <f t="shared" si="13"/>
        <v>97.5</v>
      </c>
      <c r="BJ21" s="479"/>
      <c r="BK21" s="61">
        <v>85</v>
      </c>
      <c r="BL21" s="61">
        <v>100</v>
      </c>
      <c r="BM21" s="61">
        <v>95</v>
      </c>
      <c r="BN21" s="61">
        <v>95</v>
      </c>
      <c r="BO21" s="501">
        <f t="shared" si="14"/>
        <v>94.25</v>
      </c>
      <c r="BP21" s="479"/>
      <c r="BQ21" s="65">
        <f t="shared" si="0"/>
        <v>54.081818181818178</v>
      </c>
      <c r="BR21" s="122">
        <v>65</v>
      </c>
      <c r="BS21" s="122">
        <v>65</v>
      </c>
      <c r="BT21" s="66">
        <f t="shared" si="1"/>
        <v>26</v>
      </c>
      <c r="BU21" s="67">
        <f t="shared" si="2"/>
        <v>80.081818181818178</v>
      </c>
      <c r="BV21" s="57" t="str">
        <f t="shared" si="3"/>
        <v>A</v>
      </c>
    </row>
    <row r="22" spans="1:74">
      <c r="A22" s="517">
        <v>3</v>
      </c>
      <c r="B22" s="510"/>
      <c r="C22" s="342">
        <v>2200018417</v>
      </c>
      <c r="D22" s="343" t="s">
        <v>413</v>
      </c>
      <c r="E22" s="61" t="s">
        <v>210</v>
      </c>
      <c r="F22" s="61">
        <v>52</v>
      </c>
      <c r="G22" s="64">
        <v>100</v>
      </c>
      <c r="H22" s="51">
        <f t="shared" si="4"/>
        <v>76</v>
      </c>
      <c r="I22" s="62">
        <v>100</v>
      </c>
      <c r="J22" s="62">
        <v>90</v>
      </c>
      <c r="K22" s="62">
        <v>100</v>
      </c>
      <c r="L22" s="62">
        <v>100</v>
      </c>
      <c r="M22" s="501">
        <f t="shared" si="5"/>
        <v>98.5</v>
      </c>
      <c r="N22" s="479"/>
      <c r="O22" s="344">
        <v>90</v>
      </c>
      <c r="P22" s="348">
        <v>90</v>
      </c>
      <c r="Q22" s="344">
        <v>100</v>
      </c>
      <c r="R22" s="344">
        <v>85</v>
      </c>
      <c r="S22" s="520">
        <f t="shared" si="6"/>
        <v>94</v>
      </c>
      <c r="T22" s="479"/>
      <c r="U22" s="344">
        <v>100</v>
      </c>
      <c r="V22" s="344">
        <v>90</v>
      </c>
      <c r="W22" s="344">
        <v>100</v>
      </c>
      <c r="X22" s="344">
        <v>75</v>
      </c>
      <c r="Y22" s="520">
        <f t="shared" si="7"/>
        <v>93.5</v>
      </c>
      <c r="Z22" s="479"/>
      <c r="AA22" s="61">
        <v>85</v>
      </c>
      <c r="AB22" s="61">
        <v>90</v>
      </c>
      <c r="AC22" s="61">
        <v>100</v>
      </c>
      <c r="AD22" s="61">
        <v>90</v>
      </c>
      <c r="AE22" s="501">
        <f t="shared" si="8"/>
        <v>94.25</v>
      </c>
      <c r="AF22" s="479"/>
      <c r="AG22" s="61">
        <v>100</v>
      </c>
      <c r="AH22" s="61">
        <v>90</v>
      </c>
      <c r="AI22" s="61">
        <v>100</v>
      </c>
      <c r="AJ22" s="61">
        <v>90</v>
      </c>
      <c r="AK22" s="501">
        <f t="shared" si="9"/>
        <v>96.5</v>
      </c>
      <c r="AL22" s="479"/>
      <c r="AM22" s="68"/>
      <c r="AN22" s="61">
        <v>90</v>
      </c>
      <c r="AO22" s="61">
        <v>100</v>
      </c>
      <c r="AP22" s="100">
        <v>75</v>
      </c>
      <c r="AQ22" s="501">
        <f t="shared" si="10"/>
        <v>78.5</v>
      </c>
      <c r="AR22" s="479"/>
      <c r="AS22" s="61">
        <v>100</v>
      </c>
      <c r="AT22" s="61">
        <v>90</v>
      </c>
      <c r="AU22" s="61">
        <v>100</v>
      </c>
      <c r="AV22" s="61">
        <v>90</v>
      </c>
      <c r="AW22" s="501">
        <f t="shared" si="11"/>
        <v>96.5</v>
      </c>
      <c r="AX22" s="479"/>
      <c r="AY22" s="61">
        <v>100</v>
      </c>
      <c r="AZ22" s="61">
        <v>90</v>
      </c>
      <c r="BA22" s="61">
        <v>100</v>
      </c>
      <c r="BB22" s="61">
        <v>90</v>
      </c>
      <c r="BC22" s="501">
        <f t="shared" si="12"/>
        <v>96.5</v>
      </c>
      <c r="BD22" s="479"/>
      <c r="BE22" s="100">
        <v>90</v>
      </c>
      <c r="BF22" s="61">
        <v>100</v>
      </c>
      <c r="BG22" s="61">
        <v>92</v>
      </c>
      <c r="BH22" s="61">
        <v>100</v>
      </c>
      <c r="BI22" s="501">
        <f t="shared" si="13"/>
        <v>94.5</v>
      </c>
      <c r="BJ22" s="479"/>
      <c r="BK22" s="61">
        <v>100</v>
      </c>
      <c r="BL22" s="61">
        <v>100</v>
      </c>
      <c r="BM22" s="61">
        <v>95</v>
      </c>
      <c r="BN22" s="61">
        <v>95</v>
      </c>
      <c r="BO22" s="501">
        <f t="shared" si="14"/>
        <v>96.5</v>
      </c>
      <c r="BP22" s="479"/>
      <c r="BQ22" s="65">
        <f t="shared" si="0"/>
        <v>55.377272727272732</v>
      </c>
      <c r="BR22" s="122">
        <v>80</v>
      </c>
      <c r="BS22" s="122">
        <v>88</v>
      </c>
      <c r="BT22" s="66">
        <f t="shared" si="1"/>
        <v>33.6</v>
      </c>
      <c r="BU22" s="67">
        <f t="shared" si="2"/>
        <v>88.977272727272734</v>
      </c>
      <c r="BV22" s="57" t="str">
        <f t="shared" si="3"/>
        <v>A</v>
      </c>
    </row>
    <row r="23" spans="1:74">
      <c r="A23" s="510"/>
      <c r="B23" s="510"/>
      <c r="C23" s="342">
        <v>2200018390</v>
      </c>
      <c r="D23" s="343" t="s">
        <v>414</v>
      </c>
      <c r="E23" s="61" t="s">
        <v>210</v>
      </c>
      <c r="F23" s="100">
        <v>55</v>
      </c>
      <c r="G23" s="61">
        <v>100</v>
      </c>
      <c r="H23" s="51">
        <f t="shared" si="4"/>
        <v>77.5</v>
      </c>
      <c r="I23" s="62">
        <v>100</v>
      </c>
      <c r="J23" s="62">
        <v>90</v>
      </c>
      <c r="K23" s="62">
        <v>100</v>
      </c>
      <c r="L23" s="62">
        <v>100</v>
      </c>
      <c r="M23" s="501">
        <f t="shared" si="5"/>
        <v>98.5</v>
      </c>
      <c r="N23" s="479"/>
      <c r="O23" s="344">
        <v>90</v>
      </c>
      <c r="P23" s="348">
        <v>90</v>
      </c>
      <c r="Q23" s="344">
        <v>100</v>
      </c>
      <c r="R23" s="344">
        <v>85</v>
      </c>
      <c r="S23" s="520">
        <f t="shared" si="6"/>
        <v>94</v>
      </c>
      <c r="T23" s="479"/>
      <c r="U23" s="344">
        <v>100</v>
      </c>
      <c r="V23" s="344">
        <v>90</v>
      </c>
      <c r="W23" s="344">
        <v>100</v>
      </c>
      <c r="X23" s="344">
        <v>75</v>
      </c>
      <c r="Y23" s="520">
        <f t="shared" si="7"/>
        <v>93.5</v>
      </c>
      <c r="Z23" s="479"/>
      <c r="AA23" s="61">
        <v>85</v>
      </c>
      <c r="AB23" s="61">
        <v>90</v>
      </c>
      <c r="AC23" s="61">
        <v>100</v>
      </c>
      <c r="AD23" s="61">
        <v>90</v>
      </c>
      <c r="AE23" s="501">
        <f t="shared" si="8"/>
        <v>94.25</v>
      </c>
      <c r="AF23" s="479"/>
      <c r="AG23" s="61">
        <v>100</v>
      </c>
      <c r="AH23" s="61">
        <v>90</v>
      </c>
      <c r="AI23" s="61">
        <v>100</v>
      </c>
      <c r="AJ23" s="61">
        <v>100</v>
      </c>
      <c r="AK23" s="501">
        <f t="shared" si="9"/>
        <v>98.5</v>
      </c>
      <c r="AL23" s="479"/>
      <c r="AM23" s="61">
        <v>80</v>
      </c>
      <c r="AN23" s="61">
        <v>90</v>
      </c>
      <c r="AO23" s="61">
        <v>100</v>
      </c>
      <c r="AP23" s="61">
        <v>80</v>
      </c>
      <c r="AQ23" s="501">
        <f t="shared" si="10"/>
        <v>91.5</v>
      </c>
      <c r="AR23" s="479"/>
      <c r="AS23" s="61">
        <v>100</v>
      </c>
      <c r="AT23" s="61">
        <v>90</v>
      </c>
      <c r="AU23" s="61">
        <v>100</v>
      </c>
      <c r="AV23" s="61">
        <v>85</v>
      </c>
      <c r="AW23" s="501">
        <f t="shared" si="11"/>
        <v>95.5</v>
      </c>
      <c r="AX23" s="479"/>
      <c r="AY23" s="61">
        <v>98</v>
      </c>
      <c r="AZ23" s="61">
        <v>90</v>
      </c>
      <c r="BA23" s="61">
        <v>100</v>
      </c>
      <c r="BB23" s="61">
        <v>95</v>
      </c>
      <c r="BC23" s="501">
        <f t="shared" si="12"/>
        <v>97.2</v>
      </c>
      <c r="BD23" s="479"/>
      <c r="BE23" s="61">
        <v>95</v>
      </c>
      <c r="BF23" s="61">
        <v>100</v>
      </c>
      <c r="BG23" s="61">
        <v>92</v>
      </c>
      <c r="BH23" s="61">
        <v>75</v>
      </c>
      <c r="BI23" s="501">
        <f t="shared" si="13"/>
        <v>90.25</v>
      </c>
      <c r="BJ23" s="479"/>
      <c r="BK23" s="61">
        <v>95</v>
      </c>
      <c r="BL23" s="61">
        <v>90</v>
      </c>
      <c r="BM23" s="61">
        <v>95</v>
      </c>
      <c r="BN23" s="61">
        <v>90</v>
      </c>
      <c r="BO23" s="501">
        <f t="shared" si="14"/>
        <v>93.25</v>
      </c>
      <c r="BP23" s="479"/>
      <c r="BQ23" s="65">
        <f t="shared" si="0"/>
        <v>55.851818181818189</v>
      </c>
      <c r="BR23" s="122">
        <v>70</v>
      </c>
      <c r="BS23" s="122">
        <v>88</v>
      </c>
      <c r="BT23" s="66">
        <f t="shared" si="1"/>
        <v>31.6</v>
      </c>
      <c r="BU23" s="67">
        <f t="shared" si="2"/>
        <v>87.451818181818197</v>
      </c>
      <c r="BV23" s="57" t="str">
        <f t="shared" si="3"/>
        <v>A</v>
      </c>
    </row>
    <row r="24" spans="1:74">
      <c r="A24" s="511"/>
      <c r="B24" s="510"/>
      <c r="C24" s="342">
        <v>2200018391</v>
      </c>
      <c r="D24" s="347" t="s">
        <v>415</v>
      </c>
      <c r="E24" s="61" t="s">
        <v>210</v>
      </c>
      <c r="F24" s="61">
        <v>60</v>
      </c>
      <c r="G24" s="61">
        <v>100</v>
      </c>
      <c r="H24" s="51">
        <f t="shared" si="4"/>
        <v>80</v>
      </c>
      <c r="I24" s="62">
        <v>90</v>
      </c>
      <c r="J24" s="62">
        <v>90</v>
      </c>
      <c r="K24" s="62">
        <v>100</v>
      </c>
      <c r="L24" s="62">
        <v>100</v>
      </c>
      <c r="M24" s="501">
        <f t="shared" si="5"/>
        <v>97</v>
      </c>
      <c r="N24" s="479"/>
      <c r="O24" s="344">
        <v>95</v>
      </c>
      <c r="P24" s="348">
        <v>90</v>
      </c>
      <c r="Q24" s="344">
        <v>100</v>
      </c>
      <c r="R24" s="344">
        <v>85</v>
      </c>
      <c r="S24" s="520">
        <f t="shared" si="6"/>
        <v>94.75</v>
      </c>
      <c r="T24" s="479"/>
      <c r="U24" s="344">
        <v>100</v>
      </c>
      <c r="V24" s="344">
        <v>90</v>
      </c>
      <c r="W24" s="344">
        <v>100</v>
      </c>
      <c r="X24" s="344">
        <v>75</v>
      </c>
      <c r="Y24" s="520">
        <f t="shared" si="7"/>
        <v>93.5</v>
      </c>
      <c r="Z24" s="479"/>
      <c r="AA24" s="61">
        <v>85</v>
      </c>
      <c r="AB24" s="61">
        <v>90</v>
      </c>
      <c r="AC24" s="61">
        <v>100</v>
      </c>
      <c r="AD24" s="61">
        <v>90</v>
      </c>
      <c r="AE24" s="501">
        <f t="shared" si="8"/>
        <v>94.25</v>
      </c>
      <c r="AF24" s="479"/>
      <c r="AG24" s="61">
        <v>100</v>
      </c>
      <c r="AH24" s="61">
        <v>90</v>
      </c>
      <c r="AI24" s="61">
        <v>100</v>
      </c>
      <c r="AJ24" s="61">
        <v>90</v>
      </c>
      <c r="AK24" s="501">
        <f t="shared" si="9"/>
        <v>96.5</v>
      </c>
      <c r="AL24" s="479"/>
      <c r="AM24" s="61">
        <v>80</v>
      </c>
      <c r="AN24" s="61">
        <v>90</v>
      </c>
      <c r="AO24" s="61">
        <v>100</v>
      </c>
      <c r="AP24" s="61">
        <v>70</v>
      </c>
      <c r="AQ24" s="501">
        <f t="shared" si="10"/>
        <v>89.5</v>
      </c>
      <c r="AR24" s="479"/>
      <c r="AS24" s="61">
        <v>100</v>
      </c>
      <c r="AT24" s="61">
        <v>90</v>
      </c>
      <c r="AU24" s="61">
        <v>100</v>
      </c>
      <c r="AV24" s="61">
        <v>85</v>
      </c>
      <c r="AW24" s="501">
        <f t="shared" si="11"/>
        <v>95.5</v>
      </c>
      <c r="AX24" s="479"/>
      <c r="AY24" s="61">
        <v>100</v>
      </c>
      <c r="AZ24" s="61">
        <v>90</v>
      </c>
      <c r="BA24" s="61">
        <v>100</v>
      </c>
      <c r="BB24" s="68"/>
      <c r="BC24" s="501">
        <f t="shared" si="12"/>
        <v>78.5</v>
      </c>
      <c r="BD24" s="479"/>
      <c r="BE24" s="61">
        <v>95</v>
      </c>
      <c r="BF24" s="61">
        <v>100</v>
      </c>
      <c r="BG24" s="61">
        <v>92</v>
      </c>
      <c r="BH24" s="61">
        <v>70</v>
      </c>
      <c r="BI24" s="501">
        <f t="shared" si="13"/>
        <v>89.25</v>
      </c>
      <c r="BJ24" s="479"/>
      <c r="BK24" s="61">
        <v>80</v>
      </c>
      <c r="BL24" s="61">
        <v>90</v>
      </c>
      <c r="BM24" s="61">
        <v>95</v>
      </c>
      <c r="BN24" s="61">
        <v>90</v>
      </c>
      <c r="BO24" s="501">
        <f t="shared" si="14"/>
        <v>91</v>
      </c>
      <c r="BP24" s="479"/>
      <c r="BQ24" s="65">
        <f t="shared" si="0"/>
        <v>54.531818181818181</v>
      </c>
      <c r="BR24" s="122">
        <v>70</v>
      </c>
      <c r="BS24" s="122">
        <v>88</v>
      </c>
      <c r="BT24" s="66">
        <f t="shared" si="1"/>
        <v>31.6</v>
      </c>
      <c r="BU24" s="67">
        <f t="shared" si="2"/>
        <v>86.131818181818176</v>
      </c>
      <c r="BV24" s="57" t="str">
        <f t="shared" si="3"/>
        <v>A</v>
      </c>
    </row>
    <row r="25" spans="1:74">
      <c r="A25" s="517">
        <v>4</v>
      </c>
      <c r="B25" s="510"/>
      <c r="C25" s="352">
        <v>2200018393</v>
      </c>
      <c r="D25" s="356" t="s">
        <v>416</v>
      </c>
      <c r="E25" s="61" t="s">
        <v>210</v>
      </c>
      <c r="F25" s="100">
        <v>47</v>
      </c>
      <c r="G25" s="64">
        <v>100</v>
      </c>
      <c r="H25" s="51">
        <f t="shared" si="4"/>
        <v>73.5</v>
      </c>
      <c r="I25" s="62"/>
      <c r="J25" s="62">
        <v>90</v>
      </c>
      <c r="K25" s="62">
        <v>100</v>
      </c>
      <c r="L25" s="68"/>
      <c r="M25" s="501">
        <f t="shared" si="5"/>
        <v>63.5</v>
      </c>
      <c r="N25" s="479"/>
      <c r="O25" s="344">
        <v>90</v>
      </c>
      <c r="P25" s="344">
        <v>90</v>
      </c>
      <c r="Q25" s="344">
        <v>100</v>
      </c>
      <c r="R25" s="344">
        <v>85</v>
      </c>
      <c r="S25" s="520">
        <f t="shared" si="6"/>
        <v>94</v>
      </c>
      <c r="T25" s="479"/>
      <c r="U25" s="344">
        <v>100</v>
      </c>
      <c r="V25" s="344">
        <v>90</v>
      </c>
      <c r="W25" s="344">
        <v>100</v>
      </c>
      <c r="X25" s="344">
        <v>60</v>
      </c>
      <c r="Y25" s="520">
        <f t="shared" si="7"/>
        <v>90.5</v>
      </c>
      <c r="Z25" s="479"/>
      <c r="AA25" s="68"/>
      <c r="AB25" s="62"/>
      <c r="AC25" s="62"/>
      <c r="AD25" s="68"/>
      <c r="AE25" s="501">
        <f t="shared" si="8"/>
        <v>0</v>
      </c>
      <c r="AF25" s="479"/>
      <c r="AG25" s="61">
        <v>100</v>
      </c>
      <c r="AH25" s="61">
        <v>90</v>
      </c>
      <c r="AI25" s="61">
        <v>100</v>
      </c>
      <c r="AJ25" s="61">
        <v>90</v>
      </c>
      <c r="AK25" s="501">
        <f t="shared" si="9"/>
        <v>96.5</v>
      </c>
      <c r="AL25" s="479"/>
      <c r="AM25" s="68"/>
      <c r="AN25" s="62">
        <v>90</v>
      </c>
      <c r="AO25" s="62">
        <v>100</v>
      </c>
      <c r="AP25" s="68"/>
      <c r="AQ25" s="501">
        <f t="shared" si="10"/>
        <v>63.5</v>
      </c>
      <c r="AR25" s="479"/>
      <c r="AS25" s="61">
        <v>100</v>
      </c>
      <c r="AT25" s="61">
        <v>90</v>
      </c>
      <c r="AU25" s="61">
        <v>100</v>
      </c>
      <c r="AV25" s="124">
        <v>80</v>
      </c>
      <c r="AW25" s="501">
        <f t="shared" si="11"/>
        <v>94.5</v>
      </c>
      <c r="AX25" s="479"/>
      <c r="AY25" s="61">
        <v>98</v>
      </c>
      <c r="AZ25" s="61">
        <v>90</v>
      </c>
      <c r="BA25" s="61">
        <v>100</v>
      </c>
      <c r="BB25" s="68"/>
      <c r="BC25" s="501">
        <f t="shared" si="12"/>
        <v>78.2</v>
      </c>
      <c r="BD25" s="479"/>
      <c r="BE25" s="68"/>
      <c r="BF25" s="61">
        <v>100</v>
      </c>
      <c r="BG25" s="61">
        <v>95</v>
      </c>
      <c r="BH25" s="61">
        <v>70</v>
      </c>
      <c r="BI25" s="501">
        <f t="shared" si="13"/>
        <v>76.5</v>
      </c>
      <c r="BJ25" s="479"/>
      <c r="BK25" s="81"/>
      <c r="BL25" s="81"/>
      <c r="BM25" s="81"/>
      <c r="BN25" s="81"/>
      <c r="BO25" s="515">
        <f t="shared" si="14"/>
        <v>0</v>
      </c>
      <c r="BP25" s="479"/>
      <c r="BQ25" s="82">
        <f t="shared" si="0"/>
        <v>39.856363636363639</v>
      </c>
      <c r="BR25" s="357">
        <v>100</v>
      </c>
      <c r="BS25" s="357">
        <v>80</v>
      </c>
      <c r="BT25" s="83">
        <f t="shared" si="1"/>
        <v>36</v>
      </c>
      <c r="BU25" s="104">
        <f t="shared" si="2"/>
        <v>75.856363636363639</v>
      </c>
      <c r="BV25" s="85" t="str">
        <f t="shared" si="3"/>
        <v>B+</v>
      </c>
    </row>
    <row r="26" spans="1:74">
      <c r="A26" s="510"/>
      <c r="B26" s="510"/>
      <c r="C26" s="342">
        <v>2200018428</v>
      </c>
      <c r="D26" s="358" t="s">
        <v>417</v>
      </c>
      <c r="E26" s="61" t="s">
        <v>210</v>
      </c>
      <c r="F26" s="61">
        <v>65</v>
      </c>
      <c r="G26" s="64">
        <v>100</v>
      </c>
      <c r="H26" s="51">
        <f t="shared" si="4"/>
        <v>82.5</v>
      </c>
      <c r="I26" s="61">
        <v>90</v>
      </c>
      <c r="J26" s="61">
        <v>90</v>
      </c>
      <c r="K26" s="61">
        <v>90</v>
      </c>
      <c r="L26" s="61">
        <v>90</v>
      </c>
      <c r="M26" s="501">
        <f t="shared" si="5"/>
        <v>90</v>
      </c>
      <c r="N26" s="479"/>
      <c r="O26" s="344">
        <v>95</v>
      </c>
      <c r="P26" s="344">
        <v>90</v>
      </c>
      <c r="Q26" s="344">
        <v>100</v>
      </c>
      <c r="R26" s="344">
        <v>90</v>
      </c>
      <c r="S26" s="520">
        <f t="shared" si="6"/>
        <v>95.75</v>
      </c>
      <c r="T26" s="479"/>
      <c r="U26" s="344">
        <v>90</v>
      </c>
      <c r="V26" s="344">
        <v>90</v>
      </c>
      <c r="W26" s="344">
        <v>100</v>
      </c>
      <c r="X26" s="344">
        <v>90</v>
      </c>
      <c r="Y26" s="520">
        <f t="shared" si="7"/>
        <v>95</v>
      </c>
      <c r="Z26" s="479"/>
      <c r="AA26" s="61">
        <v>90</v>
      </c>
      <c r="AB26" s="61">
        <v>90</v>
      </c>
      <c r="AC26" s="61">
        <v>100</v>
      </c>
      <c r="AD26" s="61">
        <v>90</v>
      </c>
      <c r="AE26" s="501">
        <f t="shared" si="8"/>
        <v>95</v>
      </c>
      <c r="AF26" s="479"/>
      <c r="AG26" s="61">
        <v>95</v>
      </c>
      <c r="AH26" s="61">
        <v>90</v>
      </c>
      <c r="AI26" s="61">
        <v>100</v>
      </c>
      <c r="AJ26" s="61">
        <v>70</v>
      </c>
      <c r="AK26" s="501">
        <f t="shared" si="9"/>
        <v>91.75</v>
      </c>
      <c r="AL26" s="479"/>
      <c r="AM26" s="61">
        <v>100</v>
      </c>
      <c r="AN26" s="61">
        <v>90</v>
      </c>
      <c r="AO26" s="61">
        <v>100</v>
      </c>
      <c r="AP26" s="68"/>
      <c r="AQ26" s="501">
        <f t="shared" si="10"/>
        <v>78.5</v>
      </c>
      <c r="AR26" s="479"/>
      <c r="AS26" s="61">
        <v>90</v>
      </c>
      <c r="AT26" s="61">
        <v>90</v>
      </c>
      <c r="AU26" s="61">
        <v>100</v>
      </c>
      <c r="AV26" s="124">
        <v>90</v>
      </c>
      <c r="AW26" s="501">
        <f t="shared" si="11"/>
        <v>95</v>
      </c>
      <c r="AX26" s="479"/>
      <c r="AY26" s="61">
        <v>85</v>
      </c>
      <c r="AZ26" s="61">
        <v>90</v>
      </c>
      <c r="BA26" s="61">
        <v>100</v>
      </c>
      <c r="BB26" s="68"/>
      <c r="BC26" s="501">
        <f t="shared" si="12"/>
        <v>76.25</v>
      </c>
      <c r="BD26" s="479"/>
      <c r="BE26" s="100">
        <v>95</v>
      </c>
      <c r="BF26" s="61">
        <v>100</v>
      </c>
      <c r="BG26" s="61">
        <v>95</v>
      </c>
      <c r="BH26" s="61">
        <v>85</v>
      </c>
      <c r="BI26" s="501">
        <f t="shared" si="13"/>
        <v>93.75</v>
      </c>
      <c r="BJ26" s="479"/>
      <c r="BK26" s="61">
        <v>90</v>
      </c>
      <c r="BL26" s="61">
        <v>90</v>
      </c>
      <c r="BM26" s="61">
        <v>95</v>
      </c>
      <c r="BN26" s="61">
        <v>100</v>
      </c>
      <c r="BO26" s="501">
        <f t="shared" si="14"/>
        <v>94.5</v>
      </c>
      <c r="BP26" s="479"/>
      <c r="BQ26" s="65">
        <f t="shared" si="0"/>
        <v>53.890909090909091</v>
      </c>
      <c r="BR26" s="122">
        <v>100</v>
      </c>
      <c r="BS26" s="122">
        <v>80</v>
      </c>
      <c r="BT26" s="66">
        <f t="shared" si="1"/>
        <v>36</v>
      </c>
      <c r="BU26" s="67">
        <f t="shared" si="2"/>
        <v>89.890909090909091</v>
      </c>
      <c r="BV26" s="57" t="str">
        <f t="shared" si="3"/>
        <v>A</v>
      </c>
    </row>
    <row r="27" spans="1:74">
      <c r="A27" s="511"/>
      <c r="B27" s="511"/>
      <c r="C27" s="342">
        <v>2200018398</v>
      </c>
      <c r="D27" s="347" t="s">
        <v>418</v>
      </c>
      <c r="E27" s="61" t="s">
        <v>210</v>
      </c>
      <c r="F27" s="61">
        <v>39</v>
      </c>
      <c r="G27" s="64">
        <v>100</v>
      </c>
      <c r="H27" s="51">
        <f t="shared" si="4"/>
        <v>69.5</v>
      </c>
      <c r="I27" s="68"/>
      <c r="J27" s="62">
        <v>90</v>
      </c>
      <c r="K27" s="62">
        <v>100</v>
      </c>
      <c r="L27" s="68"/>
      <c r="M27" s="501">
        <f t="shared" si="5"/>
        <v>63.5</v>
      </c>
      <c r="N27" s="479"/>
      <c r="O27" s="344">
        <v>90</v>
      </c>
      <c r="P27" s="344">
        <v>90</v>
      </c>
      <c r="Q27" s="344">
        <v>100</v>
      </c>
      <c r="R27" s="344">
        <v>70</v>
      </c>
      <c r="S27" s="520">
        <f t="shared" si="6"/>
        <v>91</v>
      </c>
      <c r="T27" s="479"/>
      <c r="U27" s="344">
        <v>80</v>
      </c>
      <c r="V27" s="344">
        <v>90</v>
      </c>
      <c r="W27" s="344">
        <v>100</v>
      </c>
      <c r="X27" s="344">
        <v>65</v>
      </c>
      <c r="Y27" s="520">
        <f t="shared" si="7"/>
        <v>88.5</v>
      </c>
      <c r="Z27" s="479"/>
      <c r="AA27" s="61">
        <v>75</v>
      </c>
      <c r="AB27" s="61">
        <v>90</v>
      </c>
      <c r="AC27" s="61">
        <v>100</v>
      </c>
      <c r="AD27" s="61">
        <v>100</v>
      </c>
      <c r="AE27" s="501">
        <f t="shared" si="8"/>
        <v>94.75</v>
      </c>
      <c r="AF27" s="479"/>
      <c r="AG27" s="61">
        <v>100</v>
      </c>
      <c r="AH27" s="61">
        <v>90</v>
      </c>
      <c r="AI27" s="61">
        <v>100</v>
      </c>
      <c r="AJ27" s="61">
        <v>70</v>
      </c>
      <c r="AK27" s="501">
        <f t="shared" si="9"/>
        <v>92.5</v>
      </c>
      <c r="AL27" s="479"/>
      <c r="AM27" s="61">
        <v>100</v>
      </c>
      <c r="AN27" s="61">
        <v>90</v>
      </c>
      <c r="AO27" s="61">
        <v>100</v>
      </c>
      <c r="AP27" s="61">
        <v>50</v>
      </c>
      <c r="AQ27" s="501">
        <f t="shared" si="10"/>
        <v>88.5</v>
      </c>
      <c r="AR27" s="479"/>
      <c r="AS27" s="61">
        <v>90</v>
      </c>
      <c r="AT27" s="61">
        <v>90</v>
      </c>
      <c r="AU27" s="61">
        <v>100</v>
      </c>
      <c r="AV27" s="61">
        <v>95</v>
      </c>
      <c r="AW27" s="501">
        <f t="shared" si="11"/>
        <v>96</v>
      </c>
      <c r="AX27" s="479"/>
      <c r="AY27" s="61">
        <v>90</v>
      </c>
      <c r="AZ27" s="61">
        <v>90</v>
      </c>
      <c r="BA27" s="61">
        <v>100</v>
      </c>
      <c r="BB27" s="68"/>
      <c r="BC27" s="501">
        <f t="shared" si="12"/>
        <v>77</v>
      </c>
      <c r="BD27" s="479"/>
      <c r="BE27" s="124">
        <v>95</v>
      </c>
      <c r="BF27" s="61">
        <v>100</v>
      </c>
      <c r="BG27" s="61">
        <v>95</v>
      </c>
      <c r="BH27" s="61">
        <v>95</v>
      </c>
      <c r="BI27" s="501">
        <f t="shared" si="13"/>
        <v>95.75</v>
      </c>
      <c r="BJ27" s="479"/>
      <c r="BK27" s="61">
        <v>100</v>
      </c>
      <c r="BL27" s="61">
        <v>90</v>
      </c>
      <c r="BM27" s="61">
        <v>95</v>
      </c>
      <c r="BN27" s="61">
        <v>95</v>
      </c>
      <c r="BO27" s="501">
        <f t="shared" si="14"/>
        <v>95</v>
      </c>
      <c r="BP27" s="479"/>
      <c r="BQ27" s="65">
        <f t="shared" si="0"/>
        <v>51.927272727272729</v>
      </c>
      <c r="BR27" s="122">
        <v>95</v>
      </c>
      <c r="BS27" s="122">
        <v>80</v>
      </c>
      <c r="BT27" s="66">
        <f t="shared" si="1"/>
        <v>35</v>
      </c>
      <c r="BU27" s="67">
        <f t="shared" si="2"/>
        <v>86.927272727272737</v>
      </c>
      <c r="BV27" s="57" t="str">
        <f t="shared" si="3"/>
        <v>A</v>
      </c>
    </row>
    <row r="28" spans="1:74">
      <c r="A28" s="517">
        <v>5</v>
      </c>
      <c r="B28" s="517" t="s">
        <v>68</v>
      </c>
      <c r="C28" s="359">
        <v>2200018432</v>
      </c>
      <c r="D28" s="360" t="s">
        <v>419</v>
      </c>
      <c r="E28" s="61" t="s">
        <v>210</v>
      </c>
      <c r="F28" s="61">
        <v>46</v>
      </c>
      <c r="G28" s="64">
        <v>100</v>
      </c>
      <c r="H28" s="51">
        <f t="shared" si="4"/>
        <v>73</v>
      </c>
      <c r="I28" s="61">
        <v>60</v>
      </c>
      <c r="J28" s="61">
        <v>90</v>
      </c>
      <c r="K28" s="61">
        <v>100</v>
      </c>
      <c r="L28" s="61">
        <v>100</v>
      </c>
      <c r="M28" s="501">
        <f t="shared" si="5"/>
        <v>92.5</v>
      </c>
      <c r="N28" s="479"/>
      <c r="O28" s="344">
        <v>80</v>
      </c>
      <c r="P28" s="344">
        <v>90</v>
      </c>
      <c r="Q28" s="344">
        <v>85</v>
      </c>
      <c r="R28" s="344">
        <v>100</v>
      </c>
      <c r="S28" s="520">
        <f t="shared" si="6"/>
        <v>88</v>
      </c>
      <c r="T28" s="479"/>
      <c r="U28" s="344">
        <v>80</v>
      </c>
      <c r="V28" s="344">
        <v>90</v>
      </c>
      <c r="W28" s="344">
        <v>85</v>
      </c>
      <c r="X28" s="344">
        <v>70</v>
      </c>
      <c r="Y28" s="520">
        <f t="shared" si="7"/>
        <v>82</v>
      </c>
      <c r="Z28" s="479"/>
      <c r="AA28" s="61">
        <v>75</v>
      </c>
      <c r="AB28" s="61">
        <v>90</v>
      </c>
      <c r="AC28" s="61">
        <v>100</v>
      </c>
      <c r="AD28" s="61">
        <v>100</v>
      </c>
      <c r="AE28" s="501">
        <f t="shared" si="8"/>
        <v>94.75</v>
      </c>
      <c r="AF28" s="479"/>
      <c r="AG28" s="61">
        <v>100</v>
      </c>
      <c r="AH28" s="61">
        <v>90</v>
      </c>
      <c r="AI28" s="61">
        <v>90</v>
      </c>
      <c r="AJ28" s="61">
        <v>100</v>
      </c>
      <c r="AK28" s="501">
        <f t="shared" si="9"/>
        <v>93.5</v>
      </c>
      <c r="AL28" s="479"/>
      <c r="AM28" s="61">
        <v>90</v>
      </c>
      <c r="AN28" s="61">
        <v>90</v>
      </c>
      <c r="AO28" s="61">
        <v>100</v>
      </c>
      <c r="AP28" s="61">
        <v>90</v>
      </c>
      <c r="AQ28" s="501">
        <f t="shared" si="10"/>
        <v>95</v>
      </c>
      <c r="AR28" s="479"/>
      <c r="AS28" s="61">
        <v>100</v>
      </c>
      <c r="AT28" s="61">
        <v>90</v>
      </c>
      <c r="AU28" s="61">
        <v>100</v>
      </c>
      <c r="AV28" s="61">
        <v>100</v>
      </c>
      <c r="AW28" s="501">
        <f t="shared" si="11"/>
        <v>98.5</v>
      </c>
      <c r="AX28" s="479"/>
      <c r="AY28" s="61">
        <v>80</v>
      </c>
      <c r="AZ28" s="61">
        <v>90</v>
      </c>
      <c r="BA28" s="61">
        <v>100</v>
      </c>
      <c r="BB28" s="61">
        <v>90</v>
      </c>
      <c r="BC28" s="501">
        <f t="shared" si="12"/>
        <v>93.5</v>
      </c>
      <c r="BD28" s="479"/>
      <c r="BE28" s="100">
        <v>90</v>
      </c>
      <c r="BF28" s="61">
        <v>100</v>
      </c>
      <c r="BG28" s="61">
        <v>100</v>
      </c>
      <c r="BH28" s="61">
        <v>90</v>
      </c>
      <c r="BI28" s="501">
        <f t="shared" si="13"/>
        <v>96.5</v>
      </c>
      <c r="BJ28" s="479"/>
      <c r="BK28" s="61">
        <v>90</v>
      </c>
      <c r="BL28" s="61">
        <v>100</v>
      </c>
      <c r="BM28" s="61">
        <v>100</v>
      </c>
      <c r="BN28" s="61">
        <v>100</v>
      </c>
      <c r="BO28" s="501">
        <f t="shared" si="14"/>
        <v>98.5</v>
      </c>
      <c r="BP28" s="479"/>
      <c r="BQ28" s="65">
        <f t="shared" si="0"/>
        <v>54.859090909090909</v>
      </c>
      <c r="BR28" s="122">
        <v>65</v>
      </c>
      <c r="BS28" s="122">
        <v>65</v>
      </c>
      <c r="BT28" s="66">
        <f t="shared" si="1"/>
        <v>26</v>
      </c>
      <c r="BU28" s="67">
        <f t="shared" si="2"/>
        <v>80.859090909090909</v>
      </c>
      <c r="BV28" s="57" t="str">
        <f t="shared" si="3"/>
        <v>A</v>
      </c>
    </row>
    <row r="29" spans="1:74">
      <c r="A29" s="510"/>
      <c r="B29" s="510"/>
      <c r="C29" s="359">
        <v>2200018434</v>
      </c>
      <c r="D29" s="360" t="s">
        <v>420</v>
      </c>
      <c r="E29" s="61" t="s">
        <v>210</v>
      </c>
      <c r="F29" s="61">
        <v>53</v>
      </c>
      <c r="G29" s="64">
        <v>100</v>
      </c>
      <c r="H29" s="51">
        <f t="shared" si="4"/>
        <v>76.5</v>
      </c>
      <c r="I29" s="61">
        <v>80</v>
      </c>
      <c r="J29" s="61">
        <v>90</v>
      </c>
      <c r="K29" s="61">
        <v>100</v>
      </c>
      <c r="L29" s="61">
        <v>100</v>
      </c>
      <c r="M29" s="501">
        <f t="shared" si="5"/>
        <v>95.5</v>
      </c>
      <c r="N29" s="479"/>
      <c r="O29" s="344">
        <v>80</v>
      </c>
      <c r="P29" s="344">
        <v>90</v>
      </c>
      <c r="Q29" s="344">
        <v>85</v>
      </c>
      <c r="R29" s="344">
        <v>95</v>
      </c>
      <c r="S29" s="520">
        <f t="shared" si="6"/>
        <v>87</v>
      </c>
      <c r="T29" s="479"/>
      <c r="U29" s="344">
        <v>80</v>
      </c>
      <c r="V29" s="344">
        <v>90</v>
      </c>
      <c r="W29" s="344">
        <v>85</v>
      </c>
      <c r="X29" s="344">
        <v>95</v>
      </c>
      <c r="Y29" s="520">
        <f t="shared" si="7"/>
        <v>87</v>
      </c>
      <c r="Z29" s="479"/>
      <c r="AA29" s="68"/>
      <c r="AB29" s="62"/>
      <c r="AC29" s="62"/>
      <c r="AD29" s="68"/>
      <c r="AE29" s="501">
        <f t="shared" si="8"/>
        <v>0</v>
      </c>
      <c r="AF29" s="479"/>
      <c r="AG29" s="61">
        <v>100</v>
      </c>
      <c r="AH29" s="61">
        <v>90</v>
      </c>
      <c r="AI29" s="61">
        <v>90</v>
      </c>
      <c r="AJ29" s="61">
        <v>100</v>
      </c>
      <c r="AK29" s="501">
        <f t="shared" si="9"/>
        <v>93.5</v>
      </c>
      <c r="AL29" s="479"/>
      <c r="AM29" s="61">
        <v>90</v>
      </c>
      <c r="AN29" s="61">
        <v>90</v>
      </c>
      <c r="AO29" s="61">
        <v>100</v>
      </c>
      <c r="AP29" s="61">
        <v>90</v>
      </c>
      <c r="AQ29" s="501">
        <f t="shared" si="10"/>
        <v>95</v>
      </c>
      <c r="AR29" s="479"/>
      <c r="AS29" s="61">
        <v>100</v>
      </c>
      <c r="AT29" s="61">
        <v>90</v>
      </c>
      <c r="AU29" s="61">
        <v>100</v>
      </c>
      <c r="AV29" s="61">
        <v>100</v>
      </c>
      <c r="AW29" s="501">
        <f t="shared" si="11"/>
        <v>98.5</v>
      </c>
      <c r="AX29" s="479"/>
      <c r="AY29" s="61">
        <v>90</v>
      </c>
      <c r="AZ29" s="61">
        <v>90</v>
      </c>
      <c r="BA29" s="61">
        <v>100</v>
      </c>
      <c r="BB29" s="61">
        <v>80</v>
      </c>
      <c r="BC29" s="501">
        <f t="shared" si="12"/>
        <v>93</v>
      </c>
      <c r="BD29" s="479"/>
      <c r="BE29" s="61">
        <v>75</v>
      </c>
      <c r="BF29" s="61">
        <v>100</v>
      </c>
      <c r="BG29" s="61">
        <v>100</v>
      </c>
      <c r="BH29" s="61">
        <v>95</v>
      </c>
      <c r="BI29" s="501">
        <f t="shared" si="13"/>
        <v>95.25</v>
      </c>
      <c r="BJ29" s="479"/>
      <c r="BK29" s="61">
        <v>100</v>
      </c>
      <c r="BL29" s="61">
        <v>100</v>
      </c>
      <c r="BM29" s="61">
        <v>100</v>
      </c>
      <c r="BN29" s="61">
        <v>100</v>
      </c>
      <c r="BO29" s="501">
        <f t="shared" si="14"/>
        <v>100</v>
      </c>
      <c r="BP29" s="479"/>
      <c r="BQ29" s="65">
        <f t="shared" si="0"/>
        <v>50.25</v>
      </c>
      <c r="BR29" s="122">
        <v>85</v>
      </c>
      <c r="BS29" s="122">
        <v>65</v>
      </c>
      <c r="BT29" s="66">
        <f t="shared" si="1"/>
        <v>30</v>
      </c>
      <c r="BU29" s="67">
        <f t="shared" si="2"/>
        <v>80.25</v>
      </c>
      <c r="BV29" s="57" t="str">
        <f t="shared" si="3"/>
        <v>A</v>
      </c>
    </row>
    <row r="30" spans="1:74">
      <c r="A30" s="511"/>
      <c r="B30" s="510"/>
      <c r="C30" s="359">
        <v>2200018440</v>
      </c>
      <c r="D30" s="360" t="s">
        <v>421</v>
      </c>
      <c r="E30" s="61" t="s">
        <v>210</v>
      </c>
      <c r="F30" s="61">
        <v>47</v>
      </c>
      <c r="G30" s="64">
        <v>100</v>
      </c>
      <c r="H30" s="51">
        <f t="shared" si="4"/>
        <v>73.5</v>
      </c>
      <c r="I30" s="61">
        <v>85</v>
      </c>
      <c r="J30" s="61">
        <v>90</v>
      </c>
      <c r="K30" s="61">
        <v>100</v>
      </c>
      <c r="L30" s="61">
        <v>100</v>
      </c>
      <c r="M30" s="501">
        <f t="shared" si="5"/>
        <v>96.25</v>
      </c>
      <c r="N30" s="479"/>
      <c r="O30" s="344">
        <v>95</v>
      </c>
      <c r="P30" s="344">
        <v>90</v>
      </c>
      <c r="Q30" s="344">
        <v>85</v>
      </c>
      <c r="R30" s="344">
        <v>100</v>
      </c>
      <c r="S30" s="520">
        <f t="shared" si="6"/>
        <v>90.25</v>
      </c>
      <c r="T30" s="479"/>
      <c r="U30" s="361">
        <v>90</v>
      </c>
      <c r="V30" s="361">
        <v>90</v>
      </c>
      <c r="W30" s="361">
        <v>100</v>
      </c>
      <c r="X30" s="361">
        <v>100</v>
      </c>
      <c r="Y30" s="520">
        <f t="shared" si="7"/>
        <v>97</v>
      </c>
      <c r="Z30" s="479"/>
      <c r="AA30" s="61">
        <v>75</v>
      </c>
      <c r="AB30" s="61">
        <v>90</v>
      </c>
      <c r="AC30" s="61">
        <v>100</v>
      </c>
      <c r="AD30" s="61">
        <v>95</v>
      </c>
      <c r="AE30" s="501">
        <f t="shared" si="8"/>
        <v>93.75</v>
      </c>
      <c r="AF30" s="479"/>
      <c r="AG30" s="61">
        <v>100</v>
      </c>
      <c r="AH30" s="61">
        <v>90</v>
      </c>
      <c r="AI30" s="61">
        <v>90</v>
      </c>
      <c r="AJ30" s="61">
        <v>100</v>
      </c>
      <c r="AK30" s="501">
        <f t="shared" si="9"/>
        <v>93.5</v>
      </c>
      <c r="AL30" s="479"/>
      <c r="AM30" s="61">
        <v>90</v>
      </c>
      <c r="AN30" s="61">
        <v>90</v>
      </c>
      <c r="AO30" s="61">
        <v>100</v>
      </c>
      <c r="AP30" s="61">
        <v>90</v>
      </c>
      <c r="AQ30" s="501">
        <f t="shared" si="10"/>
        <v>95</v>
      </c>
      <c r="AR30" s="479"/>
      <c r="AS30" s="61">
        <v>100</v>
      </c>
      <c r="AT30" s="61">
        <v>90</v>
      </c>
      <c r="AU30" s="61">
        <v>100</v>
      </c>
      <c r="AV30" s="61">
        <v>95</v>
      </c>
      <c r="AW30" s="501">
        <f t="shared" si="11"/>
        <v>97.5</v>
      </c>
      <c r="AX30" s="479"/>
      <c r="AY30" s="61">
        <v>90</v>
      </c>
      <c r="AZ30" s="61">
        <v>90</v>
      </c>
      <c r="BA30" s="61">
        <v>100</v>
      </c>
      <c r="BB30" s="61">
        <v>85</v>
      </c>
      <c r="BC30" s="501">
        <f t="shared" si="12"/>
        <v>94</v>
      </c>
      <c r="BD30" s="479"/>
      <c r="BE30" s="61">
        <v>75</v>
      </c>
      <c r="BF30" s="61">
        <v>100</v>
      </c>
      <c r="BG30" s="61">
        <v>100</v>
      </c>
      <c r="BH30" s="61">
        <v>95</v>
      </c>
      <c r="BI30" s="501">
        <f t="shared" si="13"/>
        <v>95.25</v>
      </c>
      <c r="BJ30" s="479"/>
      <c r="BK30" s="61">
        <v>90</v>
      </c>
      <c r="BL30" s="61">
        <v>100</v>
      </c>
      <c r="BM30" s="61">
        <v>100</v>
      </c>
      <c r="BN30" s="61">
        <v>100</v>
      </c>
      <c r="BO30" s="501">
        <f t="shared" si="14"/>
        <v>98.5</v>
      </c>
      <c r="BP30" s="479"/>
      <c r="BQ30" s="65">
        <f t="shared" si="0"/>
        <v>55.881818181818183</v>
      </c>
      <c r="BR30" s="122">
        <v>65</v>
      </c>
      <c r="BS30" s="122">
        <v>65</v>
      </c>
      <c r="BT30" s="66">
        <f t="shared" si="1"/>
        <v>26</v>
      </c>
      <c r="BU30" s="67">
        <f t="shared" si="2"/>
        <v>81.881818181818176</v>
      </c>
      <c r="BV30" s="57" t="str">
        <f t="shared" si="3"/>
        <v>A</v>
      </c>
    </row>
    <row r="31" spans="1:74">
      <c r="A31" s="517">
        <v>6</v>
      </c>
      <c r="B31" s="510"/>
      <c r="C31" s="359">
        <v>2200018402</v>
      </c>
      <c r="D31" s="360" t="s">
        <v>422</v>
      </c>
      <c r="E31" s="61" t="s">
        <v>210</v>
      </c>
      <c r="F31" s="61">
        <v>30</v>
      </c>
      <c r="G31" s="64">
        <v>100</v>
      </c>
      <c r="H31" s="51">
        <f t="shared" si="4"/>
        <v>65</v>
      </c>
      <c r="I31" s="61">
        <v>90</v>
      </c>
      <c r="J31" s="61">
        <v>90</v>
      </c>
      <c r="K31" s="61">
        <v>90</v>
      </c>
      <c r="L31" s="61">
        <v>100</v>
      </c>
      <c r="M31" s="501">
        <f t="shared" si="5"/>
        <v>92</v>
      </c>
      <c r="N31" s="479"/>
      <c r="O31" s="344">
        <v>100</v>
      </c>
      <c r="P31" s="344">
        <v>90</v>
      </c>
      <c r="Q31" s="344">
        <v>90</v>
      </c>
      <c r="R31" s="344">
        <v>100</v>
      </c>
      <c r="S31" s="520">
        <f t="shared" si="6"/>
        <v>93.5</v>
      </c>
      <c r="T31" s="479"/>
      <c r="U31" s="344">
        <v>100</v>
      </c>
      <c r="V31" s="344">
        <v>90</v>
      </c>
      <c r="W31" s="344">
        <v>90</v>
      </c>
      <c r="X31" s="344">
        <v>95</v>
      </c>
      <c r="Y31" s="520">
        <f t="shared" si="7"/>
        <v>92.5</v>
      </c>
      <c r="Z31" s="479"/>
      <c r="AA31" s="61">
        <v>100</v>
      </c>
      <c r="AB31" s="61">
        <v>90</v>
      </c>
      <c r="AC31" s="61">
        <v>100</v>
      </c>
      <c r="AD31" s="61">
        <v>90</v>
      </c>
      <c r="AE31" s="501">
        <f t="shared" si="8"/>
        <v>96.5</v>
      </c>
      <c r="AF31" s="479"/>
      <c r="AG31" s="61">
        <v>100</v>
      </c>
      <c r="AH31" s="61">
        <v>90</v>
      </c>
      <c r="AI31" s="61">
        <v>90</v>
      </c>
      <c r="AJ31" s="61">
        <v>90</v>
      </c>
      <c r="AK31" s="501">
        <f t="shared" si="9"/>
        <v>91.5</v>
      </c>
      <c r="AL31" s="479"/>
      <c r="AM31" s="61">
        <v>100</v>
      </c>
      <c r="AN31" s="61">
        <v>90</v>
      </c>
      <c r="AO31" s="61">
        <v>100</v>
      </c>
      <c r="AP31" s="61">
        <v>90</v>
      </c>
      <c r="AQ31" s="501">
        <f t="shared" si="10"/>
        <v>96.5</v>
      </c>
      <c r="AR31" s="479"/>
      <c r="AS31" s="61">
        <v>100</v>
      </c>
      <c r="AT31" s="61">
        <v>90</v>
      </c>
      <c r="AU31" s="61">
        <v>100</v>
      </c>
      <c r="AV31" s="61">
        <v>95</v>
      </c>
      <c r="AW31" s="501">
        <f t="shared" si="11"/>
        <v>97.5</v>
      </c>
      <c r="AX31" s="479"/>
      <c r="AY31" s="61">
        <v>90</v>
      </c>
      <c r="AZ31" s="61">
        <v>90</v>
      </c>
      <c r="BA31" s="61">
        <v>100</v>
      </c>
      <c r="BB31" s="61">
        <v>100</v>
      </c>
      <c r="BC31" s="501">
        <f t="shared" si="12"/>
        <v>97</v>
      </c>
      <c r="BD31" s="479"/>
      <c r="BE31" s="61">
        <v>90</v>
      </c>
      <c r="BF31" s="61">
        <v>100</v>
      </c>
      <c r="BG31" s="61">
        <v>100</v>
      </c>
      <c r="BH31" s="61">
        <v>100</v>
      </c>
      <c r="BI31" s="501">
        <f t="shared" si="13"/>
        <v>98.5</v>
      </c>
      <c r="BJ31" s="479"/>
      <c r="BK31" s="61">
        <v>90</v>
      </c>
      <c r="BL31" s="61">
        <v>100</v>
      </c>
      <c r="BM31" s="61">
        <v>95</v>
      </c>
      <c r="BN31" s="61">
        <v>100</v>
      </c>
      <c r="BO31" s="501">
        <f t="shared" si="14"/>
        <v>96</v>
      </c>
      <c r="BP31" s="479"/>
      <c r="BQ31" s="65">
        <f t="shared" si="0"/>
        <v>55.445454545454538</v>
      </c>
      <c r="BR31" s="122">
        <v>90</v>
      </c>
      <c r="BS31" s="122">
        <v>72</v>
      </c>
      <c r="BT31" s="66">
        <f t="shared" si="1"/>
        <v>32.4</v>
      </c>
      <c r="BU31" s="67">
        <f t="shared" si="2"/>
        <v>87.845454545454544</v>
      </c>
      <c r="BV31" s="57" t="str">
        <f t="shared" si="3"/>
        <v>A</v>
      </c>
    </row>
    <row r="32" spans="1:74">
      <c r="A32" s="510"/>
      <c r="B32" s="510"/>
      <c r="C32" s="359">
        <v>2200018403</v>
      </c>
      <c r="D32" s="360" t="s">
        <v>423</v>
      </c>
      <c r="E32" s="61" t="s">
        <v>210</v>
      </c>
      <c r="F32" s="61">
        <v>41</v>
      </c>
      <c r="G32" s="64">
        <v>100</v>
      </c>
      <c r="H32" s="51">
        <f t="shared" si="4"/>
        <v>70.5</v>
      </c>
      <c r="I32" s="61">
        <v>90</v>
      </c>
      <c r="J32" s="61">
        <v>90</v>
      </c>
      <c r="K32" s="61">
        <v>90</v>
      </c>
      <c r="L32" s="61">
        <v>100</v>
      </c>
      <c r="M32" s="501">
        <f t="shared" si="5"/>
        <v>92</v>
      </c>
      <c r="N32" s="479"/>
      <c r="O32" s="344">
        <v>100</v>
      </c>
      <c r="P32" s="344">
        <v>90</v>
      </c>
      <c r="Q32" s="344">
        <v>90</v>
      </c>
      <c r="R32" s="344">
        <v>95</v>
      </c>
      <c r="S32" s="520">
        <f t="shared" si="6"/>
        <v>92.5</v>
      </c>
      <c r="T32" s="479"/>
      <c r="U32" s="344">
        <v>100</v>
      </c>
      <c r="V32" s="344">
        <v>90</v>
      </c>
      <c r="W32" s="344">
        <v>90</v>
      </c>
      <c r="X32" s="344">
        <v>95</v>
      </c>
      <c r="Y32" s="520">
        <f t="shared" si="7"/>
        <v>92.5</v>
      </c>
      <c r="Z32" s="479"/>
      <c r="AA32" s="61">
        <v>100</v>
      </c>
      <c r="AB32" s="61">
        <v>90</v>
      </c>
      <c r="AC32" s="61">
        <v>100</v>
      </c>
      <c r="AD32" s="61">
        <v>90</v>
      </c>
      <c r="AE32" s="501">
        <f t="shared" si="8"/>
        <v>96.5</v>
      </c>
      <c r="AF32" s="479"/>
      <c r="AG32" s="61">
        <v>85</v>
      </c>
      <c r="AH32" s="61">
        <v>90</v>
      </c>
      <c r="AI32" s="61">
        <v>90</v>
      </c>
      <c r="AJ32" s="61">
        <v>100</v>
      </c>
      <c r="AK32" s="501">
        <f t="shared" si="9"/>
        <v>91.25</v>
      </c>
      <c r="AL32" s="479"/>
      <c r="AM32" s="61">
        <v>95</v>
      </c>
      <c r="AN32" s="61">
        <v>90</v>
      </c>
      <c r="AO32" s="61">
        <v>100</v>
      </c>
      <c r="AP32" s="61">
        <v>90</v>
      </c>
      <c r="AQ32" s="501">
        <f t="shared" si="10"/>
        <v>95.75</v>
      </c>
      <c r="AR32" s="479"/>
      <c r="AS32" s="61">
        <v>100</v>
      </c>
      <c r="AT32" s="61">
        <v>90</v>
      </c>
      <c r="AU32" s="61">
        <v>100</v>
      </c>
      <c r="AV32" s="61">
        <v>95</v>
      </c>
      <c r="AW32" s="501">
        <f t="shared" si="11"/>
        <v>97.5</v>
      </c>
      <c r="AX32" s="479"/>
      <c r="AY32" s="61">
        <v>95</v>
      </c>
      <c r="AZ32" s="61">
        <v>90</v>
      </c>
      <c r="BA32" s="61">
        <v>100</v>
      </c>
      <c r="BB32" s="61">
        <v>95</v>
      </c>
      <c r="BC32" s="501">
        <f t="shared" si="12"/>
        <v>96.75</v>
      </c>
      <c r="BD32" s="479"/>
      <c r="BE32" s="61">
        <v>100</v>
      </c>
      <c r="BF32" s="61">
        <v>100</v>
      </c>
      <c r="BG32" s="61">
        <v>100</v>
      </c>
      <c r="BH32" s="61">
        <v>100</v>
      </c>
      <c r="BI32" s="501">
        <f t="shared" si="13"/>
        <v>100</v>
      </c>
      <c r="BJ32" s="479"/>
      <c r="BK32" s="61">
        <v>100</v>
      </c>
      <c r="BL32" s="61">
        <v>100</v>
      </c>
      <c r="BM32" s="61">
        <v>95</v>
      </c>
      <c r="BN32" s="61">
        <v>100</v>
      </c>
      <c r="BO32" s="501">
        <f t="shared" si="14"/>
        <v>97.5</v>
      </c>
      <c r="BP32" s="479"/>
      <c r="BQ32" s="65">
        <f t="shared" si="0"/>
        <v>55.786363636363639</v>
      </c>
      <c r="BR32" s="122">
        <v>85</v>
      </c>
      <c r="BS32" s="122">
        <v>72</v>
      </c>
      <c r="BT32" s="66">
        <f t="shared" si="1"/>
        <v>31.4</v>
      </c>
      <c r="BU32" s="67">
        <f t="shared" si="2"/>
        <v>87.186363636363637</v>
      </c>
      <c r="BV32" s="57" t="str">
        <f t="shared" si="3"/>
        <v>A</v>
      </c>
    </row>
    <row r="33" spans="1:74">
      <c r="A33" s="511"/>
      <c r="B33" s="510"/>
      <c r="C33" s="359">
        <v>2200018392</v>
      </c>
      <c r="D33" s="360" t="s">
        <v>424</v>
      </c>
      <c r="E33" s="61" t="s">
        <v>210</v>
      </c>
      <c r="F33" s="61">
        <v>42</v>
      </c>
      <c r="G33" s="61">
        <v>100</v>
      </c>
      <c r="H33" s="51">
        <f t="shared" si="4"/>
        <v>71</v>
      </c>
      <c r="I33" s="61">
        <v>90</v>
      </c>
      <c r="J33" s="61">
        <v>90</v>
      </c>
      <c r="K33" s="61">
        <v>90</v>
      </c>
      <c r="L33" s="61">
        <v>100</v>
      </c>
      <c r="M33" s="501">
        <f t="shared" si="5"/>
        <v>92</v>
      </c>
      <c r="N33" s="479"/>
      <c r="O33" s="344">
        <v>100</v>
      </c>
      <c r="P33" s="344">
        <v>90</v>
      </c>
      <c r="Q33" s="344">
        <v>90</v>
      </c>
      <c r="R33" s="344">
        <v>95</v>
      </c>
      <c r="S33" s="520">
        <f t="shared" si="6"/>
        <v>92.5</v>
      </c>
      <c r="T33" s="479"/>
      <c r="U33" s="344">
        <v>100</v>
      </c>
      <c r="V33" s="344">
        <v>90</v>
      </c>
      <c r="W33" s="344">
        <v>90</v>
      </c>
      <c r="X33" s="344">
        <v>95</v>
      </c>
      <c r="Y33" s="520">
        <f t="shared" si="7"/>
        <v>92.5</v>
      </c>
      <c r="Z33" s="479"/>
      <c r="AA33" s="61">
        <v>95</v>
      </c>
      <c r="AB33" s="61">
        <v>90</v>
      </c>
      <c r="AC33" s="61">
        <v>100</v>
      </c>
      <c r="AD33" s="61">
        <v>90</v>
      </c>
      <c r="AE33" s="501">
        <f t="shared" si="8"/>
        <v>95.75</v>
      </c>
      <c r="AF33" s="479"/>
      <c r="AG33" s="61">
        <v>100</v>
      </c>
      <c r="AH33" s="61">
        <v>90</v>
      </c>
      <c r="AI33" s="61">
        <v>90</v>
      </c>
      <c r="AJ33" s="61">
        <v>90</v>
      </c>
      <c r="AK33" s="501">
        <f t="shared" si="9"/>
        <v>91.5</v>
      </c>
      <c r="AL33" s="479"/>
      <c r="AM33" s="61">
        <v>100</v>
      </c>
      <c r="AN33" s="61">
        <v>90</v>
      </c>
      <c r="AO33" s="61">
        <v>100</v>
      </c>
      <c r="AP33" s="61">
        <v>90</v>
      </c>
      <c r="AQ33" s="501">
        <f t="shared" si="10"/>
        <v>96.5</v>
      </c>
      <c r="AR33" s="479"/>
      <c r="AS33" s="61">
        <v>100</v>
      </c>
      <c r="AT33" s="61">
        <v>90</v>
      </c>
      <c r="AU33" s="61">
        <v>100</v>
      </c>
      <c r="AV33" s="61">
        <v>95</v>
      </c>
      <c r="AW33" s="501">
        <f t="shared" si="11"/>
        <v>97.5</v>
      </c>
      <c r="AX33" s="479"/>
      <c r="AY33" s="61">
        <v>90</v>
      </c>
      <c r="AZ33" s="61">
        <v>90</v>
      </c>
      <c r="BA33" s="61">
        <v>100</v>
      </c>
      <c r="BB33" s="61">
        <v>85</v>
      </c>
      <c r="BC33" s="501">
        <f t="shared" si="12"/>
        <v>94</v>
      </c>
      <c r="BD33" s="479"/>
      <c r="BE33" s="61">
        <v>80</v>
      </c>
      <c r="BF33" s="61">
        <v>100</v>
      </c>
      <c r="BG33" s="61">
        <v>100</v>
      </c>
      <c r="BH33" s="61">
        <v>100</v>
      </c>
      <c r="BI33" s="501">
        <f t="shared" si="13"/>
        <v>97</v>
      </c>
      <c r="BJ33" s="479"/>
      <c r="BK33" s="61">
        <v>100</v>
      </c>
      <c r="BL33" s="61">
        <v>100</v>
      </c>
      <c r="BM33" s="61">
        <v>95</v>
      </c>
      <c r="BN33" s="61">
        <v>100</v>
      </c>
      <c r="BO33" s="501">
        <f t="shared" si="14"/>
        <v>97.5</v>
      </c>
      <c r="BP33" s="479"/>
      <c r="BQ33" s="65">
        <f t="shared" si="0"/>
        <v>55.513636363636358</v>
      </c>
      <c r="BR33" s="122">
        <v>75</v>
      </c>
      <c r="BS33" s="122">
        <v>72</v>
      </c>
      <c r="BT33" s="66">
        <f t="shared" si="1"/>
        <v>29.4</v>
      </c>
      <c r="BU33" s="67">
        <f t="shared" si="2"/>
        <v>84.913636363636357</v>
      </c>
      <c r="BV33" s="57" t="str">
        <f t="shared" si="3"/>
        <v>A</v>
      </c>
    </row>
    <row r="34" spans="1:74">
      <c r="A34" s="517">
        <v>7</v>
      </c>
      <c r="B34" s="510"/>
      <c r="C34" s="359">
        <v>2200018424</v>
      </c>
      <c r="D34" s="360" t="s">
        <v>425</v>
      </c>
      <c r="E34" s="61" t="s">
        <v>210</v>
      </c>
      <c r="F34" s="61">
        <v>47</v>
      </c>
      <c r="G34" s="64">
        <v>100</v>
      </c>
      <c r="H34" s="51">
        <f t="shared" si="4"/>
        <v>73.5</v>
      </c>
      <c r="I34" s="61">
        <v>80</v>
      </c>
      <c r="J34" s="61">
        <v>90</v>
      </c>
      <c r="K34" s="61">
        <v>100</v>
      </c>
      <c r="L34" s="61">
        <v>100</v>
      </c>
      <c r="M34" s="501">
        <f t="shared" si="5"/>
        <v>95.5</v>
      </c>
      <c r="N34" s="479"/>
      <c r="O34" s="344">
        <v>90</v>
      </c>
      <c r="P34" s="344">
        <v>90</v>
      </c>
      <c r="Q34" s="344">
        <v>100</v>
      </c>
      <c r="R34" s="344">
        <v>100</v>
      </c>
      <c r="S34" s="520">
        <f t="shared" si="6"/>
        <v>97</v>
      </c>
      <c r="T34" s="479"/>
      <c r="U34" s="344">
        <v>100</v>
      </c>
      <c r="V34" s="344">
        <v>90</v>
      </c>
      <c r="W34" s="344">
        <v>88</v>
      </c>
      <c r="X34" s="344">
        <v>100</v>
      </c>
      <c r="Y34" s="520">
        <f t="shared" si="7"/>
        <v>92.5</v>
      </c>
      <c r="Z34" s="479"/>
      <c r="AA34" s="61">
        <v>100</v>
      </c>
      <c r="AB34" s="61">
        <v>90</v>
      </c>
      <c r="AC34" s="61">
        <v>100</v>
      </c>
      <c r="AD34" s="61">
        <v>90</v>
      </c>
      <c r="AE34" s="501">
        <f t="shared" si="8"/>
        <v>96.5</v>
      </c>
      <c r="AF34" s="479"/>
      <c r="AG34" s="61">
        <v>100</v>
      </c>
      <c r="AH34" s="61">
        <v>90</v>
      </c>
      <c r="AI34" s="61">
        <v>100</v>
      </c>
      <c r="AJ34" s="61">
        <v>85</v>
      </c>
      <c r="AK34" s="501">
        <f t="shared" si="9"/>
        <v>95.5</v>
      </c>
      <c r="AL34" s="479"/>
      <c r="AM34" s="61">
        <v>95</v>
      </c>
      <c r="AN34" s="61">
        <v>90</v>
      </c>
      <c r="AO34" s="61">
        <v>90</v>
      </c>
      <c r="AP34" s="61">
        <v>90</v>
      </c>
      <c r="AQ34" s="501">
        <f t="shared" si="10"/>
        <v>90.75</v>
      </c>
      <c r="AR34" s="479"/>
      <c r="AS34" s="61">
        <v>100</v>
      </c>
      <c r="AT34" s="61">
        <v>90</v>
      </c>
      <c r="AU34" s="61">
        <v>100</v>
      </c>
      <c r="AV34" s="61">
        <v>100</v>
      </c>
      <c r="AW34" s="501">
        <f t="shared" si="11"/>
        <v>98.5</v>
      </c>
      <c r="AX34" s="479"/>
      <c r="AY34" s="61">
        <v>90</v>
      </c>
      <c r="AZ34" s="61">
        <v>90</v>
      </c>
      <c r="BA34" s="61">
        <v>100</v>
      </c>
      <c r="BB34" s="61">
        <v>90</v>
      </c>
      <c r="BC34" s="501">
        <f t="shared" si="12"/>
        <v>95</v>
      </c>
      <c r="BD34" s="479"/>
      <c r="BE34" s="61">
        <v>75</v>
      </c>
      <c r="BF34" s="61">
        <v>100</v>
      </c>
      <c r="BG34" s="61">
        <v>100</v>
      </c>
      <c r="BH34" s="61">
        <v>100</v>
      </c>
      <c r="BI34" s="501">
        <f t="shared" si="13"/>
        <v>96.25</v>
      </c>
      <c r="BJ34" s="479"/>
      <c r="BK34" s="61">
        <v>75</v>
      </c>
      <c r="BL34" s="61">
        <v>100</v>
      </c>
      <c r="BM34" s="61">
        <v>10</v>
      </c>
      <c r="BN34" s="61">
        <v>100</v>
      </c>
      <c r="BO34" s="501">
        <f t="shared" si="14"/>
        <v>51.25</v>
      </c>
      <c r="BP34" s="479"/>
      <c r="BQ34" s="65">
        <f t="shared" si="0"/>
        <v>53.577272727272728</v>
      </c>
      <c r="BR34" s="122">
        <v>100</v>
      </c>
      <c r="BS34" s="122">
        <v>62</v>
      </c>
      <c r="BT34" s="66">
        <f t="shared" si="1"/>
        <v>32.4</v>
      </c>
      <c r="BU34" s="67">
        <f t="shared" si="2"/>
        <v>85.97727272727272</v>
      </c>
      <c r="BV34" s="57" t="str">
        <f t="shared" si="3"/>
        <v>A</v>
      </c>
    </row>
    <row r="35" spans="1:74">
      <c r="A35" s="510"/>
      <c r="B35" s="510"/>
      <c r="C35" s="359">
        <v>2200018415</v>
      </c>
      <c r="D35" s="360" t="s">
        <v>426</v>
      </c>
      <c r="E35" s="61" t="s">
        <v>210</v>
      </c>
      <c r="F35" s="61">
        <v>39</v>
      </c>
      <c r="G35" s="64">
        <v>100</v>
      </c>
      <c r="H35" s="51">
        <f t="shared" si="4"/>
        <v>69.5</v>
      </c>
      <c r="I35" s="61">
        <v>80</v>
      </c>
      <c r="J35" s="61">
        <v>90</v>
      </c>
      <c r="K35" s="61">
        <v>100</v>
      </c>
      <c r="L35" s="61">
        <v>100</v>
      </c>
      <c r="M35" s="501">
        <f t="shared" si="5"/>
        <v>95.5</v>
      </c>
      <c r="N35" s="479"/>
      <c r="O35" s="344">
        <v>90</v>
      </c>
      <c r="P35" s="344">
        <v>90</v>
      </c>
      <c r="Q35" s="344">
        <v>100</v>
      </c>
      <c r="R35" s="344">
        <v>100</v>
      </c>
      <c r="S35" s="520">
        <f t="shared" si="6"/>
        <v>97</v>
      </c>
      <c r="T35" s="479"/>
      <c r="U35" s="344">
        <v>100</v>
      </c>
      <c r="V35" s="344">
        <v>90</v>
      </c>
      <c r="W35" s="344">
        <v>88</v>
      </c>
      <c r="X35" s="344">
        <v>100</v>
      </c>
      <c r="Y35" s="520">
        <f t="shared" si="7"/>
        <v>92.5</v>
      </c>
      <c r="Z35" s="479"/>
      <c r="AA35" s="61">
        <v>100</v>
      </c>
      <c r="AB35" s="61">
        <v>90</v>
      </c>
      <c r="AC35" s="61">
        <v>100</v>
      </c>
      <c r="AD35" s="61">
        <v>90</v>
      </c>
      <c r="AE35" s="501">
        <f t="shared" si="8"/>
        <v>96.5</v>
      </c>
      <c r="AF35" s="479"/>
      <c r="AG35" s="61">
        <v>90</v>
      </c>
      <c r="AH35" s="61">
        <v>90</v>
      </c>
      <c r="AI35" s="61">
        <v>100</v>
      </c>
      <c r="AJ35" s="61">
        <v>90</v>
      </c>
      <c r="AK35" s="501">
        <f t="shared" si="9"/>
        <v>95</v>
      </c>
      <c r="AL35" s="479"/>
      <c r="AM35" s="61">
        <v>95</v>
      </c>
      <c r="AN35" s="61">
        <v>90</v>
      </c>
      <c r="AO35" s="61">
        <v>90</v>
      </c>
      <c r="AP35" s="61">
        <v>90</v>
      </c>
      <c r="AQ35" s="501">
        <f t="shared" si="10"/>
        <v>90.75</v>
      </c>
      <c r="AR35" s="479"/>
      <c r="AS35" s="61">
        <v>100</v>
      </c>
      <c r="AT35" s="61">
        <v>90</v>
      </c>
      <c r="AU35" s="61">
        <v>100</v>
      </c>
      <c r="AV35" s="61">
        <v>95</v>
      </c>
      <c r="AW35" s="501">
        <f t="shared" si="11"/>
        <v>97.5</v>
      </c>
      <c r="AX35" s="479"/>
      <c r="AY35" s="61">
        <v>90</v>
      </c>
      <c r="AZ35" s="61">
        <v>90</v>
      </c>
      <c r="BA35" s="61">
        <v>100</v>
      </c>
      <c r="BB35" s="61">
        <v>100</v>
      </c>
      <c r="BC35" s="501">
        <f t="shared" si="12"/>
        <v>97</v>
      </c>
      <c r="BD35" s="479"/>
      <c r="BE35" s="61">
        <v>100</v>
      </c>
      <c r="BF35" s="61">
        <v>100</v>
      </c>
      <c r="BG35" s="61">
        <v>100</v>
      </c>
      <c r="BH35" s="61">
        <v>100</v>
      </c>
      <c r="BI35" s="501">
        <f t="shared" si="13"/>
        <v>100</v>
      </c>
      <c r="BJ35" s="479"/>
      <c r="BK35" s="61">
        <v>95</v>
      </c>
      <c r="BL35" s="61">
        <v>100</v>
      </c>
      <c r="BM35" s="61">
        <v>10</v>
      </c>
      <c r="BN35" s="61">
        <v>100</v>
      </c>
      <c r="BO35" s="501">
        <f t="shared" si="14"/>
        <v>54.25</v>
      </c>
      <c r="BP35" s="479"/>
      <c r="BQ35" s="65">
        <f t="shared" si="0"/>
        <v>53.754545454545458</v>
      </c>
      <c r="BR35" s="122">
        <v>100</v>
      </c>
      <c r="BS35" s="122">
        <v>62</v>
      </c>
      <c r="BT35" s="66">
        <f t="shared" si="1"/>
        <v>32.4</v>
      </c>
      <c r="BU35" s="67">
        <f t="shared" si="2"/>
        <v>86.154545454545456</v>
      </c>
      <c r="BV35" s="57" t="str">
        <f t="shared" si="3"/>
        <v>A</v>
      </c>
    </row>
    <row r="36" spans="1:74">
      <c r="A36" s="511"/>
      <c r="B36" s="511"/>
      <c r="C36" s="359">
        <v>2200018406</v>
      </c>
      <c r="D36" s="360" t="s">
        <v>427</v>
      </c>
      <c r="E36" s="61" t="s">
        <v>210</v>
      </c>
      <c r="F36" s="61">
        <v>56</v>
      </c>
      <c r="G36" s="64">
        <v>100</v>
      </c>
      <c r="H36" s="51">
        <f t="shared" si="4"/>
        <v>78</v>
      </c>
      <c r="I36" s="61">
        <v>90</v>
      </c>
      <c r="J36" s="61">
        <v>90</v>
      </c>
      <c r="K36" s="61">
        <v>100</v>
      </c>
      <c r="L36" s="61">
        <v>100</v>
      </c>
      <c r="M36" s="501">
        <f t="shared" si="5"/>
        <v>97</v>
      </c>
      <c r="N36" s="479"/>
      <c r="O36" s="344">
        <v>80</v>
      </c>
      <c r="P36" s="344">
        <v>90</v>
      </c>
      <c r="Q36" s="344">
        <v>100</v>
      </c>
      <c r="R36" s="344">
        <v>95</v>
      </c>
      <c r="S36" s="520">
        <f t="shared" si="6"/>
        <v>94.5</v>
      </c>
      <c r="T36" s="479"/>
      <c r="U36" s="344">
        <v>100</v>
      </c>
      <c r="V36" s="344">
        <v>90</v>
      </c>
      <c r="W36" s="344">
        <v>88</v>
      </c>
      <c r="X36" s="344">
        <v>95</v>
      </c>
      <c r="Y36" s="520">
        <f t="shared" si="7"/>
        <v>91.5</v>
      </c>
      <c r="Z36" s="479"/>
      <c r="AA36" s="61">
        <v>75</v>
      </c>
      <c r="AB36" s="61">
        <v>90</v>
      </c>
      <c r="AC36" s="61">
        <v>100</v>
      </c>
      <c r="AD36" s="61">
        <v>90</v>
      </c>
      <c r="AE36" s="501">
        <f t="shared" si="8"/>
        <v>92.75</v>
      </c>
      <c r="AF36" s="479"/>
      <c r="AG36" s="61">
        <v>90</v>
      </c>
      <c r="AH36" s="61">
        <v>90</v>
      </c>
      <c r="AI36" s="61">
        <v>100</v>
      </c>
      <c r="AJ36" s="61">
        <v>90</v>
      </c>
      <c r="AK36" s="501">
        <f t="shared" si="9"/>
        <v>95</v>
      </c>
      <c r="AL36" s="479"/>
      <c r="AM36" s="61">
        <v>90</v>
      </c>
      <c r="AN36" s="61">
        <v>90</v>
      </c>
      <c r="AO36" s="61">
        <v>90</v>
      </c>
      <c r="AP36" s="61">
        <v>90</v>
      </c>
      <c r="AQ36" s="501">
        <f t="shared" si="10"/>
        <v>90</v>
      </c>
      <c r="AR36" s="479"/>
      <c r="AS36" s="61">
        <v>100</v>
      </c>
      <c r="AT36" s="61">
        <v>90</v>
      </c>
      <c r="AU36" s="61">
        <v>100</v>
      </c>
      <c r="AV36" s="61">
        <v>100</v>
      </c>
      <c r="AW36" s="501">
        <f t="shared" si="11"/>
        <v>98.5</v>
      </c>
      <c r="AX36" s="479"/>
      <c r="AY36" s="61">
        <v>90</v>
      </c>
      <c r="AZ36" s="61">
        <v>90</v>
      </c>
      <c r="BA36" s="61">
        <v>100</v>
      </c>
      <c r="BB36" s="61">
        <v>95</v>
      </c>
      <c r="BC36" s="501">
        <f t="shared" si="12"/>
        <v>96</v>
      </c>
      <c r="BD36" s="479"/>
      <c r="BE36" s="61">
        <v>100</v>
      </c>
      <c r="BF36" s="61">
        <v>100</v>
      </c>
      <c r="BG36" s="61">
        <v>100</v>
      </c>
      <c r="BH36" s="61">
        <v>100</v>
      </c>
      <c r="BI36" s="501">
        <f t="shared" si="13"/>
        <v>100</v>
      </c>
      <c r="BJ36" s="479"/>
      <c r="BK36" s="61">
        <v>95</v>
      </c>
      <c r="BL36" s="61">
        <v>100</v>
      </c>
      <c r="BM36" s="61">
        <v>10</v>
      </c>
      <c r="BN36" s="61">
        <v>100</v>
      </c>
      <c r="BO36" s="501">
        <f t="shared" si="14"/>
        <v>54.25</v>
      </c>
      <c r="BP36" s="479"/>
      <c r="BQ36" s="65">
        <f t="shared" si="0"/>
        <v>53.86363636363636</v>
      </c>
      <c r="BR36" s="122">
        <v>100</v>
      </c>
      <c r="BS36" s="122">
        <v>62</v>
      </c>
      <c r="BT36" s="66">
        <f t="shared" si="1"/>
        <v>32.4</v>
      </c>
      <c r="BU36" s="67">
        <f t="shared" si="2"/>
        <v>86.263636363636351</v>
      </c>
      <c r="BV36" s="57" t="str">
        <f t="shared" si="3"/>
        <v>A</v>
      </c>
    </row>
    <row r="37" spans="1:74">
      <c r="A37" s="579">
        <v>8</v>
      </c>
      <c r="B37" s="579" t="s">
        <v>428</v>
      </c>
      <c r="C37" s="362">
        <v>2200018404</v>
      </c>
      <c r="D37" s="363" t="s">
        <v>429</v>
      </c>
      <c r="E37" s="61" t="s">
        <v>210</v>
      </c>
      <c r="F37" s="61">
        <v>42</v>
      </c>
      <c r="G37" s="64">
        <v>100</v>
      </c>
      <c r="H37" s="51">
        <f t="shared" si="4"/>
        <v>71</v>
      </c>
      <c r="I37" s="61">
        <v>85</v>
      </c>
      <c r="J37" s="61">
        <v>90</v>
      </c>
      <c r="K37" s="61">
        <v>80</v>
      </c>
      <c r="L37" s="61">
        <v>90</v>
      </c>
      <c r="M37" s="501">
        <f t="shared" si="5"/>
        <v>84.25</v>
      </c>
      <c r="N37" s="479"/>
      <c r="O37" s="344">
        <v>100</v>
      </c>
      <c r="P37" s="344">
        <v>90</v>
      </c>
      <c r="Q37" s="344">
        <v>80</v>
      </c>
      <c r="R37" s="344">
        <v>100</v>
      </c>
      <c r="S37" s="520">
        <f t="shared" si="6"/>
        <v>88.5</v>
      </c>
      <c r="T37" s="479"/>
      <c r="U37" s="344">
        <v>100</v>
      </c>
      <c r="V37" s="344">
        <v>90</v>
      </c>
      <c r="W37" s="344">
        <v>90</v>
      </c>
      <c r="X37" s="344">
        <v>85</v>
      </c>
      <c r="Y37" s="520">
        <f t="shared" si="7"/>
        <v>90.5</v>
      </c>
      <c r="Z37" s="479"/>
      <c r="AA37" s="61">
        <v>80</v>
      </c>
      <c r="AB37" s="61">
        <v>90</v>
      </c>
      <c r="AC37" s="61">
        <v>100</v>
      </c>
      <c r="AD37" s="61">
        <v>95</v>
      </c>
      <c r="AE37" s="501">
        <f t="shared" si="8"/>
        <v>94.5</v>
      </c>
      <c r="AF37" s="479"/>
      <c r="AG37" s="61">
        <v>90</v>
      </c>
      <c r="AH37" s="61">
        <v>90</v>
      </c>
      <c r="AI37" s="61">
        <v>100</v>
      </c>
      <c r="AJ37" s="61">
        <v>89</v>
      </c>
      <c r="AK37" s="501">
        <f t="shared" si="9"/>
        <v>94.8</v>
      </c>
      <c r="AL37" s="479"/>
      <c r="AM37" s="61">
        <v>90</v>
      </c>
      <c r="AN37" s="61">
        <v>90</v>
      </c>
      <c r="AO37" s="61">
        <v>100</v>
      </c>
      <c r="AP37" s="61">
        <v>98</v>
      </c>
      <c r="AQ37" s="501">
        <f t="shared" si="10"/>
        <v>96.6</v>
      </c>
      <c r="AR37" s="479"/>
      <c r="AS37" s="61">
        <v>100</v>
      </c>
      <c r="AT37" s="61">
        <v>90</v>
      </c>
      <c r="AU37" s="61">
        <v>100</v>
      </c>
      <c r="AV37" s="61">
        <v>85</v>
      </c>
      <c r="AW37" s="501">
        <f t="shared" si="11"/>
        <v>95.5</v>
      </c>
      <c r="AX37" s="479"/>
      <c r="AY37" s="61">
        <v>80</v>
      </c>
      <c r="AZ37" s="61">
        <v>90</v>
      </c>
      <c r="BA37" s="61">
        <v>100</v>
      </c>
      <c r="BB37" s="61">
        <v>78</v>
      </c>
      <c r="BC37" s="501">
        <f t="shared" si="12"/>
        <v>91.1</v>
      </c>
      <c r="BD37" s="479"/>
      <c r="BE37" s="61">
        <v>100</v>
      </c>
      <c r="BF37" s="61">
        <v>100</v>
      </c>
      <c r="BG37" s="61">
        <v>100</v>
      </c>
      <c r="BH37" s="61">
        <v>100</v>
      </c>
      <c r="BI37" s="501">
        <f t="shared" si="13"/>
        <v>100</v>
      </c>
      <c r="BJ37" s="479"/>
      <c r="BK37" s="61">
        <v>95</v>
      </c>
      <c r="BL37" s="61">
        <v>100</v>
      </c>
      <c r="BM37" s="61">
        <v>100</v>
      </c>
      <c r="BN37" s="61">
        <v>100</v>
      </c>
      <c r="BO37" s="501">
        <f t="shared" si="14"/>
        <v>99.25</v>
      </c>
      <c r="BP37" s="479"/>
      <c r="BQ37" s="65">
        <f t="shared" si="0"/>
        <v>54.872727272727268</v>
      </c>
      <c r="BR37" s="122">
        <v>70</v>
      </c>
      <c r="BS37" s="122">
        <v>88</v>
      </c>
      <c r="BT37" s="66">
        <f t="shared" si="1"/>
        <v>31.6</v>
      </c>
      <c r="BU37" s="67">
        <f t="shared" si="2"/>
        <v>86.472727272727269</v>
      </c>
      <c r="BV37" s="57" t="str">
        <f t="shared" si="3"/>
        <v>A</v>
      </c>
    </row>
    <row r="38" spans="1:74">
      <c r="A38" s="510"/>
      <c r="B38" s="510"/>
      <c r="C38" s="362">
        <v>2200018416</v>
      </c>
      <c r="D38" s="363" t="s">
        <v>430</v>
      </c>
      <c r="E38" s="61" t="s">
        <v>210</v>
      </c>
      <c r="F38" s="61">
        <v>37</v>
      </c>
      <c r="G38" s="64">
        <v>100</v>
      </c>
      <c r="H38" s="51">
        <f t="shared" si="4"/>
        <v>68.5</v>
      </c>
      <c r="I38" s="61">
        <v>85</v>
      </c>
      <c r="J38" s="61">
        <v>90</v>
      </c>
      <c r="K38" s="61">
        <v>80</v>
      </c>
      <c r="L38" s="61">
        <v>90</v>
      </c>
      <c r="M38" s="501">
        <f t="shared" si="5"/>
        <v>84.25</v>
      </c>
      <c r="N38" s="479"/>
      <c r="O38" s="344">
        <v>100</v>
      </c>
      <c r="P38" s="344">
        <v>90</v>
      </c>
      <c r="Q38" s="344">
        <v>80</v>
      </c>
      <c r="R38" s="344">
        <v>85</v>
      </c>
      <c r="S38" s="520">
        <f t="shared" si="6"/>
        <v>85.5</v>
      </c>
      <c r="T38" s="479"/>
      <c r="U38" s="344">
        <v>95</v>
      </c>
      <c r="V38" s="344">
        <v>90</v>
      </c>
      <c r="W38" s="344">
        <v>90</v>
      </c>
      <c r="X38" s="344">
        <v>90</v>
      </c>
      <c r="Y38" s="520">
        <f t="shared" si="7"/>
        <v>90.75</v>
      </c>
      <c r="Z38" s="479"/>
      <c r="AA38" s="61">
        <v>80</v>
      </c>
      <c r="AB38" s="61">
        <v>90</v>
      </c>
      <c r="AC38" s="61">
        <v>100</v>
      </c>
      <c r="AD38" s="61">
        <v>89</v>
      </c>
      <c r="AE38" s="501">
        <f t="shared" si="8"/>
        <v>93.3</v>
      </c>
      <c r="AF38" s="479"/>
      <c r="AG38" s="61">
        <v>98</v>
      </c>
      <c r="AH38" s="61">
        <v>90</v>
      </c>
      <c r="AI38" s="61">
        <v>100</v>
      </c>
      <c r="AJ38" s="61">
        <v>88</v>
      </c>
      <c r="AK38" s="501">
        <f t="shared" si="9"/>
        <v>95.800000000000011</v>
      </c>
      <c r="AL38" s="479"/>
      <c r="AM38" s="61">
        <v>90</v>
      </c>
      <c r="AN38" s="61">
        <v>90</v>
      </c>
      <c r="AO38" s="61">
        <v>100</v>
      </c>
      <c r="AP38" s="61">
        <v>95</v>
      </c>
      <c r="AQ38" s="501">
        <f t="shared" si="10"/>
        <v>96</v>
      </c>
      <c r="AR38" s="479"/>
      <c r="AS38" s="61">
        <v>85</v>
      </c>
      <c r="AT38" s="61">
        <v>90</v>
      </c>
      <c r="AU38" s="61">
        <v>100</v>
      </c>
      <c r="AV38" s="61">
        <v>90</v>
      </c>
      <c r="AW38" s="501">
        <f t="shared" si="11"/>
        <v>94.25</v>
      </c>
      <c r="AX38" s="479"/>
      <c r="AY38" s="61">
        <v>80</v>
      </c>
      <c r="AZ38" s="61">
        <v>90</v>
      </c>
      <c r="BA38" s="61">
        <v>100</v>
      </c>
      <c r="BB38" s="61">
        <v>78</v>
      </c>
      <c r="BC38" s="501">
        <f t="shared" si="12"/>
        <v>91.1</v>
      </c>
      <c r="BD38" s="479"/>
      <c r="BE38" s="61">
        <v>100</v>
      </c>
      <c r="BF38" s="61">
        <v>100</v>
      </c>
      <c r="BG38" s="61">
        <v>100</v>
      </c>
      <c r="BH38" s="61">
        <v>100</v>
      </c>
      <c r="BI38" s="501">
        <f t="shared" si="13"/>
        <v>100</v>
      </c>
      <c r="BJ38" s="479"/>
      <c r="BK38" s="61">
        <v>95</v>
      </c>
      <c r="BL38" s="61">
        <v>100</v>
      </c>
      <c r="BM38" s="61">
        <v>100</v>
      </c>
      <c r="BN38" s="61">
        <v>100</v>
      </c>
      <c r="BO38" s="501">
        <f t="shared" si="14"/>
        <v>99.25</v>
      </c>
      <c r="BP38" s="479"/>
      <c r="BQ38" s="65">
        <f t="shared" si="0"/>
        <v>54.474545454545456</v>
      </c>
      <c r="BR38" s="122">
        <v>65</v>
      </c>
      <c r="BS38" s="122">
        <v>88</v>
      </c>
      <c r="BT38" s="66">
        <f t="shared" si="1"/>
        <v>30.6</v>
      </c>
      <c r="BU38" s="67">
        <f t="shared" si="2"/>
        <v>85.074545454545458</v>
      </c>
      <c r="BV38" s="57" t="str">
        <f t="shared" si="3"/>
        <v>A</v>
      </c>
    </row>
    <row r="39" spans="1:74">
      <c r="A39" s="511"/>
      <c r="B39" s="510"/>
      <c r="C39" s="362">
        <v>2200018409</v>
      </c>
      <c r="D39" s="363" t="s">
        <v>431</v>
      </c>
      <c r="E39" s="61" t="s">
        <v>210</v>
      </c>
      <c r="F39" s="61">
        <v>39</v>
      </c>
      <c r="G39" s="64">
        <v>100</v>
      </c>
      <c r="H39" s="51">
        <f t="shared" si="4"/>
        <v>69.5</v>
      </c>
      <c r="I39" s="61">
        <v>85</v>
      </c>
      <c r="J39" s="61">
        <v>90</v>
      </c>
      <c r="K39" s="61">
        <v>80</v>
      </c>
      <c r="L39" s="61">
        <v>100</v>
      </c>
      <c r="M39" s="501">
        <f t="shared" si="5"/>
        <v>86.25</v>
      </c>
      <c r="N39" s="479"/>
      <c r="O39" s="344">
        <v>80</v>
      </c>
      <c r="P39" s="344">
        <v>90</v>
      </c>
      <c r="Q39" s="344">
        <v>80</v>
      </c>
      <c r="R39" s="344">
        <v>92</v>
      </c>
      <c r="S39" s="520">
        <f t="shared" si="6"/>
        <v>83.9</v>
      </c>
      <c r="T39" s="479"/>
      <c r="U39" s="344">
        <v>75</v>
      </c>
      <c r="V39" s="344">
        <v>90</v>
      </c>
      <c r="W39" s="344">
        <v>90</v>
      </c>
      <c r="X39" s="344">
        <v>80</v>
      </c>
      <c r="Y39" s="520">
        <f t="shared" si="7"/>
        <v>85.75</v>
      </c>
      <c r="Z39" s="479"/>
      <c r="AA39" s="61">
        <v>80</v>
      </c>
      <c r="AB39" s="61">
        <v>90</v>
      </c>
      <c r="AC39" s="61">
        <v>100</v>
      </c>
      <c r="AD39" s="61">
        <v>85</v>
      </c>
      <c r="AE39" s="501">
        <f t="shared" si="8"/>
        <v>92.5</v>
      </c>
      <c r="AF39" s="479"/>
      <c r="AG39" s="61">
        <v>98</v>
      </c>
      <c r="AH39" s="61">
        <v>90</v>
      </c>
      <c r="AI39" s="61">
        <v>100</v>
      </c>
      <c r="AJ39" s="61">
        <v>88</v>
      </c>
      <c r="AK39" s="501">
        <f t="shared" si="9"/>
        <v>95.800000000000011</v>
      </c>
      <c r="AL39" s="479"/>
      <c r="AM39" s="61">
        <v>83</v>
      </c>
      <c r="AN39" s="61">
        <v>90</v>
      </c>
      <c r="AO39" s="61">
        <v>100</v>
      </c>
      <c r="AP39" s="61">
        <v>95</v>
      </c>
      <c r="AQ39" s="501">
        <f t="shared" si="10"/>
        <v>94.95</v>
      </c>
      <c r="AR39" s="479"/>
      <c r="AS39" s="61">
        <v>100</v>
      </c>
      <c r="AT39" s="61">
        <v>90</v>
      </c>
      <c r="AU39" s="61">
        <v>100</v>
      </c>
      <c r="AV39" s="61">
        <v>85</v>
      </c>
      <c r="AW39" s="501">
        <f t="shared" si="11"/>
        <v>95.5</v>
      </c>
      <c r="AX39" s="479"/>
      <c r="AY39" s="61">
        <v>80</v>
      </c>
      <c r="AZ39" s="61">
        <v>90</v>
      </c>
      <c r="BA39" s="61">
        <v>100</v>
      </c>
      <c r="BB39" s="61">
        <v>78</v>
      </c>
      <c r="BC39" s="501">
        <f t="shared" si="12"/>
        <v>91.1</v>
      </c>
      <c r="BD39" s="479"/>
      <c r="BE39" s="100">
        <v>100</v>
      </c>
      <c r="BF39" s="61">
        <v>100</v>
      </c>
      <c r="BG39" s="61">
        <v>100</v>
      </c>
      <c r="BH39" s="61">
        <v>100</v>
      </c>
      <c r="BI39" s="501">
        <f t="shared" si="13"/>
        <v>100</v>
      </c>
      <c r="BJ39" s="479"/>
      <c r="BK39" s="61">
        <v>95</v>
      </c>
      <c r="BL39" s="61">
        <v>100</v>
      </c>
      <c r="BM39" s="61">
        <v>100</v>
      </c>
      <c r="BN39" s="61">
        <v>100</v>
      </c>
      <c r="BO39" s="501">
        <f t="shared" si="14"/>
        <v>99.25</v>
      </c>
      <c r="BP39" s="479"/>
      <c r="BQ39" s="65">
        <f t="shared" si="0"/>
        <v>54.24545454545455</v>
      </c>
      <c r="BR39" s="122">
        <v>100</v>
      </c>
      <c r="BS39" s="122">
        <v>88</v>
      </c>
      <c r="BT39" s="66">
        <f t="shared" si="1"/>
        <v>37.6</v>
      </c>
      <c r="BU39" s="67">
        <f t="shared" si="2"/>
        <v>91.845454545454544</v>
      </c>
      <c r="BV39" s="57" t="str">
        <f t="shared" si="3"/>
        <v>A</v>
      </c>
    </row>
    <row r="40" spans="1:74">
      <c r="A40" s="579">
        <v>9</v>
      </c>
      <c r="B40" s="510"/>
      <c r="C40" s="362">
        <v>2200018437</v>
      </c>
      <c r="D40" s="363" t="s">
        <v>432</v>
      </c>
      <c r="E40" s="61" t="s">
        <v>210</v>
      </c>
      <c r="F40" s="61">
        <v>29</v>
      </c>
      <c r="G40" s="64">
        <v>100</v>
      </c>
      <c r="H40" s="51">
        <f t="shared" si="4"/>
        <v>64.5</v>
      </c>
      <c r="I40" s="61">
        <v>70</v>
      </c>
      <c r="J40" s="61">
        <v>90</v>
      </c>
      <c r="K40" s="61">
        <v>80</v>
      </c>
      <c r="L40" s="61">
        <v>90</v>
      </c>
      <c r="M40" s="501">
        <f t="shared" si="5"/>
        <v>82</v>
      </c>
      <c r="N40" s="479"/>
      <c r="O40" s="344">
        <v>100</v>
      </c>
      <c r="P40" s="344">
        <v>90</v>
      </c>
      <c r="Q40" s="344">
        <v>100</v>
      </c>
      <c r="R40" s="344">
        <v>88</v>
      </c>
      <c r="S40" s="520">
        <f t="shared" si="6"/>
        <v>96.1</v>
      </c>
      <c r="T40" s="479"/>
      <c r="U40" s="344">
        <v>80</v>
      </c>
      <c r="V40" s="344">
        <v>90</v>
      </c>
      <c r="W40" s="344">
        <v>90</v>
      </c>
      <c r="X40" s="344">
        <v>80</v>
      </c>
      <c r="Y40" s="520">
        <f t="shared" si="7"/>
        <v>86.5</v>
      </c>
      <c r="Z40" s="479"/>
      <c r="AA40" s="61">
        <v>100</v>
      </c>
      <c r="AB40" s="61">
        <v>90</v>
      </c>
      <c r="AC40" s="61">
        <v>100</v>
      </c>
      <c r="AD40" s="61">
        <v>85</v>
      </c>
      <c r="AE40" s="501">
        <f t="shared" si="8"/>
        <v>95.5</v>
      </c>
      <c r="AF40" s="479"/>
      <c r="AG40" s="61">
        <v>90</v>
      </c>
      <c r="AH40" s="61">
        <v>90</v>
      </c>
      <c r="AI40" s="61">
        <v>100</v>
      </c>
      <c r="AJ40" s="61">
        <v>90</v>
      </c>
      <c r="AK40" s="501">
        <f t="shared" si="9"/>
        <v>95</v>
      </c>
      <c r="AL40" s="479"/>
      <c r="AM40" s="61">
        <v>85</v>
      </c>
      <c r="AN40" s="61">
        <v>90</v>
      </c>
      <c r="AO40" s="61">
        <v>100</v>
      </c>
      <c r="AP40" s="61">
        <v>92</v>
      </c>
      <c r="AQ40" s="501">
        <f t="shared" si="10"/>
        <v>94.65</v>
      </c>
      <c r="AR40" s="479"/>
      <c r="AS40" s="61">
        <v>90</v>
      </c>
      <c r="AT40" s="61">
        <v>90</v>
      </c>
      <c r="AU40" s="61">
        <v>100</v>
      </c>
      <c r="AV40" s="61">
        <v>100</v>
      </c>
      <c r="AW40" s="501">
        <f t="shared" si="11"/>
        <v>97</v>
      </c>
      <c r="AX40" s="479"/>
      <c r="AY40" s="61">
        <v>85</v>
      </c>
      <c r="AZ40" s="61">
        <v>90</v>
      </c>
      <c r="BA40" s="61">
        <v>100</v>
      </c>
      <c r="BB40" s="61">
        <v>78</v>
      </c>
      <c r="BC40" s="501">
        <f t="shared" si="12"/>
        <v>91.85</v>
      </c>
      <c r="BD40" s="479"/>
      <c r="BE40" s="61">
        <v>100</v>
      </c>
      <c r="BF40" s="61">
        <v>100</v>
      </c>
      <c r="BG40" s="61">
        <v>100</v>
      </c>
      <c r="BH40" s="61">
        <v>100</v>
      </c>
      <c r="BI40" s="501">
        <f t="shared" si="13"/>
        <v>100</v>
      </c>
      <c r="BJ40" s="479"/>
      <c r="BK40" s="61">
        <v>75</v>
      </c>
      <c r="BL40" s="61">
        <v>100</v>
      </c>
      <c r="BM40" s="61">
        <v>100</v>
      </c>
      <c r="BN40" s="61">
        <v>100</v>
      </c>
      <c r="BO40" s="501">
        <f t="shared" si="14"/>
        <v>96.25</v>
      </c>
      <c r="BP40" s="479"/>
      <c r="BQ40" s="65">
        <f t="shared" si="0"/>
        <v>54.510000000000012</v>
      </c>
      <c r="BR40" s="122">
        <v>90</v>
      </c>
      <c r="BS40" s="122">
        <v>92</v>
      </c>
      <c r="BT40" s="66">
        <f t="shared" si="1"/>
        <v>36.4</v>
      </c>
      <c r="BU40" s="67">
        <f t="shared" si="2"/>
        <v>90.910000000000011</v>
      </c>
      <c r="BV40" s="57" t="str">
        <f t="shared" si="3"/>
        <v>A</v>
      </c>
    </row>
    <row r="41" spans="1:74">
      <c r="A41" s="510"/>
      <c r="B41" s="510"/>
      <c r="C41" s="362">
        <v>2200018430</v>
      </c>
      <c r="D41" s="363" t="s">
        <v>433</v>
      </c>
      <c r="E41" s="61" t="s">
        <v>210</v>
      </c>
      <c r="F41" s="61">
        <v>34</v>
      </c>
      <c r="G41" s="64">
        <v>100</v>
      </c>
      <c r="H41" s="51">
        <f t="shared" si="4"/>
        <v>67</v>
      </c>
      <c r="I41" s="61">
        <v>70</v>
      </c>
      <c r="J41" s="61">
        <v>90</v>
      </c>
      <c r="K41" s="61">
        <v>85</v>
      </c>
      <c r="L41" s="61">
        <v>100</v>
      </c>
      <c r="M41" s="501">
        <f t="shared" si="5"/>
        <v>86.5</v>
      </c>
      <c r="N41" s="479"/>
      <c r="O41" s="344">
        <v>100</v>
      </c>
      <c r="P41" s="344">
        <v>90</v>
      </c>
      <c r="Q41" s="344">
        <v>100</v>
      </c>
      <c r="R41" s="344">
        <v>90</v>
      </c>
      <c r="S41" s="520">
        <f t="shared" si="6"/>
        <v>96.5</v>
      </c>
      <c r="T41" s="479"/>
      <c r="U41" s="344">
        <v>100</v>
      </c>
      <c r="V41" s="344">
        <v>90</v>
      </c>
      <c r="W41" s="344">
        <v>90</v>
      </c>
      <c r="X41" s="344">
        <v>100</v>
      </c>
      <c r="Y41" s="520">
        <f t="shared" si="7"/>
        <v>93.5</v>
      </c>
      <c r="Z41" s="479"/>
      <c r="AA41" s="61">
        <v>100</v>
      </c>
      <c r="AB41" s="61">
        <v>90</v>
      </c>
      <c r="AC41" s="61">
        <v>100</v>
      </c>
      <c r="AD41" s="61">
        <v>90</v>
      </c>
      <c r="AE41" s="501">
        <f t="shared" si="8"/>
        <v>96.5</v>
      </c>
      <c r="AF41" s="479"/>
      <c r="AG41" s="61">
        <v>98</v>
      </c>
      <c r="AH41" s="61">
        <v>90</v>
      </c>
      <c r="AI41" s="61">
        <v>100</v>
      </c>
      <c r="AJ41" s="61">
        <v>100</v>
      </c>
      <c r="AK41" s="501">
        <f t="shared" si="9"/>
        <v>98.2</v>
      </c>
      <c r="AL41" s="479"/>
      <c r="AM41" s="61">
        <v>100</v>
      </c>
      <c r="AN41" s="61">
        <v>90</v>
      </c>
      <c r="AO41" s="61">
        <v>100</v>
      </c>
      <c r="AP41" s="61">
        <v>95</v>
      </c>
      <c r="AQ41" s="501">
        <f t="shared" si="10"/>
        <v>97.5</v>
      </c>
      <c r="AR41" s="479"/>
      <c r="AS41" s="61">
        <v>100</v>
      </c>
      <c r="AT41" s="61">
        <v>90</v>
      </c>
      <c r="AU41" s="61">
        <v>100</v>
      </c>
      <c r="AV41" s="61">
        <v>100</v>
      </c>
      <c r="AW41" s="501">
        <f t="shared" si="11"/>
        <v>98.5</v>
      </c>
      <c r="AX41" s="479"/>
      <c r="AY41" s="61">
        <v>100</v>
      </c>
      <c r="AZ41" s="61">
        <v>90</v>
      </c>
      <c r="BA41" s="61">
        <v>100</v>
      </c>
      <c r="BB41" s="61">
        <v>78</v>
      </c>
      <c r="BC41" s="501">
        <f t="shared" si="12"/>
        <v>94.1</v>
      </c>
      <c r="BD41" s="479"/>
      <c r="BE41" s="61">
        <v>100</v>
      </c>
      <c r="BF41" s="61">
        <v>100</v>
      </c>
      <c r="BG41" s="61">
        <v>100</v>
      </c>
      <c r="BH41" s="61">
        <v>100</v>
      </c>
      <c r="BI41" s="501">
        <f t="shared" si="13"/>
        <v>100</v>
      </c>
      <c r="BJ41" s="479"/>
      <c r="BK41" s="61">
        <v>75</v>
      </c>
      <c r="BL41" s="61">
        <v>100</v>
      </c>
      <c r="BM41" s="61">
        <v>100</v>
      </c>
      <c r="BN41" s="61">
        <v>100</v>
      </c>
      <c r="BO41" s="501">
        <f t="shared" si="14"/>
        <v>96.25</v>
      </c>
      <c r="BP41" s="479"/>
      <c r="BQ41" s="65">
        <f t="shared" si="0"/>
        <v>55.88454545454546</v>
      </c>
      <c r="BR41" s="122">
        <v>90</v>
      </c>
      <c r="BS41" s="122">
        <v>92</v>
      </c>
      <c r="BT41" s="66">
        <f t="shared" si="1"/>
        <v>36.4</v>
      </c>
      <c r="BU41" s="67">
        <f t="shared" si="2"/>
        <v>92.284545454545452</v>
      </c>
      <c r="BV41" s="57" t="str">
        <f t="shared" si="3"/>
        <v>A</v>
      </c>
    </row>
    <row r="42" spans="1:74">
      <c r="A42" s="511"/>
      <c r="B42" s="510"/>
      <c r="C42" s="362">
        <v>2200018435</v>
      </c>
      <c r="D42" s="363" t="s">
        <v>434</v>
      </c>
      <c r="E42" s="61" t="s">
        <v>210</v>
      </c>
      <c r="F42" s="61">
        <v>40</v>
      </c>
      <c r="G42" s="64">
        <v>100</v>
      </c>
      <c r="H42" s="51">
        <f t="shared" si="4"/>
        <v>70</v>
      </c>
      <c r="I42" s="61">
        <v>70</v>
      </c>
      <c r="J42" s="61">
        <v>90</v>
      </c>
      <c r="K42" s="61">
        <v>80</v>
      </c>
      <c r="L42" s="61">
        <v>100</v>
      </c>
      <c r="M42" s="501">
        <f t="shared" si="5"/>
        <v>84</v>
      </c>
      <c r="N42" s="479"/>
      <c r="O42" s="344">
        <v>80</v>
      </c>
      <c r="P42" s="344">
        <v>90</v>
      </c>
      <c r="Q42" s="344">
        <v>100</v>
      </c>
      <c r="R42" s="344">
        <v>85</v>
      </c>
      <c r="S42" s="520">
        <f t="shared" si="6"/>
        <v>92.5</v>
      </c>
      <c r="T42" s="479"/>
      <c r="U42" s="344">
        <v>85</v>
      </c>
      <c r="V42" s="344">
        <v>90</v>
      </c>
      <c r="W42" s="344">
        <v>90</v>
      </c>
      <c r="X42" s="344">
        <v>80</v>
      </c>
      <c r="Y42" s="520">
        <f t="shared" si="7"/>
        <v>87.25</v>
      </c>
      <c r="Z42" s="479"/>
      <c r="AA42" s="61">
        <v>100</v>
      </c>
      <c r="AB42" s="61">
        <v>90</v>
      </c>
      <c r="AC42" s="61">
        <v>100</v>
      </c>
      <c r="AD42" s="61">
        <v>88</v>
      </c>
      <c r="AE42" s="501">
        <f t="shared" si="8"/>
        <v>96.1</v>
      </c>
      <c r="AF42" s="479"/>
      <c r="AG42" s="61">
        <v>98</v>
      </c>
      <c r="AH42" s="61">
        <v>90</v>
      </c>
      <c r="AI42" s="61">
        <v>100</v>
      </c>
      <c r="AJ42" s="61">
        <v>85</v>
      </c>
      <c r="AK42" s="501">
        <f t="shared" si="9"/>
        <v>95.2</v>
      </c>
      <c r="AL42" s="479"/>
      <c r="AM42" s="61">
        <v>90</v>
      </c>
      <c r="AN42" s="61">
        <v>90</v>
      </c>
      <c r="AO42" s="61">
        <v>100</v>
      </c>
      <c r="AP42" s="61">
        <v>92</v>
      </c>
      <c r="AQ42" s="501">
        <f t="shared" si="10"/>
        <v>95.4</v>
      </c>
      <c r="AR42" s="479"/>
      <c r="AS42" s="61">
        <v>95</v>
      </c>
      <c r="AT42" s="61">
        <v>90</v>
      </c>
      <c r="AU42" s="61">
        <v>100</v>
      </c>
      <c r="AV42" s="61">
        <v>100</v>
      </c>
      <c r="AW42" s="501">
        <f t="shared" si="11"/>
        <v>97.75</v>
      </c>
      <c r="AX42" s="479"/>
      <c r="AY42" s="61">
        <v>88</v>
      </c>
      <c r="AZ42" s="61">
        <v>90</v>
      </c>
      <c r="BA42" s="61">
        <v>100</v>
      </c>
      <c r="BB42" s="61">
        <v>78</v>
      </c>
      <c r="BC42" s="501">
        <f t="shared" si="12"/>
        <v>92.300000000000011</v>
      </c>
      <c r="BD42" s="479"/>
      <c r="BE42" s="61">
        <v>100</v>
      </c>
      <c r="BF42" s="61">
        <v>100</v>
      </c>
      <c r="BG42" s="61">
        <v>100</v>
      </c>
      <c r="BH42" s="61">
        <v>98</v>
      </c>
      <c r="BI42" s="501">
        <f t="shared" si="13"/>
        <v>99.6</v>
      </c>
      <c r="BJ42" s="479"/>
      <c r="BK42" s="61">
        <v>95</v>
      </c>
      <c r="BL42" s="61">
        <v>98</v>
      </c>
      <c r="BM42" s="61">
        <v>100</v>
      </c>
      <c r="BN42" s="61">
        <v>98</v>
      </c>
      <c r="BO42" s="501">
        <f t="shared" si="14"/>
        <v>98.550000000000011</v>
      </c>
      <c r="BP42" s="479"/>
      <c r="BQ42" s="65">
        <f t="shared" si="0"/>
        <v>55.017272727272733</v>
      </c>
      <c r="BR42" s="122">
        <v>65</v>
      </c>
      <c r="BS42" s="122">
        <v>92</v>
      </c>
      <c r="BT42" s="66">
        <f t="shared" si="1"/>
        <v>31.4</v>
      </c>
      <c r="BU42" s="67">
        <f t="shared" si="2"/>
        <v>86.417272727272731</v>
      </c>
      <c r="BV42" s="57" t="str">
        <f t="shared" si="3"/>
        <v>A</v>
      </c>
    </row>
    <row r="43" spans="1:74">
      <c r="A43" s="579">
        <v>10</v>
      </c>
      <c r="B43" s="510"/>
      <c r="C43" s="362">
        <v>2200018422</v>
      </c>
      <c r="D43" s="363" t="s">
        <v>435</v>
      </c>
      <c r="E43" s="61" t="s">
        <v>210</v>
      </c>
      <c r="F43" s="61">
        <v>36</v>
      </c>
      <c r="G43" s="64">
        <v>100</v>
      </c>
      <c r="H43" s="51">
        <f t="shared" si="4"/>
        <v>68</v>
      </c>
      <c r="I43" s="62">
        <v>100</v>
      </c>
      <c r="J43" s="62">
        <v>90</v>
      </c>
      <c r="K43" s="62">
        <v>100</v>
      </c>
      <c r="L43" s="62">
        <v>100</v>
      </c>
      <c r="M43" s="501">
        <f t="shared" si="5"/>
        <v>98.5</v>
      </c>
      <c r="N43" s="479"/>
      <c r="O43" s="344">
        <v>100</v>
      </c>
      <c r="P43" s="344">
        <v>90</v>
      </c>
      <c r="Q43" s="344">
        <v>80</v>
      </c>
      <c r="R43" s="344">
        <v>85</v>
      </c>
      <c r="S43" s="520">
        <f t="shared" si="6"/>
        <v>85.5</v>
      </c>
      <c r="T43" s="479"/>
      <c r="U43" s="344">
        <v>80</v>
      </c>
      <c r="V43" s="344">
        <v>90</v>
      </c>
      <c r="W43" s="344">
        <v>88</v>
      </c>
      <c r="X43" s="344">
        <v>85</v>
      </c>
      <c r="Y43" s="520">
        <f t="shared" si="7"/>
        <v>86.5</v>
      </c>
      <c r="Z43" s="479"/>
      <c r="AA43" s="61">
        <v>100</v>
      </c>
      <c r="AB43" s="61">
        <v>90</v>
      </c>
      <c r="AC43" s="61">
        <v>100</v>
      </c>
      <c r="AD43" s="61">
        <v>100</v>
      </c>
      <c r="AE43" s="501">
        <f t="shared" si="8"/>
        <v>98.5</v>
      </c>
      <c r="AF43" s="479"/>
      <c r="AG43" s="61">
        <v>98</v>
      </c>
      <c r="AH43" s="61">
        <v>90</v>
      </c>
      <c r="AI43" s="61">
        <v>90</v>
      </c>
      <c r="AJ43" s="61">
        <v>83</v>
      </c>
      <c r="AK43" s="501">
        <f t="shared" si="9"/>
        <v>89.800000000000011</v>
      </c>
      <c r="AL43" s="479"/>
      <c r="AM43" s="61">
        <v>75</v>
      </c>
      <c r="AN43" s="61">
        <v>90</v>
      </c>
      <c r="AO43" s="61">
        <v>0</v>
      </c>
      <c r="AP43" s="61">
        <v>86</v>
      </c>
      <c r="AQ43" s="501">
        <f t="shared" si="10"/>
        <v>41.95</v>
      </c>
      <c r="AR43" s="479"/>
      <c r="AS43" s="61">
        <v>78</v>
      </c>
      <c r="AT43" s="61">
        <v>90</v>
      </c>
      <c r="AU43" s="61">
        <v>80</v>
      </c>
      <c r="AV43" s="61">
        <v>70</v>
      </c>
      <c r="AW43" s="501">
        <f t="shared" si="11"/>
        <v>79.2</v>
      </c>
      <c r="AX43" s="479"/>
      <c r="AY43" s="61">
        <v>50</v>
      </c>
      <c r="AZ43" s="61">
        <v>90</v>
      </c>
      <c r="BA43" s="61">
        <v>80</v>
      </c>
      <c r="BB43" s="61">
        <v>78</v>
      </c>
      <c r="BC43" s="501">
        <f t="shared" si="12"/>
        <v>76.599999999999994</v>
      </c>
      <c r="BD43" s="479"/>
      <c r="BE43" s="61">
        <v>100</v>
      </c>
      <c r="BF43" s="61">
        <v>100</v>
      </c>
      <c r="BG43" s="61">
        <v>90</v>
      </c>
      <c r="BH43" s="61">
        <v>70</v>
      </c>
      <c r="BI43" s="501">
        <f t="shared" si="13"/>
        <v>89</v>
      </c>
      <c r="BJ43" s="479"/>
      <c r="BK43" s="61">
        <v>95</v>
      </c>
      <c r="BL43" s="61">
        <v>96</v>
      </c>
      <c r="BM43" s="61">
        <v>85</v>
      </c>
      <c r="BN43" s="61">
        <v>96</v>
      </c>
      <c r="BO43" s="501">
        <f t="shared" si="14"/>
        <v>90.350000000000009</v>
      </c>
      <c r="BP43" s="479"/>
      <c r="BQ43" s="65">
        <f t="shared" si="0"/>
        <v>49.303636363636372</v>
      </c>
      <c r="BR43" s="122">
        <v>80</v>
      </c>
      <c r="BS43" s="122">
        <v>90</v>
      </c>
      <c r="BT43" s="66">
        <f t="shared" si="1"/>
        <v>34</v>
      </c>
      <c r="BU43" s="67">
        <f t="shared" si="2"/>
        <v>83.303636363636372</v>
      </c>
      <c r="BV43" s="57" t="str">
        <f t="shared" si="3"/>
        <v>A</v>
      </c>
    </row>
    <row r="44" spans="1:74">
      <c r="A44" s="510"/>
      <c r="B44" s="510"/>
      <c r="C44" s="362">
        <v>2200018395</v>
      </c>
      <c r="D44" s="363" t="s">
        <v>209</v>
      </c>
      <c r="E44" s="61" t="s">
        <v>210</v>
      </c>
      <c r="F44" s="61">
        <v>41</v>
      </c>
      <c r="G44" s="64">
        <v>100</v>
      </c>
      <c r="H44" s="51">
        <f t="shared" si="4"/>
        <v>70.5</v>
      </c>
      <c r="I44" s="62">
        <v>0</v>
      </c>
      <c r="J44" s="62">
        <v>90</v>
      </c>
      <c r="K44" s="62">
        <v>100</v>
      </c>
      <c r="L44" s="62">
        <v>0</v>
      </c>
      <c r="M44" s="501">
        <f t="shared" si="5"/>
        <v>63.5</v>
      </c>
      <c r="N44" s="479"/>
      <c r="O44" s="344">
        <v>100</v>
      </c>
      <c r="P44" s="344">
        <v>90</v>
      </c>
      <c r="Q44" s="344">
        <v>80</v>
      </c>
      <c r="R44" s="344">
        <v>85</v>
      </c>
      <c r="S44" s="520">
        <f t="shared" si="6"/>
        <v>85.5</v>
      </c>
      <c r="T44" s="479"/>
      <c r="U44" s="344">
        <v>80</v>
      </c>
      <c r="V44" s="344">
        <v>90</v>
      </c>
      <c r="W44" s="344">
        <v>88</v>
      </c>
      <c r="X44" s="344">
        <v>70</v>
      </c>
      <c r="Y44" s="520">
        <f t="shared" si="7"/>
        <v>83.5</v>
      </c>
      <c r="Z44" s="479"/>
      <c r="AA44" s="61">
        <v>100</v>
      </c>
      <c r="AB44" s="61">
        <v>90</v>
      </c>
      <c r="AC44" s="61">
        <v>100</v>
      </c>
      <c r="AD44" s="61">
        <v>95</v>
      </c>
      <c r="AE44" s="501">
        <f t="shared" si="8"/>
        <v>97.5</v>
      </c>
      <c r="AF44" s="479"/>
      <c r="AG44" s="61">
        <v>98</v>
      </c>
      <c r="AH44" s="61">
        <v>90</v>
      </c>
      <c r="AI44" s="61">
        <v>90</v>
      </c>
      <c r="AJ44" s="61">
        <v>80</v>
      </c>
      <c r="AK44" s="501">
        <f t="shared" si="9"/>
        <v>89.2</v>
      </c>
      <c r="AL44" s="479"/>
      <c r="AM44" s="61">
        <v>70</v>
      </c>
      <c r="AN44" s="61">
        <v>90</v>
      </c>
      <c r="AO44" s="61">
        <v>0</v>
      </c>
      <c r="AP44" s="61">
        <v>80</v>
      </c>
      <c r="AQ44" s="501">
        <f t="shared" si="10"/>
        <v>40</v>
      </c>
      <c r="AR44" s="479"/>
      <c r="AS44" s="61">
        <v>78</v>
      </c>
      <c r="AT44" s="61">
        <v>90</v>
      </c>
      <c r="AU44" s="61">
        <v>80</v>
      </c>
      <c r="AV44" s="61">
        <v>0</v>
      </c>
      <c r="AW44" s="501">
        <f t="shared" si="11"/>
        <v>65.2</v>
      </c>
      <c r="AX44" s="479"/>
      <c r="AY44" s="61">
        <v>75</v>
      </c>
      <c r="AZ44" s="61">
        <v>90</v>
      </c>
      <c r="BA44" s="61">
        <v>80</v>
      </c>
      <c r="BB44" s="61">
        <v>0</v>
      </c>
      <c r="BC44" s="501">
        <f t="shared" si="12"/>
        <v>64.75</v>
      </c>
      <c r="BD44" s="479"/>
      <c r="BE44" s="62">
        <v>90</v>
      </c>
      <c r="BF44" s="62">
        <v>0</v>
      </c>
      <c r="BG44" s="62">
        <v>0</v>
      </c>
      <c r="BH44" s="62">
        <v>0</v>
      </c>
      <c r="BI44" s="501">
        <f t="shared" si="13"/>
        <v>13.5</v>
      </c>
      <c r="BJ44" s="479"/>
      <c r="BK44" s="62">
        <v>0</v>
      </c>
      <c r="BL44" s="62">
        <v>0</v>
      </c>
      <c r="BM44" s="62">
        <v>0</v>
      </c>
      <c r="BN44" s="62">
        <v>0</v>
      </c>
      <c r="BO44" s="501">
        <f t="shared" si="14"/>
        <v>0</v>
      </c>
      <c r="BP44" s="479"/>
      <c r="BQ44" s="65">
        <f t="shared" si="0"/>
        <v>36.717272727272729</v>
      </c>
      <c r="BR44" s="122">
        <v>40</v>
      </c>
      <c r="BS44" s="122">
        <v>90</v>
      </c>
      <c r="BT44" s="66">
        <f t="shared" si="1"/>
        <v>26</v>
      </c>
      <c r="BU44" s="67">
        <f t="shared" si="2"/>
        <v>62.717272727272729</v>
      </c>
      <c r="BV44" s="57" t="str">
        <f t="shared" si="3"/>
        <v>B-</v>
      </c>
    </row>
    <row r="45" spans="1:74">
      <c r="A45" s="511"/>
      <c r="B45" s="511"/>
      <c r="C45" s="362">
        <v>2200018421</v>
      </c>
      <c r="D45" s="363" t="s">
        <v>436</v>
      </c>
      <c r="E45" s="61" t="s">
        <v>210</v>
      </c>
      <c r="F45" s="61">
        <v>32</v>
      </c>
      <c r="G45" s="64">
        <v>100</v>
      </c>
      <c r="H45" s="51">
        <f t="shared" si="4"/>
        <v>66</v>
      </c>
      <c r="I45" s="62">
        <v>0</v>
      </c>
      <c r="J45" s="62">
        <v>0</v>
      </c>
      <c r="K45" s="62">
        <v>0</v>
      </c>
      <c r="L45" s="62">
        <v>0</v>
      </c>
      <c r="M45" s="501">
        <f t="shared" si="5"/>
        <v>0</v>
      </c>
      <c r="N45" s="479"/>
      <c r="O45" s="344">
        <v>85</v>
      </c>
      <c r="P45" s="344">
        <v>90</v>
      </c>
      <c r="Q45" s="344">
        <v>80</v>
      </c>
      <c r="R45" s="344">
        <v>85</v>
      </c>
      <c r="S45" s="520">
        <f t="shared" si="6"/>
        <v>83.25</v>
      </c>
      <c r="T45" s="479"/>
      <c r="U45" s="344">
        <v>80</v>
      </c>
      <c r="V45" s="344">
        <v>90</v>
      </c>
      <c r="W45" s="344">
        <v>88</v>
      </c>
      <c r="X45" s="344">
        <v>90</v>
      </c>
      <c r="Y45" s="520">
        <f t="shared" si="7"/>
        <v>87.5</v>
      </c>
      <c r="Z45" s="479"/>
      <c r="AA45" s="61">
        <v>100</v>
      </c>
      <c r="AB45" s="61">
        <v>90</v>
      </c>
      <c r="AC45" s="61">
        <v>100</v>
      </c>
      <c r="AD45" s="61">
        <v>95</v>
      </c>
      <c r="AE45" s="501">
        <f t="shared" si="8"/>
        <v>97.5</v>
      </c>
      <c r="AF45" s="479"/>
      <c r="AG45" s="61">
        <v>98</v>
      </c>
      <c r="AH45" s="61">
        <v>90</v>
      </c>
      <c r="AI45" s="61">
        <v>90</v>
      </c>
      <c r="AJ45" s="61">
        <v>80</v>
      </c>
      <c r="AK45" s="501">
        <f t="shared" si="9"/>
        <v>89.2</v>
      </c>
      <c r="AL45" s="479"/>
      <c r="AM45" s="61">
        <v>70</v>
      </c>
      <c r="AN45" s="61">
        <v>90</v>
      </c>
      <c r="AO45" s="61">
        <v>0</v>
      </c>
      <c r="AP45" s="61">
        <v>80</v>
      </c>
      <c r="AQ45" s="501">
        <f t="shared" si="10"/>
        <v>40</v>
      </c>
      <c r="AR45" s="479"/>
      <c r="AS45" s="61">
        <v>78</v>
      </c>
      <c r="AT45" s="61">
        <v>90</v>
      </c>
      <c r="AU45" s="61">
        <v>80</v>
      </c>
      <c r="AV45" s="61">
        <v>70</v>
      </c>
      <c r="AW45" s="501">
        <f t="shared" si="11"/>
        <v>79.2</v>
      </c>
      <c r="AX45" s="479"/>
      <c r="AY45" s="61">
        <v>75</v>
      </c>
      <c r="AZ45" s="61">
        <v>90</v>
      </c>
      <c r="BA45" s="61">
        <v>80</v>
      </c>
      <c r="BB45" s="61">
        <v>78</v>
      </c>
      <c r="BC45" s="501">
        <f t="shared" si="12"/>
        <v>80.349999999999994</v>
      </c>
      <c r="BD45" s="479"/>
      <c r="BE45" s="61">
        <v>87</v>
      </c>
      <c r="BF45" s="61">
        <v>100</v>
      </c>
      <c r="BG45" s="61">
        <v>90</v>
      </c>
      <c r="BH45" s="61">
        <v>100</v>
      </c>
      <c r="BI45" s="501">
        <f t="shared" si="13"/>
        <v>93.05</v>
      </c>
      <c r="BJ45" s="479"/>
      <c r="BK45" s="61">
        <v>80</v>
      </c>
      <c r="BL45" s="61">
        <v>0</v>
      </c>
      <c r="BM45" s="61">
        <v>85</v>
      </c>
      <c r="BN45" s="61">
        <v>0</v>
      </c>
      <c r="BO45" s="501">
        <f t="shared" si="14"/>
        <v>54.5</v>
      </c>
      <c r="BP45" s="479"/>
      <c r="BQ45" s="65">
        <f t="shared" si="0"/>
        <v>42.03</v>
      </c>
      <c r="BR45" s="122">
        <v>40</v>
      </c>
      <c r="BS45" s="122">
        <v>90</v>
      </c>
      <c r="BT45" s="66">
        <f t="shared" si="1"/>
        <v>26</v>
      </c>
      <c r="BU45" s="67">
        <f t="shared" si="2"/>
        <v>68.03</v>
      </c>
      <c r="BV45" s="57" t="str">
        <f t="shared" si="3"/>
        <v>B+</v>
      </c>
    </row>
    <row r="46" spans="1:74">
      <c r="A46" s="517">
        <v>11</v>
      </c>
      <c r="B46" s="517" t="s">
        <v>437</v>
      </c>
      <c r="C46" s="364">
        <v>2200018397</v>
      </c>
      <c r="D46" s="365" t="s">
        <v>438</v>
      </c>
      <c r="E46" s="61" t="s">
        <v>210</v>
      </c>
      <c r="F46" s="61">
        <v>84</v>
      </c>
      <c r="G46" s="64">
        <v>100</v>
      </c>
      <c r="H46" s="51">
        <f t="shared" si="4"/>
        <v>92</v>
      </c>
      <c r="I46" s="61">
        <v>90</v>
      </c>
      <c r="J46" s="61">
        <v>90</v>
      </c>
      <c r="K46" s="61">
        <v>90</v>
      </c>
      <c r="L46" s="61">
        <v>90</v>
      </c>
      <c r="M46" s="501">
        <f t="shared" si="5"/>
        <v>90</v>
      </c>
      <c r="N46" s="479"/>
      <c r="O46" s="344">
        <v>80</v>
      </c>
      <c r="P46" s="345">
        <v>90</v>
      </c>
      <c r="Q46" s="344">
        <v>100</v>
      </c>
      <c r="R46" s="344">
        <v>80</v>
      </c>
      <c r="S46" s="520">
        <f t="shared" si="6"/>
        <v>91.5</v>
      </c>
      <c r="T46" s="479"/>
      <c r="U46" s="344">
        <v>90</v>
      </c>
      <c r="V46" s="344">
        <v>90</v>
      </c>
      <c r="W46" s="344">
        <v>85</v>
      </c>
      <c r="X46" s="344">
        <v>90</v>
      </c>
      <c r="Y46" s="520">
        <f t="shared" si="7"/>
        <v>87.5</v>
      </c>
      <c r="Z46" s="479"/>
      <c r="AA46" s="61">
        <v>90</v>
      </c>
      <c r="AB46" s="61">
        <v>90</v>
      </c>
      <c r="AC46" s="61">
        <v>100</v>
      </c>
      <c r="AD46" s="61">
        <v>90</v>
      </c>
      <c r="AE46" s="501">
        <f t="shared" si="8"/>
        <v>95</v>
      </c>
      <c r="AF46" s="479"/>
      <c r="AG46" s="61">
        <v>90</v>
      </c>
      <c r="AH46" s="61">
        <v>90</v>
      </c>
      <c r="AI46" s="61">
        <v>85</v>
      </c>
      <c r="AJ46" s="61">
        <v>85</v>
      </c>
      <c r="AK46" s="501">
        <f t="shared" si="9"/>
        <v>86.5</v>
      </c>
      <c r="AL46" s="479"/>
      <c r="AM46" s="61">
        <v>80</v>
      </c>
      <c r="AN46" s="61">
        <v>90</v>
      </c>
      <c r="AO46" s="61">
        <v>90</v>
      </c>
      <c r="AP46" s="61">
        <v>90</v>
      </c>
      <c r="AQ46" s="501">
        <f t="shared" si="10"/>
        <v>88.5</v>
      </c>
      <c r="AR46" s="479"/>
      <c r="AS46" s="61">
        <v>85</v>
      </c>
      <c r="AT46" s="61">
        <v>90</v>
      </c>
      <c r="AU46" s="61">
        <v>100</v>
      </c>
      <c r="AV46" s="61">
        <v>85</v>
      </c>
      <c r="AW46" s="501">
        <f t="shared" si="11"/>
        <v>93.25</v>
      </c>
      <c r="AX46" s="479"/>
      <c r="AY46" s="61">
        <v>90</v>
      </c>
      <c r="AZ46" s="61">
        <v>90</v>
      </c>
      <c r="BA46" s="61">
        <v>85</v>
      </c>
      <c r="BB46" s="61">
        <v>90</v>
      </c>
      <c r="BC46" s="501">
        <f t="shared" si="12"/>
        <v>87.5</v>
      </c>
      <c r="BD46" s="479"/>
      <c r="BE46" s="62"/>
      <c r="BF46" s="68"/>
      <c r="BG46" s="68"/>
      <c r="BH46" s="62"/>
      <c r="BI46" s="501">
        <f t="shared" si="13"/>
        <v>0</v>
      </c>
      <c r="BJ46" s="479"/>
      <c r="BK46" s="62"/>
      <c r="BL46" s="68"/>
      <c r="BM46" s="68"/>
      <c r="BN46" s="62"/>
      <c r="BO46" s="501">
        <f t="shared" si="14"/>
        <v>0</v>
      </c>
      <c r="BP46" s="479"/>
      <c r="BQ46" s="65">
        <f t="shared" si="0"/>
        <v>44.277272727272731</v>
      </c>
      <c r="BR46" s="122">
        <v>100</v>
      </c>
      <c r="BS46" s="122">
        <v>56</v>
      </c>
      <c r="BT46" s="66">
        <f t="shared" si="1"/>
        <v>31.2</v>
      </c>
      <c r="BU46" s="67">
        <f t="shared" si="2"/>
        <v>75.477272727272734</v>
      </c>
      <c r="BV46" s="57" t="str">
        <f t="shared" si="3"/>
        <v>B+</v>
      </c>
    </row>
    <row r="47" spans="1:74">
      <c r="A47" s="510"/>
      <c r="B47" s="510"/>
      <c r="C47" s="364">
        <v>2200018399</v>
      </c>
      <c r="D47" s="365" t="s">
        <v>439</v>
      </c>
      <c r="E47" s="61" t="s">
        <v>210</v>
      </c>
      <c r="F47" s="61">
        <v>42</v>
      </c>
      <c r="G47" s="64">
        <v>100</v>
      </c>
      <c r="H47" s="51">
        <f t="shared" si="4"/>
        <v>71</v>
      </c>
      <c r="I47" s="61">
        <v>85</v>
      </c>
      <c r="J47" s="61">
        <v>90</v>
      </c>
      <c r="K47" s="61">
        <v>90</v>
      </c>
      <c r="L47" s="61">
        <v>90</v>
      </c>
      <c r="M47" s="501">
        <f t="shared" si="5"/>
        <v>89.25</v>
      </c>
      <c r="N47" s="479"/>
      <c r="O47" s="344">
        <v>80</v>
      </c>
      <c r="P47" s="348">
        <v>90</v>
      </c>
      <c r="Q47" s="344">
        <v>100</v>
      </c>
      <c r="R47" s="344">
        <v>85</v>
      </c>
      <c r="S47" s="520">
        <f t="shared" si="6"/>
        <v>92.5</v>
      </c>
      <c r="T47" s="479"/>
      <c r="U47" s="344">
        <v>80</v>
      </c>
      <c r="V47" s="344">
        <v>90</v>
      </c>
      <c r="W47" s="344">
        <v>85</v>
      </c>
      <c r="X47" s="344">
        <v>85</v>
      </c>
      <c r="Y47" s="520">
        <f t="shared" si="7"/>
        <v>85</v>
      </c>
      <c r="Z47" s="479"/>
      <c r="AA47" s="61">
        <v>85</v>
      </c>
      <c r="AB47" s="61">
        <v>90</v>
      </c>
      <c r="AC47" s="61">
        <v>100</v>
      </c>
      <c r="AD47" s="61">
        <v>85</v>
      </c>
      <c r="AE47" s="501">
        <f t="shared" si="8"/>
        <v>93.25</v>
      </c>
      <c r="AF47" s="479"/>
      <c r="AG47" s="61">
        <v>85</v>
      </c>
      <c r="AH47" s="61">
        <v>90</v>
      </c>
      <c r="AI47" s="61">
        <v>85</v>
      </c>
      <c r="AJ47" s="61">
        <v>80</v>
      </c>
      <c r="AK47" s="501">
        <f t="shared" si="9"/>
        <v>84.75</v>
      </c>
      <c r="AL47" s="479"/>
      <c r="AM47" s="61">
        <v>80</v>
      </c>
      <c r="AN47" s="61">
        <v>90</v>
      </c>
      <c r="AO47" s="61">
        <v>90</v>
      </c>
      <c r="AP47" s="61">
        <v>80</v>
      </c>
      <c r="AQ47" s="501">
        <f t="shared" si="10"/>
        <v>86.5</v>
      </c>
      <c r="AR47" s="479"/>
      <c r="AS47" s="61">
        <v>80</v>
      </c>
      <c r="AT47" s="61">
        <v>90</v>
      </c>
      <c r="AU47" s="61">
        <v>100</v>
      </c>
      <c r="AV47" s="61">
        <v>85</v>
      </c>
      <c r="AW47" s="501">
        <f t="shared" si="11"/>
        <v>92.5</v>
      </c>
      <c r="AX47" s="479"/>
      <c r="AY47" s="61">
        <v>85</v>
      </c>
      <c r="AZ47" s="61">
        <v>90</v>
      </c>
      <c r="BA47" s="61">
        <v>85</v>
      </c>
      <c r="BB47" s="61">
        <v>85</v>
      </c>
      <c r="BC47" s="501">
        <f t="shared" si="12"/>
        <v>85.75</v>
      </c>
      <c r="BD47" s="479"/>
      <c r="BE47" s="61">
        <v>80</v>
      </c>
      <c r="BF47" s="61">
        <v>95</v>
      </c>
      <c r="BG47" s="61">
        <v>90</v>
      </c>
      <c r="BH47" s="61">
        <v>85</v>
      </c>
      <c r="BI47" s="501">
        <f t="shared" si="13"/>
        <v>88.25</v>
      </c>
      <c r="BJ47" s="479"/>
      <c r="BK47" s="61">
        <v>85</v>
      </c>
      <c r="BL47" s="61">
        <v>95</v>
      </c>
      <c r="BM47" s="61">
        <v>90</v>
      </c>
      <c r="BN47" s="61">
        <v>90</v>
      </c>
      <c r="BO47" s="501">
        <f t="shared" si="14"/>
        <v>90</v>
      </c>
      <c r="BP47" s="479"/>
      <c r="BQ47" s="65">
        <f t="shared" si="0"/>
        <v>52.29545454545454</v>
      </c>
      <c r="BR47" s="122">
        <v>100</v>
      </c>
      <c r="BS47" s="122">
        <v>56</v>
      </c>
      <c r="BT47" s="66">
        <f t="shared" si="1"/>
        <v>31.2</v>
      </c>
      <c r="BU47" s="67">
        <f t="shared" si="2"/>
        <v>83.495454545454535</v>
      </c>
      <c r="BV47" s="57" t="str">
        <f t="shared" si="3"/>
        <v>A</v>
      </c>
    </row>
    <row r="48" spans="1:74">
      <c r="A48" s="511"/>
      <c r="B48" s="510"/>
      <c r="C48" s="366">
        <v>2100018502</v>
      </c>
      <c r="D48" s="367" t="s">
        <v>440</v>
      </c>
      <c r="E48" s="61" t="s">
        <v>210</v>
      </c>
      <c r="F48" s="61">
        <v>55</v>
      </c>
      <c r="G48" s="64">
        <v>100</v>
      </c>
      <c r="H48" s="51">
        <f t="shared" si="4"/>
        <v>77.5</v>
      </c>
      <c r="I48" s="61">
        <v>90</v>
      </c>
      <c r="J48" s="61">
        <v>90</v>
      </c>
      <c r="K48" s="61">
        <v>90</v>
      </c>
      <c r="L48" s="61">
        <v>90</v>
      </c>
      <c r="M48" s="501">
        <f t="shared" si="5"/>
        <v>90</v>
      </c>
      <c r="N48" s="479"/>
      <c r="O48" s="344">
        <v>85</v>
      </c>
      <c r="P48" s="348">
        <v>90</v>
      </c>
      <c r="Q48" s="344">
        <v>100</v>
      </c>
      <c r="R48" s="344">
        <v>85</v>
      </c>
      <c r="S48" s="520">
        <f t="shared" si="6"/>
        <v>93.25</v>
      </c>
      <c r="T48" s="479"/>
      <c r="U48" s="344">
        <v>90</v>
      </c>
      <c r="V48" s="344">
        <v>90</v>
      </c>
      <c r="W48" s="344">
        <v>85</v>
      </c>
      <c r="X48" s="344">
        <v>90</v>
      </c>
      <c r="Y48" s="520">
        <f t="shared" si="7"/>
        <v>87.5</v>
      </c>
      <c r="Z48" s="479"/>
      <c r="AA48" s="61">
        <v>75</v>
      </c>
      <c r="AB48" s="61">
        <v>90</v>
      </c>
      <c r="AC48" s="61">
        <v>100</v>
      </c>
      <c r="AD48" s="61">
        <v>75</v>
      </c>
      <c r="AE48" s="501">
        <f t="shared" si="8"/>
        <v>89.75</v>
      </c>
      <c r="AF48" s="479"/>
      <c r="AG48" s="61">
        <v>80</v>
      </c>
      <c r="AH48" s="61">
        <v>90</v>
      </c>
      <c r="AI48" s="61">
        <v>85</v>
      </c>
      <c r="AJ48" s="61">
        <v>80</v>
      </c>
      <c r="AK48" s="501">
        <f t="shared" si="9"/>
        <v>84</v>
      </c>
      <c r="AL48" s="479"/>
      <c r="AM48" s="61">
        <v>80</v>
      </c>
      <c r="AN48" s="61">
        <v>90</v>
      </c>
      <c r="AO48" s="61">
        <v>90</v>
      </c>
      <c r="AP48" s="61">
        <v>80</v>
      </c>
      <c r="AQ48" s="501">
        <f t="shared" si="10"/>
        <v>86.5</v>
      </c>
      <c r="AR48" s="479"/>
      <c r="AS48" s="61">
        <v>85</v>
      </c>
      <c r="AT48" s="61">
        <v>90</v>
      </c>
      <c r="AU48" s="61">
        <v>100</v>
      </c>
      <c r="AV48" s="61">
        <v>85</v>
      </c>
      <c r="AW48" s="501">
        <f t="shared" si="11"/>
        <v>93.25</v>
      </c>
      <c r="AX48" s="479"/>
      <c r="AY48" s="61">
        <v>75</v>
      </c>
      <c r="AZ48" s="61">
        <v>90</v>
      </c>
      <c r="BA48" s="61">
        <v>85</v>
      </c>
      <c r="BB48" s="61">
        <v>85</v>
      </c>
      <c r="BC48" s="501">
        <f t="shared" si="12"/>
        <v>84.25</v>
      </c>
      <c r="BD48" s="479"/>
      <c r="BE48" s="61">
        <v>85</v>
      </c>
      <c r="BF48" s="61">
        <v>95</v>
      </c>
      <c r="BG48" s="61">
        <v>90</v>
      </c>
      <c r="BH48" s="61">
        <v>75</v>
      </c>
      <c r="BI48" s="501">
        <f t="shared" si="13"/>
        <v>87</v>
      </c>
      <c r="BJ48" s="479"/>
      <c r="BK48" s="61">
        <v>85</v>
      </c>
      <c r="BL48" s="61">
        <v>95</v>
      </c>
      <c r="BM48" s="61">
        <v>90</v>
      </c>
      <c r="BN48" s="61">
        <v>80</v>
      </c>
      <c r="BO48" s="501">
        <f t="shared" si="14"/>
        <v>88</v>
      </c>
      <c r="BP48" s="479"/>
      <c r="BQ48" s="65">
        <f t="shared" si="0"/>
        <v>52.418181818181822</v>
      </c>
      <c r="BR48" s="122">
        <v>90</v>
      </c>
      <c r="BS48" s="122">
        <v>56</v>
      </c>
      <c r="BT48" s="66">
        <f t="shared" si="1"/>
        <v>29.2</v>
      </c>
      <c r="BU48" s="67">
        <f t="shared" si="2"/>
        <v>81.618181818181824</v>
      </c>
      <c r="BV48" s="57" t="str">
        <f t="shared" si="3"/>
        <v>A</v>
      </c>
    </row>
    <row r="49" spans="1:74">
      <c r="A49" s="517">
        <v>12</v>
      </c>
      <c r="B49" s="510"/>
      <c r="C49" s="364">
        <v>2200018438</v>
      </c>
      <c r="D49" s="365" t="s">
        <v>441</v>
      </c>
      <c r="E49" s="61" t="s">
        <v>210</v>
      </c>
      <c r="F49" s="61">
        <v>12</v>
      </c>
      <c r="G49" s="64">
        <v>100</v>
      </c>
      <c r="H49" s="51">
        <f t="shared" si="4"/>
        <v>56</v>
      </c>
      <c r="I49" s="61">
        <v>70</v>
      </c>
      <c r="J49" s="61">
        <v>90</v>
      </c>
      <c r="K49" s="61">
        <v>90</v>
      </c>
      <c r="L49" s="61">
        <v>80</v>
      </c>
      <c r="M49" s="501">
        <f t="shared" si="5"/>
        <v>85</v>
      </c>
      <c r="N49" s="479"/>
      <c r="O49" s="344">
        <v>80</v>
      </c>
      <c r="P49" s="348">
        <v>90</v>
      </c>
      <c r="Q49" s="344">
        <v>85</v>
      </c>
      <c r="R49" s="344">
        <v>80</v>
      </c>
      <c r="S49" s="520">
        <f t="shared" si="6"/>
        <v>84</v>
      </c>
      <c r="T49" s="479"/>
      <c r="U49" s="344">
        <v>90</v>
      </c>
      <c r="V49" s="344">
        <v>90</v>
      </c>
      <c r="W49" s="344">
        <v>85</v>
      </c>
      <c r="X49" s="344">
        <v>90</v>
      </c>
      <c r="Y49" s="520">
        <f t="shared" si="7"/>
        <v>87.5</v>
      </c>
      <c r="Z49" s="479"/>
      <c r="AA49" s="61">
        <v>80</v>
      </c>
      <c r="AB49" s="61">
        <v>90</v>
      </c>
      <c r="AC49" s="61">
        <v>100</v>
      </c>
      <c r="AD49" s="61">
        <v>80</v>
      </c>
      <c r="AE49" s="501">
        <f t="shared" si="8"/>
        <v>91.5</v>
      </c>
      <c r="AF49" s="479"/>
      <c r="AG49" s="61">
        <v>85</v>
      </c>
      <c r="AH49" s="61">
        <v>90</v>
      </c>
      <c r="AI49" s="61">
        <v>85</v>
      </c>
      <c r="AJ49" s="61">
        <v>85</v>
      </c>
      <c r="AK49" s="501">
        <f t="shared" si="9"/>
        <v>85.75</v>
      </c>
      <c r="AL49" s="479"/>
      <c r="AM49" s="61">
        <v>85</v>
      </c>
      <c r="AN49" s="61">
        <v>90</v>
      </c>
      <c r="AO49" s="61">
        <v>90</v>
      </c>
      <c r="AP49" s="61">
        <v>90</v>
      </c>
      <c r="AQ49" s="501">
        <f t="shared" si="10"/>
        <v>89.25</v>
      </c>
      <c r="AR49" s="479"/>
      <c r="AS49" s="61">
        <v>85</v>
      </c>
      <c r="AT49" s="61">
        <v>90</v>
      </c>
      <c r="AU49" s="61">
        <v>100</v>
      </c>
      <c r="AV49" s="61">
        <v>85</v>
      </c>
      <c r="AW49" s="501">
        <f t="shared" si="11"/>
        <v>93.25</v>
      </c>
      <c r="AX49" s="479"/>
      <c r="AY49" s="61">
        <v>80</v>
      </c>
      <c r="AZ49" s="61">
        <v>90</v>
      </c>
      <c r="BA49" s="61">
        <v>85</v>
      </c>
      <c r="BB49" s="61">
        <v>85</v>
      </c>
      <c r="BC49" s="501">
        <f t="shared" si="12"/>
        <v>85</v>
      </c>
      <c r="BD49" s="479"/>
      <c r="BE49" s="100">
        <v>80</v>
      </c>
      <c r="BF49" s="61">
        <v>95</v>
      </c>
      <c r="BG49" s="61">
        <v>90</v>
      </c>
      <c r="BH49" s="61">
        <v>85</v>
      </c>
      <c r="BI49" s="501">
        <f t="shared" si="13"/>
        <v>88.25</v>
      </c>
      <c r="BJ49" s="479"/>
      <c r="BK49" s="61">
        <v>85</v>
      </c>
      <c r="BL49" s="61">
        <v>95</v>
      </c>
      <c r="BM49" s="61">
        <v>90</v>
      </c>
      <c r="BN49" s="61">
        <v>85</v>
      </c>
      <c r="BO49" s="501">
        <f t="shared" si="14"/>
        <v>89</v>
      </c>
      <c r="BP49" s="479"/>
      <c r="BQ49" s="65">
        <f t="shared" si="0"/>
        <v>50.972727272727269</v>
      </c>
      <c r="BR49" s="122">
        <v>65</v>
      </c>
      <c r="BS49" s="122">
        <v>44</v>
      </c>
      <c r="BT49" s="66">
        <f t="shared" si="1"/>
        <v>21.8</v>
      </c>
      <c r="BU49" s="67">
        <f t="shared" si="2"/>
        <v>72.772727272727266</v>
      </c>
      <c r="BV49" s="57" t="str">
        <f t="shared" si="3"/>
        <v>B+</v>
      </c>
    </row>
    <row r="50" spans="1:74">
      <c r="A50" s="510"/>
      <c r="B50" s="510"/>
      <c r="C50" s="364">
        <v>2200018439</v>
      </c>
      <c r="D50" s="365" t="s">
        <v>442</v>
      </c>
      <c r="E50" s="61" t="s">
        <v>210</v>
      </c>
      <c r="F50" s="61">
        <v>40</v>
      </c>
      <c r="G50" s="64">
        <v>100</v>
      </c>
      <c r="H50" s="51">
        <f t="shared" si="4"/>
        <v>70</v>
      </c>
      <c r="I50" s="61">
        <v>80</v>
      </c>
      <c r="J50" s="61">
        <v>90</v>
      </c>
      <c r="K50" s="61">
        <v>90</v>
      </c>
      <c r="L50" s="61">
        <v>85</v>
      </c>
      <c r="M50" s="501">
        <f t="shared" si="5"/>
        <v>87.5</v>
      </c>
      <c r="N50" s="479"/>
      <c r="O50" s="344">
        <v>90</v>
      </c>
      <c r="P50" s="348">
        <v>90</v>
      </c>
      <c r="Q50" s="344">
        <v>85</v>
      </c>
      <c r="R50" s="344">
        <v>80</v>
      </c>
      <c r="S50" s="520">
        <f t="shared" si="6"/>
        <v>85.5</v>
      </c>
      <c r="T50" s="479"/>
      <c r="U50" s="344">
        <v>90</v>
      </c>
      <c r="V50" s="344">
        <v>90</v>
      </c>
      <c r="W50" s="344">
        <v>85</v>
      </c>
      <c r="X50" s="344">
        <v>80</v>
      </c>
      <c r="Y50" s="520">
        <f t="shared" si="7"/>
        <v>85.5</v>
      </c>
      <c r="Z50" s="479"/>
      <c r="AA50" s="61">
        <v>80</v>
      </c>
      <c r="AB50" s="61">
        <v>90</v>
      </c>
      <c r="AC50" s="61">
        <v>100</v>
      </c>
      <c r="AD50" s="61">
        <v>85</v>
      </c>
      <c r="AE50" s="501">
        <f t="shared" si="8"/>
        <v>92.5</v>
      </c>
      <c r="AF50" s="479"/>
      <c r="AG50" s="61">
        <v>80</v>
      </c>
      <c r="AH50" s="61">
        <v>90</v>
      </c>
      <c r="AI50" s="61">
        <v>85</v>
      </c>
      <c r="AJ50" s="61">
        <v>80</v>
      </c>
      <c r="AK50" s="501">
        <f t="shared" si="9"/>
        <v>84</v>
      </c>
      <c r="AL50" s="479"/>
      <c r="AM50" s="61">
        <v>80</v>
      </c>
      <c r="AN50" s="61">
        <v>90</v>
      </c>
      <c r="AO50" s="61">
        <v>90</v>
      </c>
      <c r="AP50" s="61">
        <v>85</v>
      </c>
      <c r="AQ50" s="501">
        <f t="shared" si="10"/>
        <v>87.5</v>
      </c>
      <c r="AR50" s="479"/>
      <c r="AS50" s="61">
        <v>90</v>
      </c>
      <c r="AT50" s="61">
        <v>90</v>
      </c>
      <c r="AU50" s="61">
        <v>100</v>
      </c>
      <c r="AV50" s="61">
        <v>80</v>
      </c>
      <c r="AW50" s="501">
        <f t="shared" si="11"/>
        <v>93</v>
      </c>
      <c r="AX50" s="479"/>
      <c r="AY50" s="61">
        <v>85</v>
      </c>
      <c r="AZ50" s="61">
        <v>90</v>
      </c>
      <c r="BA50" s="61">
        <v>85</v>
      </c>
      <c r="BB50" s="61">
        <v>90</v>
      </c>
      <c r="BC50" s="501">
        <f t="shared" si="12"/>
        <v>86.75</v>
      </c>
      <c r="BD50" s="479"/>
      <c r="BE50" s="61">
        <v>80</v>
      </c>
      <c r="BF50" s="61">
        <v>95</v>
      </c>
      <c r="BG50" s="61">
        <v>90</v>
      </c>
      <c r="BH50" s="61">
        <v>90</v>
      </c>
      <c r="BI50" s="501">
        <f t="shared" si="13"/>
        <v>89.25</v>
      </c>
      <c r="BJ50" s="479"/>
      <c r="BK50" s="61">
        <v>90</v>
      </c>
      <c r="BL50" s="61">
        <v>95</v>
      </c>
      <c r="BM50" s="61">
        <v>90</v>
      </c>
      <c r="BN50" s="61">
        <v>90</v>
      </c>
      <c r="BO50" s="501">
        <f t="shared" si="14"/>
        <v>90.75</v>
      </c>
      <c r="BP50" s="479"/>
      <c r="BQ50" s="65">
        <f t="shared" si="0"/>
        <v>51.940909090909088</v>
      </c>
      <c r="BR50" s="122">
        <v>100</v>
      </c>
      <c r="BS50" s="122">
        <v>44</v>
      </c>
      <c r="BT50" s="66">
        <f t="shared" si="1"/>
        <v>28.8</v>
      </c>
      <c r="BU50" s="67">
        <f t="shared" si="2"/>
        <v>80.740909090909085</v>
      </c>
      <c r="BV50" s="57" t="str">
        <f t="shared" si="3"/>
        <v>A</v>
      </c>
    </row>
    <row r="51" spans="1:74">
      <c r="A51" s="511"/>
      <c r="B51" s="510"/>
      <c r="C51" s="364">
        <v>2200018433</v>
      </c>
      <c r="D51" s="365" t="s">
        <v>443</v>
      </c>
      <c r="E51" s="61" t="s">
        <v>210</v>
      </c>
      <c r="F51" s="61">
        <v>54</v>
      </c>
      <c r="G51" s="64">
        <v>100</v>
      </c>
      <c r="H51" s="51">
        <f t="shared" si="4"/>
        <v>77</v>
      </c>
      <c r="I51" s="61">
        <v>80</v>
      </c>
      <c r="J51" s="61">
        <v>90</v>
      </c>
      <c r="K51" s="61">
        <v>90</v>
      </c>
      <c r="L51" s="61">
        <v>80</v>
      </c>
      <c r="M51" s="501">
        <f t="shared" si="5"/>
        <v>86.5</v>
      </c>
      <c r="N51" s="479"/>
      <c r="O51" s="344">
        <v>85</v>
      </c>
      <c r="P51" s="348">
        <v>90</v>
      </c>
      <c r="Q51" s="344">
        <v>85</v>
      </c>
      <c r="R51" s="344">
        <v>90</v>
      </c>
      <c r="S51" s="520">
        <f t="shared" si="6"/>
        <v>86.75</v>
      </c>
      <c r="T51" s="479"/>
      <c r="U51" s="344">
        <v>80</v>
      </c>
      <c r="V51" s="344">
        <v>90</v>
      </c>
      <c r="W51" s="344">
        <v>85</v>
      </c>
      <c r="X51" s="344">
        <v>80</v>
      </c>
      <c r="Y51" s="520">
        <f t="shared" si="7"/>
        <v>84</v>
      </c>
      <c r="Z51" s="479"/>
      <c r="AA51" s="62"/>
      <c r="AB51" s="68"/>
      <c r="AC51" s="68"/>
      <c r="AD51" s="62"/>
      <c r="AE51" s="501">
        <f t="shared" si="8"/>
        <v>0</v>
      </c>
      <c r="AF51" s="479"/>
      <c r="AG51" s="61">
        <v>90</v>
      </c>
      <c r="AH51" s="61">
        <v>90</v>
      </c>
      <c r="AI51" s="61">
        <v>85</v>
      </c>
      <c r="AJ51" s="61">
        <v>85</v>
      </c>
      <c r="AK51" s="501">
        <f t="shared" si="9"/>
        <v>86.5</v>
      </c>
      <c r="AL51" s="479"/>
      <c r="AM51" s="61">
        <v>85</v>
      </c>
      <c r="AN51" s="61">
        <v>90</v>
      </c>
      <c r="AO51" s="61">
        <v>90</v>
      </c>
      <c r="AP51" s="61">
        <v>80</v>
      </c>
      <c r="AQ51" s="501">
        <f t="shared" si="10"/>
        <v>87.25</v>
      </c>
      <c r="AR51" s="479"/>
      <c r="AS51" s="61">
        <v>85</v>
      </c>
      <c r="AT51" s="61">
        <v>90</v>
      </c>
      <c r="AU51" s="61">
        <v>100</v>
      </c>
      <c r="AV51" s="61">
        <v>90</v>
      </c>
      <c r="AW51" s="501">
        <f t="shared" si="11"/>
        <v>94.25</v>
      </c>
      <c r="AX51" s="479"/>
      <c r="AY51" s="61">
        <v>80</v>
      </c>
      <c r="AZ51" s="61">
        <v>90</v>
      </c>
      <c r="BA51" s="61">
        <v>85</v>
      </c>
      <c r="BB51" s="61">
        <v>85</v>
      </c>
      <c r="BC51" s="501">
        <f t="shared" si="12"/>
        <v>85</v>
      </c>
      <c r="BD51" s="479"/>
      <c r="BE51" s="61">
        <v>80</v>
      </c>
      <c r="BF51" s="61">
        <v>95</v>
      </c>
      <c r="BG51" s="61">
        <v>90</v>
      </c>
      <c r="BH51" s="61">
        <v>90</v>
      </c>
      <c r="BI51" s="501">
        <f t="shared" si="13"/>
        <v>89.25</v>
      </c>
      <c r="BJ51" s="479"/>
      <c r="BK51" s="61">
        <v>80</v>
      </c>
      <c r="BL51" s="61">
        <v>95</v>
      </c>
      <c r="BM51" s="61">
        <v>90</v>
      </c>
      <c r="BN51" s="61">
        <v>80</v>
      </c>
      <c r="BO51" s="501">
        <f t="shared" si="14"/>
        <v>87.25</v>
      </c>
      <c r="BP51" s="479"/>
      <c r="BQ51" s="65">
        <f t="shared" si="0"/>
        <v>47.11363636363636</v>
      </c>
      <c r="BR51" s="122">
        <v>90</v>
      </c>
      <c r="BS51" s="122">
        <v>44</v>
      </c>
      <c r="BT51" s="66">
        <f t="shared" si="1"/>
        <v>26.8</v>
      </c>
      <c r="BU51" s="67">
        <f t="shared" si="2"/>
        <v>73.913636363636357</v>
      </c>
      <c r="BV51" s="57" t="str">
        <f t="shared" si="3"/>
        <v>B+</v>
      </c>
    </row>
    <row r="52" spans="1:74">
      <c r="A52" s="517">
        <v>13</v>
      </c>
      <c r="B52" s="510"/>
      <c r="C52" s="364">
        <v>2200018405</v>
      </c>
      <c r="D52" s="365" t="s">
        <v>444</v>
      </c>
      <c r="E52" s="61" t="s">
        <v>210</v>
      </c>
      <c r="F52" s="61">
        <v>34</v>
      </c>
      <c r="G52" s="64">
        <v>100</v>
      </c>
      <c r="H52" s="51">
        <f t="shared" si="4"/>
        <v>67</v>
      </c>
      <c r="I52" s="61">
        <v>90</v>
      </c>
      <c r="J52" s="61">
        <v>90</v>
      </c>
      <c r="K52" s="61">
        <v>90</v>
      </c>
      <c r="L52" s="61">
        <v>85</v>
      </c>
      <c r="M52" s="501">
        <f t="shared" si="5"/>
        <v>89</v>
      </c>
      <c r="N52" s="479"/>
      <c r="O52" s="344">
        <v>80</v>
      </c>
      <c r="P52" s="348">
        <v>90</v>
      </c>
      <c r="Q52" s="344">
        <v>100</v>
      </c>
      <c r="R52" s="344">
        <v>85</v>
      </c>
      <c r="S52" s="520">
        <f t="shared" si="6"/>
        <v>92.5</v>
      </c>
      <c r="T52" s="479"/>
      <c r="U52" s="344">
        <v>90</v>
      </c>
      <c r="V52" s="344">
        <v>90</v>
      </c>
      <c r="W52" s="344">
        <v>100</v>
      </c>
      <c r="X52" s="344">
        <v>85</v>
      </c>
      <c r="Y52" s="520">
        <f t="shared" si="7"/>
        <v>94</v>
      </c>
      <c r="Z52" s="479"/>
      <c r="AA52" s="61">
        <v>90</v>
      </c>
      <c r="AB52" s="61">
        <v>90</v>
      </c>
      <c r="AC52" s="61">
        <v>100</v>
      </c>
      <c r="AD52" s="61">
        <v>85</v>
      </c>
      <c r="AE52" s="501">
        <f t="shared" si="8"/>
        <v>94</v>
      </c>
      <c r="AF52" s="479"/>
      <c r="AG52" s="61">
        <v>85</v>
      </c>
      <c r="AH52" s="61">
        <v>90</v>
      </c>
      <c r="AI52" s="61">
        <v>100</v>
      </c>
      <c r="AJ52" s="61">
        <v>90</v>
      </c>
      <c r="AK52" s="501">
        <f t="shared" si="9"/>
        <v>94.25</v>
      </c>
      <c r="AL52" s="479"/>
      <c r="AM52" s="61">
        <v>80</v>
      </c>
      <c r="AN52" s="61">
        <v>90</v>
      </c>
      <c r="AO52" s="61">
        <v>90</v>
      </c>
      <c r="AP52" s="61">
        <v>80</v>
      </c>
      <c r="AQ52" s="501">
        <f t="shared" si="10"/>
        <v>86.5</v>
      </c>
      <c r="AR52" s="479"/>
      <c r="AS52" s="61">
        <v>80</v>
      </c>
      <c r="AT52" s="61">
        <v>90</v>
      </c>
      <c r="AU52" s="61">
        <v>100</v>
      </c>
      <c r="AV52" s="61">
        <v>80</v>
      </c>
      <c r="AW52" s="501">
        <f t="shared" si="11"/>
        <v>91.5</v>
      </c>
      <c r="AX52" s="479"/>
      <c r="AY52" s="61">
        <v>85</v>
      </c>
      <c r="AZ52" s="61">
        <v>90</v>
      </c>
      <c r="BA52" s="61">
        <v>85</v>
      </c>
      <c r="BB52" s="61">
        <v>90</v>
      </c>
      <c r="BC52" s="501">
        <f t="shared" si="12"/>
        <v>86.75</v>
      </c>
      <c r="BD52" s="479"/>
      <c r="BE52" s="61">
        <v>85</v>
      </c>
      <c r="BF52" s="61">
        <v>95</v>
      </c>
      <c r="BG52" s="61">
        <v>90</v>
      </c>
      <c r="BH52" s="61">
        <v>80</v>
      </c>
      <c r="BI52" s="501">
        <f t="shared" si="13"/>
        <v>88</v>
      </c>
      <c r="BJ52" s="479"/>
      <c r="BK52" s="61">
        <v>85</v>
      </c>
      <c r="BL52" s="61">
        <v>95</v>
      </c>
      <c r="BM52" s="61">
        <v>90</v>
      </c>
      <c r="BN52" s="61">
        <v>80</v>
      </c>
      <c r="BO52" s="501">
        <f t="shared" si="14"/>
        <v>88</v>
      </c>
      <c r="BP52" s="479"/>
      <c r="BQ52" s="65">
        <f t="shared" si="0"/>
        <v>52.990909090909092</v>
      </c>
      <c r="BR52" s="122">
        <v>100</v>
      </c>
      <c r="BS52" s="122">
        <v>32</v>
      </c>
      <c r="BT52" s="66">
        <f t="shared" si="1"/>
        <v>26.4</v>
      </c>
      <c r="BU52" s="67">
        <f t="shared" si="2"/>
        <v>79.390909090909091</v>
      </c>
      <c r="BV52" s="57" t="str">
        <f t="shared" si="3"/>
        <v>A-</v>
      </c>
    </row>
    <row r="53" spans="1:74">
      <c r="A53" s="510"/>
      <c r="B53" s="510"/>
      <c r="C53" s="364">
        <v>2200018420</v>
      </c>
      <c r="D53" s="365" t="s">
        <v>445</v>
      </c>
      <c r="E53" s="61" t="s">
        <v>210</v>
      </c>
      <c r="F53" s="61">
        <v>32</v>
      </c>
      <c r="G53" s="64">
        <v>100</v>
      </c>
      <c r="H53" s="51">
        <f t="shared" si="4"/>
        <v>66</v>
      </c>
      <c r="I53" s="61">
        <v>85</v>
      </c>
      <c r="J53" s="61">
        <v>90</v>
      </c>
      <c r="K53" s="61">
        <v>90</v>
      </c>
      <c r="L53" s="61">
        <v>85</v>
      </c>
      <c r="M53" s="501">
        <f t="shared" si="5"/>
        <v>88.25</v>
      </c>
      <c r="N53" s="479"/>
      <c r="O53" s="344">
        <v>85</v>
      </c>
      <c r="P53" s="348">
        <v>90</v>
      </c>
      <c r="Q53" s="344">
        <v>100</v>
      </c>
      <c r="R53" s="344">
        <v>80</v>
      </c>
      <c r="S53" s="520">
        <f t="shared" si="6"/>
        <v>92.25</v>
      </c>
      <c r="T53" s="479"/>
      <c r="U53" s="344">
        <v>90</v>
      </c>
      <c r="V53" s="344">
        <v>90</v>
      </c>
      <c r="W53" s="344">
        <v>100</v>
      </c>
      <c r="X53" s="344">
        <v>80</v>
      </c>
      <c r="Y53" s="520">
        <f t="shared" si="7"/>
        <v>93</v>
      </c>
      <c r="Z53" s="479"/>
      <c r="AA53" s="61">
        <v>85</v>
      </c>
      <c r="AB53" s="61">
        <v>90</v>
      </c>
      <c r="AC53" s="61">
        <v>100</v>
      </c>
      <c r="AD53" s="61">
        <v>80</v>
      </c>
      <c r="AE53" s="501">
        <f t="shared" si="8"/>
        <v>92.25</v>
      </c>
      <c r="AF53" s="479"/>
      <c r="AG53" s="61">
        <v>80</v>
      </c>
      <c r="AH53" s="61">
        <v>90</v>
      </c>
      <c r="AI53" s="61">
        <v>100</v>
      </c>
      <c r="AJ53" s="61">
        <v>80</v>
      </c>
      <c r="AK53" s="501">
        <f t="shared" si="9"/>
        <v>91.5</v>
      </c>
      <c r="AL53" s="479"/>
      <c r="AM53" s="61">
        <v>85</v>
      </c>
      <c r="AN53" s="61">
        <v>90</v>
      </c>
      <c r="AO53" s="61">
        <v>90</v>
      </c>
      <c r="AP53" s="61">
        <v>85</v>
      </c>
      <c r="AQ53" s="501">
        <f t="shared" si="10"/>
        <v>88.25</v>
      </c>
      <c r="AR53" s="479"/>
      <c r="AS53" s="61">
        <v>90</v>
      </c>
      <c r="AT53" s="61">
        <v>90</v>
      </c>
      <c r="AU53" s="61">
        <v>100</v>
      </c>
      <c r="AV53" s="61">
        <v>85</v>
      </c>
      <c r="AW53" s="501">
        <f t="shared" si="11"/>
        <v>94</v>
      </c>
      <c r="AX53" s="479"/>
      <c r="AY53" s="61">
        <v>90</v>
      </c>
      <c r="AZ53" s="61">
        <v>90</v>
      </c>
      <c r="BA53" s="61">
        <v>85</v>
      </c>
      <c r="BB53" s="61">
        <v>90</v>
      </c>
      <c r="BC53" s="501">
        <f t="shared" si="12"/>
        <v>87.5</v>
      </c>
      <c r="BD53" s="479"/>
      <c r="BE53" s="61">
        <v>80</v>
      </c>
      <c r="BF53" s="61">
        <v>95</v>
      </c>
      <c r="BG53" s="61">
        <v>90</v>
      </c>
      <c r="BH53" s="61">
        <v>85</v>
      </c>
      <c r="BI53" s="501">
        <f t="shared" si="13"/>
        <v>88.25</v>
      </c>
      <c r="BJ53" s="479"/>
      <c r="BK53" s="61">
        <v>80</v>
      </c>
      <c r="BL53" s="61">
        <v>95</v>
      </c>
      <c r="BM53" s="61">
        <v>90</v>
      </c>
      <c r="BN53" s="61">
        <v>90</v>
      </c>
      <c r="BO53" s="501">
        <f t="shared" si="14"/>
        <v>89.25</v>
      </c>
      <c r="BP53" s="479"/>
      <c r="BQ53" s="65">
        <f t="shared" si="0"/>
        <v>52.936363636363637</v>
      </c>
      <c r="BR53" s="122">
        <v>70</v>
      </c>
      <c r="BS53" s="122">
        <v>32</v>
      </c>
      <c r="BT53" s="66">
        <f t="shared" si="1"/>
        <v>20.399999999999999</v>
      </c>
      <c r="BU53" s="67">
        <f t="shared" si="2"/>
        <v>73.336363636363643</v>
      </c>
      <c r="BV53" s="57" t="str">
        <f t="shared" si="3"/>
        <v>B+</v>
      </c>
    </row>
    <row r="54" spans="1:74">
      <c r="A54" s="511"/>
      <c r="B54" s="510"/>
      <c r="C54" s="364">
        <v>2200018412</v>
      </c>
      <c r="D54" s="365" t="s">
        <v>446</v>
      </c>
      <c r="E54" s="61" t="s">
        <v>210</v>
      </c>
      <c r="F54" s="61">
        <v>43</v>
      </c>
      <c r="G54" s="64">
        <v>100</v>
      </c>
      <c r="H54" s="51">
        <f t="shared" si="4"/>
        <v>71.5</v>
      </c>
      <c r="I54" s="61">
        <v>85</v>
      </c>
      <c r="J54" s="61">
        <v>90</v>
      </c>
      <c r="K54" s="61">
        <v>90</v>
      </c>
      <c r="L54" s="61">
        <v>85</v>
      </c>
      <c r="M54" s="501">
        <f t="shared" si="5"/>
        <v>88.25</v>
      </c>
      <c r="N54" s="479"/>
      <c r="O54" s="344">
        <v>80</v>
      </c>
      <c r="P54" s="348">
        <v>90</v>
      </c>
      <c r="Q54" s="344">
        <v>100</v>
      </c>
      <c r="R54" s="344">
        <v>85</v>
      </c>
      <c r="S54" s="520">
        <f t="shared" si="6"/>
        <v>92.5</v>
      </c>
      <c r="T54" s="479"/>
      <c r="U54" s="344">
        <v>90</v>
      </c>
      <c r="V54" s="344">
        <v>90</v>
      </c>
      <c r="W54" s="344">
        <v>100</v>
      </c>
      <c r="X54" s="344">
        <v>80</v>
      </c>
      <c r="Y54" s="520">
        <f t="shared" si="7"/>
        <v>93</v>
      </c>
      <c r="Z54" s="479"/>
      <c r="AA54" s="61">
        <v>85</v>
      </c>
      <c r="AB54" s="61">
        <v>90</v>
      </c>
      <c r="AC54" s="61">
        <v>100</v>
      </c>
      <c r="AD54" s="61">
        <v>80</v>
      </c>
      <c r="AE54" s="501">
        <f t="shared" si="8"/>
        <v>92.25</v>
      </c>
      <c r="AF54" s="479"/>
      <c r="AG54" s="61">
        <v>90</v>
      </c>
      <c r="AH54" s="61">
        <v>90</v>
      </c>
      <c r="AI54" s="61">
        <v>100</v>
      </c>
      <c r="AJ54" s="61">
        <v>90</v>
      </c>
      <c r="AK54" s="501">
        <f t="shared" si="9"/>
        <v>95</v>
      </c>
      <c r="AL54" s="479"/>
      <c r="AM54" s="61">
        <v>90</v>
      </c>
      <c r="AN54" s="61">
        <v>90</v>
      </c>
      <c r="AO54" s="61">
        <v>90</v>
      </c>
      <c r="AP54" s="61">
        <v>80</v>
      </c>
      <c r="AQ54" s="501">
        <f t="shared" si="10"/>
        <v>88</v>
      </c>
      <c r="AR54" s="479"/>
      <c r="AS54" s="61">
        <v>85</v>
      </c>
      <c r="AT54" s="61">
        <v>90</v>
      </c>
      <c r="AU54" s="61">
        <v>100</v>
      </c>
      <c r="AV54" s="61">
        <v>80</v>
      </c>
      <c r="AW54" s="501">
        <f t="shared" si="11"/>
        <v>92.25</v>
      </c>
      <c r="AX54" s="479"/>
      <c r="AY54" s="61">
        <v>80</v>
      </c>
      <c r="AZ54" s="61">
        <v>90</v>
      </c>
      <c r="BA54" s="61">
        <v>85</v>
      </c>
      <c r="BB54" s="61">
        <v>80</v>
      </c>
      <c r="BC54" s="501">
        <f t="shared" si="12"/>
        <v>84</v>
      </c>
      <c r="BD54" s="479"/>
      <c r="BE54" s="61">
        <v>85</v>
      </c>
      <c r="BF54" s="61">
        <v>95</v>
      </c>
      <c r="BG54" s="61">
        <v>90</v>
      </c>
      <c r="BH54" s="61">
        <v>90</v>
      </c>
      <c r="BI54" s="501">
        <f t="shared" si="13"/>
        <v>90</v>
      </c>
      <c r="BJ54" s="479"/>
      <c r="BK54" s="61">
        <v>90</v>
      </c>
      <c r="BL54" s="61">
        <v>95</v>
      </c>
      <c r="BM54" s="61">
        <v>90</v>
      </c>
      <c r="BN54" s="61">
        <v>90</v>
      </c>
      <c r="BO54" s="501">
        <f t="shared" si="14"/>
        <v>90.75</v>
      </c>
      <c r="BP54" s="479"/>
      <c r="BQ54" s="65">
        <f t="shared" si="0"/>
        <v>53.31818181818182</v>
      </c>
      <c r="BR54" s="122">
        <v>100</v>
      </c>
      <c r="BS54" s="122">
        <v>32</v>
      </c>
      <c r="BT54" s="66">
        <f t="shared" si="1"/>
        <v>26.4</v>
      </c>
      <c r="BU54" s="67">
        <f t="shared" si="2"/>
        <v>79.718181818181819</v>
      </c>
      <c r="BV54" s="57" t="str">
        <f t="shared" si="3"/>
        <v>A-</v>
      </c>
    </row>
    <row r="55" spans="1:74">
      <c r="A55" s="517">
        <v>14</v>
      </c>
      <c r="B55" s="510"/>
      <c r="C55" s="364">
        <v>2200018396</v>
      </c>
      <c r="D55" s="365" t="s">
        <v>447</v>
      </c>
      <c r="E55" s="61" t="s">
        <v>210</v>
      </c>
      <c r="F55" s="61">
        <v>59</v>
      </c>
      <c r="G55" s="64">
        <v>100</v>
      </c>
      <c r="H55" s="51">
        <f t="shared" si="4"/>
        <v>79.5</v>
      </c>
      <c r="I55" s="61">
        <v>90</v>
      </c>
      <c r="J55" s="61">
        <v>90</v>
      </c>
      <c r="K55" s="61">
        <v>90</v>
      </c>
      <c r="L55" s="61">
        <v>90</v>
      </c>
      <c r="M55" s="501">
        <f t="shared" si="5"/>
        <v>90</v>
      </c>
      <c r="N55" s="479"/>
      <c r="O55" s="344">
        <v>85</v>
      </c>
      <c r="P55" s="344">
        <v>90</v>
      </c>
      <c r="Q55" s="344">
        <v>100</v>
      </c>
      <c r="R55" s="344">
        <v>90</v>
      </c>
      <c r="S55" s="520">
        <f t="shared" si="6"/>
        <v>94.25</v>
      </c>
      <c r="T55" s="479"/>
      <c r="U55" s="344">
        <v>90</v>
      </c>
      <c r="V55" s="344">
        <v>90</v>
      </c>
      <c r="W55" s="344">
        <v>100</v>
      </c>
      <c r="X55" s="344">
        <v>90</v>
      </c>
      <c r="Y55" s="520">
        <f t="shared" si="7"/>
        <v>95</v>
      </c>
      <c r="Z55" s="479"/>
      <c r="AA55" s="61">
        <v>85</v>
      </c>
      <c r="AB55" s="61">
        <v>90</v>
      </c>
      <c r="AC55" s="61">
        <v>100</v>
      </c>
      <c r="AD55" s="61">
        <v>85</v>
      </c>
      <c r="AE55" s="501">
        <f t="shared" si="8"/>
        <v>93.25</v>
      </c>
      <c r="AF55" s="479"/>
      <c r="AG55" s="61">
        <v>85</v>
      </c>
      <c r="AH55" s="61">
        <v>90</v>
      </c>
      <c r="AI55" s="61">
        <v>100</v>
      </c>
      <c r="AJ55" s="61">
        <v>85</v>
      </c>
      <c r="AK55" s="501">
        <f t="shared" si="9"/>
        <v>93.25</v>
      </c>
      <c r="AL55" s="479"/>
      <c r="AM55" s="61">
        <v>80</v>
      </c>
      <c r="AN55" s="61">
        <v>90</v>
      </c>
      <c r="AO55" s="61">
        <v>90</v>
      </c>
      <c r="AP55" s="61">
        <v>90</v>
      </c>
      <c r="AQ55" s="501">
        <f t="shared" si="10"/>
        <v>88.5</v>
      </c>
      <c r="AR55" s="479"/>
      <c r="AS55" s="61">
        <v>90</v>
      </c>
      <c r="AT55" s="61">
        <v>90</v>
      </c>
      <c r="AU55" s="61">
        <v>100</v>
      </c>
      <c r="AV55" s="61">
        <v>80</v>
      </c>
      <c r="AW55" s="501">
        <f t="shared" si="11"/>
        <v>93</v>
      </c>
      <c r="AX55" s="479"/>
      <c r="AY55" s="61">
        <v>85</v>
      </c>
      <c r="AZ55" s="61">
        <v>90</v>
      </c>
      <c r="BA55" s="61">
        <v>100</v>
      </c>
      <c r="BB55" s="61">
        <v>90</v>
      </c>
      <c r="BC55" s="501">
        <f t="shared" si="12"/>
        <v>94.25</v>
      </c>
      <c r="BD55" s="479"/>
      <c r="BE55" s="61">
        <v>80</v>
      </c>
      <c r="BF55" s="61">
        <v>95</v>
      </c>
      <c r="BG55" s="61">
        <v>100</v>
      </c>
      <c r="BH55" s="61">
        <v>85</v>
      </c>
      <c r="BI55" s="501">
        <f t="shared" si="13"/>
        <v>93.25</v>
      </c>
      <c r="BJ55" s="479"/>
      <c r="BK55" s="61">
        <v>90</v>
      </c>
      <c r="BL55" s="61">
        <v>95</v>
      </c>
      <c r="BM55" s="61">
        <v>90</v>
      </c>
      <c r="BN55" s="61">
        <v>80</v>
      </c>
      <c r="BO55" s="501">
        <f t="shared" si="14"/>
        <v>88.75</v>
      </c>
      <c r="BP55" s="479"/>
      <c r="BQ55" s="65">
        <f t="shared" si="0"/>
        <v>54.709090909090911</v>
      </c>
      <c r="BR55" s="122">
        <v>100</v>
      </c>
      <c r="BS55" s="122">
        <v>95</v>
      </c>
      <c r="BT55" s="66">
        <f t="shared" si="1"/>
        <v>39</v>
      </c>
      <c r="BU55" s="67">
        <f t="shared" si="2"/>
        <v>93.709090909090918</v>
      </c>
      <c r="BV55" s="57" t="str">
        <f t="shared" si="3"/>
        <v>A</v>
      </c>
    </row>
    <row r="56" spans="1:74">
      <c r="A56" s="510"/>
      <c r="B56" s="510"/>
      <c r="C56" s="364">
        <v>2200018413</v>
      </c>
      <c r="D56" s="365" t="s">
        <v>448</v>
      </c>
      <c r="E56" s="61" t="s">
        <v>210</v>
      </c>
      <c r="F56" s="61">
        <v>62</v>
      </c>
      <c r="G56" s="64">
        <v>100</v>
      </c>
      <c r="H56" s="51">
        <f t="shared" si="4"/>
        <v>81</v>
      </c>
      <c r="I56" s="61">
        <v>85</v>
      </c>
      <c r="J56" s="61">
        <v>90</v>
      </c>
      <c r="K56" s="61">
        <v>90</v>
      </c>
      <c r="L56" s="61">
        <v>90</v>
      </c>
      <c r="M56" s="501">
        <f t="shared" si="5"/>
        <v>89.25</v>
      </c>
      <c r="N56" s="479"/>
      <c r="O56" s="344">
        <v>80</v>
      </c>
      <c r="P56" s="344">
        <v>90</v>
      </c>
      <c r="Q56" s="344">
        <v>100</v>
      </c>
      <c r="R56" s="344">
        <v>90</v>
      </c>
      <c r="S56" s="520">
        <f t="shared" si="6"/>
        <v>93.5</v>
      </c>
      <c r="T56" s="479"/>
      <c r="U56" s="344">
        <v>85</v>
      </c>
      <c r="V56" s="344">
        <v>90</v>
      </c>
      <c r="W56" s="344">
        <v>100</v>
      </c>
      <c r="X56" s="344">
        <v>85</v>
      </c>
      <c r="Y56" s="520">
        <f t="shared" si="7"/>
        <v>93.25</v>
      </c>
      <c r="Z56" s="479"/>
      <c r="AA56" s="61">
        <v>80</v>
      </c>
      <c r="AB56" s="61">
        <v>90</v>
      </c>
      <c r="AC56" s="61">
        <v>100</v>
      </c>
      <c r="AD56" s="61">
        <v>85</v>
      </c>
      <c r="AE56" s="501">
        <f t="shared" si="8"/>
        <v>92.5</v>
      </c>
      <c r="AF56" s="479"/>
      <c r="AG56" s="61">
        <v>80</v>
      </c>
      <c r="AH56" s="61">
        <v>90</v>
      </c>
      <c r="AI56" s="61">
        <v>100</v>
      </c>
      <c r="AJ56" s="61">
        <v>85</v>
      </c>
      <c r="AK56" s="501">
        <f t="shared" si="9"/>
        <v>92.5</v>
      </c>
      <c r="AL56" s="479"/>
      <c r="AM56" s="61">
        <v>90</v>
      </c>
      <c r="AN56" s="61">
        <v>90</v>
      </c>
      <c r="AO56" s="61">
        <v>90</v>
      </c>
      <c r="AP56" s="61">
        <v>90</v>
      </c>
      <c r="AQ56" s="501">
        <f t="shared" si="10"/>
        <v>90</v>
      </c>
      <c r="AR56" s="479"/>
      <c r="AS56" s="61">
        <v>80</v>
      </c>
      <c r="AT56" s="61">
        <v>90</v>
      </c>
      <c r="AU56" s="61">
        <v>100</v>
      </c>
      <c r="AV56" s="61">
        <v>80</v>
      </c>
      <c r="AW56" s="501">
        <f t="shared" si="11"/>
        <v>91.5</v>
      </c>
      <c r="AX56" s="479"/>
      <c r="AY56" s="61">
        <v>85</v>
      </c>
      <c r="AZ56" s="61">
        <v>90</v>
      </c>
      <c r="BA56" s="61">
        <v>100</v>
      </c>
      <c r="BB56" s="61">
        <v>80</v>
      </c>
      <c r="BC56" s="501">
        <f t="shared" si="12"/>
        <v>92.25</v>
      </c>
      <c r="BD56" s="479"/>
      <c r="BE56" s="61">
        <v>80</v>
      </c>
      <c r="BF56" s="61">
        <v>95</v>
      </c>
      <c r="BG56" s="61">
        <v>100</v>
      </c>
      <c r="BH56" s="61">
        <v>85</v>
      </c>
      <c r="BI56" s="501">
        <f t="shared" si="13"/>
        <v>93.25</v>
      </c>
      <c r="BJ56" s="479"/>
      <c r="BK56" s="61">
        <v>85</v>
      </c>
      <c r="BL56" s="61">
        <v>95</v>
      </c>
      <c r="BM56" s="61">
        <v>90</v>
      </c>
      <c r="BN56" s="61">
        <v>85</v>
      </c>
      <c r="BO56" s="501">
        <f t="shared" si="14"/>
        <v>89</v>
      </c>
      <c r="BP56" s="479"/>
      <c r="BQ56" s="65">
        <f t="shared" si="0"/>
        <v>54.436363636363637</v>
      </c>
      <c r="BR56" s="122">
        <v>100</v>
      </c>
      <c r="BS56" s="122">
        <v>95</v>
      </c>
      <c r="BT56" s="66">
        <f t="shared" si="1"/>
        <v>39</v>
      </c>
      <c r="BU56" s="67">
        <f t="shared" si="2"/>
        <v>93.436363636363637</v>
      </c>
      <c r="BV56" s="57" t="str">
        <f t="shared" si="3"/>
        <v>A</v>
      </c>
    </row>
    <row r="57" spans="1:74">
      <c r="A57" s="511"/>
      <c r="B57" s="511"/>
      <c r="C57" s="364">
        <v>2200018418</v>
      </c>
      <c r="D57" s="365" t="s">
        <v>449</v>
      </c>
      <c r="E57" s="61" t="s">
        <v>210</v>
      </c>
      <c r="F57" s="61">
        <v>60</v>
      </c>
      <c r="G57" s="64">
        <v>100</v>
      </c>
      <c r="H57" s="51">
        <f t="shared" si="4"/>
        <v>80</v>
      </c>
      <c r="I57" s="61">
        <v>85</v>
      </c>
      <c r="J57" s="61">
        <v>90</v>
      </c>
      <c r="K57" s="61">
        <v>90</v>
      </c>
      <c r="L57" s="61">
        <v>80</v>
      </c>
      <c r="M57" s="501">
        <f t="shared" si="5"/>
        <v>87.25</v>
      </c>
      <c r="N57" s="479"/>
      <c r="O57" s="344">
        <v>90</v>
      </c>
      <c r="P57" s="344">
        <v>90</v>
      </c>
      <c r="Q57" s="344">
        <v>100</v>
      </c>
      <c r="R57" s="344">
        <v>90</v>
      </c>
      <c r="S57" s="520">
        <f t="shared" si="6"/>
        <v>95</v>
      </c>
      <c r="T57" s="479"/>
      <c r="U57" s="344">
        <v>85</v>
      </c>
      <c r="V57" s="344">
        <v>90</v>
      </c>
      <c r="W57" s="344">
        <v>100</v>
      </c>
      <c r="X57" s="344">
        <v>90</v>
      </c>
      <c r="Y57" s="520">
        <f t="shared" si="7"/>
        <v>94.25</v>
      </c>
      <c r="Z57" s="479"/>
      <c r="AA57" s="61">
        <v>80</v>
      </c>
      <c r="AB57" s="61">
        <v>90</v>
      </c>
      <c r="AC57" s="61">
        <v>100</v>
      </c>
      <c r="AD57" s="61">
        <v>90</v>
      </c>
      <c r="AE57" s="501">
        <f t="shared" si="8"/>
        <v>93.5</v>
      </c>
      <c r="AF57" s="479"/>
      <c r="AG57" s="61">
        <v>85</v>
      </c>
      <c r="AH57" s="61">
        <v>90</v>
      </c>
      <c r="AI57" s="61">
        <v>100</v>
      </c>
      <c r="AJ57" s="61">
        <v>85</v>
      </c>
      <c r="AK57" s="501">
        <f t="shared" si="9"/>
        <v>93.25</v>
      </c>
      <c r="AL57" s="479"/>
      <c r="AM57" s="61">
        <v>90</v>
      </c>
      <c r="AN57" s="61">
        <v>90</v>
      </c>
      <c r="AO57" s="61">
        <v>90</v>
      </c>
      <c r="AP57" s="61">
        <v>80</v>
      </c>
      <c r="AQ57" s="501">
        <f t="shared" si="10"/>
        <v>88</v>
      </c>
      <c r="AR57" s="479"/>
      <c r="AS57" s="61">
        <v>90</v>
      </c>
      <c r="AT57" s="61">
        <v>90</v>
      </c>
      <c r="AU57" s="61">
        <v>100</v>
      </c>
      <c r="AV57" s="61">
        <v>80</v>
      </c>
      <c r="AW57" s="501">
        <f t="shared" si="11"/>
        <v>93</v>
      </c>
      <c r="AX57" s="479"/>
      <c r="AY57" s="61">
        <v>80</v>
      </c>
      <c r="AZ57" s="61">
        <v>90</v>
      </c>
      <c r="BA57" s="61">
        <v>100</v>
      </c>
      <c r="BB57" s="61">
        <v>85</v>
      </c>
      <c r="BC57" s="501">
        <f t="shared" si="12"/>
        <v>92.5</v>
      </c>
      <c r="BD57" s="479"/>
      <c r="BE57" s="100">
        <v>90</v>
      </c>
      <c r="BF57" s="61">
        <v>95</v>
      </c>
      <c r="BG57" s="61">
        <v>100</v>
      </c>
      <c r="BH57" s="61">
        <v>90</v>
      </c>
      <c r="BI57" s="501">
        <f t="shared" si="13"/>
        <v>95.75</v>
      </c>
      <c r="BJ57" s="479"/>
      <c r="BK57" s="61">
        <v>90</v>
      </c>
      <c r="BL57" s="61">
        <v>95</v>
      </c>
      <c r="BM57" s="61">
        <v>90</v>
      </c>
      <c r="BN57" s="61">
        <v>85</v>
      </c>
      <c r="BO57" s="501">
        <f t="shared" si="14"/>
        <v>89.75</v>
      </c>
      <c r="BP57" s="479"/>
      <c r="BQ57" s="65">
        <f t="shared" si="0"/>
        <v>54.668181818181822</v>
      </c>
      <c r="BR57" s="122">
        <v>100</v>
      </c>
      <c r="BS57" s="122">
        <v>95</v>
      </c>
      <c r="BT57" s="66">
        <f t="shared" si="1"/>
        <v>39</v>
      </c>
      <c r="BU57" s="67">
        <f t="shared" si="2"/>
        <v>93.668181818181822</v>
      </c>
      <c r="BV57" s="57" t="str">
        <f t="shared" si="3"/>
        <v>A</v>
      </c>
    </row>
    <row r="59" spans="1:74">
      <c r="B59" s="103"/>
    </row>
    <row r="60" spans="1:74">
      <c r="B60" s="103"/>
    </row>
  </sheetData>
  <mergeCells count="551">
    <mergeCell ref="S24:T24"/>
    <mergeCell ref="Y27:Z27"/>
    <mergeCell ref="AE27:AF27"/>
    <mergeCell ref="Y28:Z28"/>
    <mergeCell ref="AE28:AF28"/>
    <mergeCell ref="S29:T29"/>
    <mergeCell ref="Y29:Z29"/>
    <mergeCell ref="AE29:AF29"/>
    <mergeCell ref="AE37:AF37"/>
    <mergeCell ref="AE18:AF18"/>
    <mergeCell ref="Y19:Z19"/>
    <mergeCell ref="AE19:AF19"/>
    <mergeCell ref="A19:A21"/>
    <mergeCell ref="M19:N19"/>
    <mergeCell ref="M20:N20"/>
    <mergeCell ref="M21:N21"/>
    <mergeCell ref="M22:N22"/>
    <mergeCell ref="M23:N23"/>
    <mergeCell ref="U10:W10"/>
    <mergeCell ref="X10:Z10"/>
    <mergeCell ref="AA10:AC10"/>
    <mergeCell ref="AD10:AF10"/>
    <mergeCell ref="S16:T16"/>
    <mergeCell ref="Y16:Z16"/>
    <mergeCell ref="AE16:AF16"/>
    <mergeCell ref="M17:N17"/>
    <mergeCell ref="S17:T17"/>
    <mergeCell ref="Y17:Z17"/>
    <mergeCell ref="AE17:AF17"/>
    <mergeCell ref="B28:B36"/>
    <mergeCell ref="B37:B45"/>
    <mergeCell ref="B46:B57"/>
    <mergeCell ref="A40:A42"/>
    <mergeCell ref="A43:A45"/>
    <mergeCell ref="A46:A48"/>
    <mergeCell ref="A49:A51"/>
    <mergeCell ref="A52:A54"/>
    <mergeCell ref="A55:A57"/>
    <mergeCell ref="A28:A30"/>
    <mergeCell ref="A31:A33"/>
    <mergeCell ref="A34:A36"/>
    <mergeCell ref="A37:A39"/>
    <mergeCell ref="S34:T34"/>
    <mergeCell ref="Y34:Z34"/>
    <mergeCell ref="AE34:AF34"/>
    <mergeCell ref="M32:N32"/>
    <mergeCell ref="S32:T32"/>
    <mergeCell ref="Y32:Z32"/>
    <mergeCell ref="AE32:AF32"/>
    <mergeCell ref="S33:T33"/>
    <mergeCell ref="Y33:Z33"/>
    <mergeCell ref="AE33:AF33"/>
    <mergeCell ref="M52:N52"/>
    <mergeCell ref="M53:N53"/>
    <mergeCell ref="M54:N54"/>
    <mergeCell ref="M55:N55"/>
    <mergeCell ref="M56:N56"/>
    <mergeCell ref="M57:N57"/>
    <mergeCell ref="Y53:Z53"/>
    <mergeCell ref="Y54:Z54"/>
    <mergeCell ref="Y55:Z55"/>
    <mergeCell ref="Y56:Z56"/>
    <mergeCell ref="Y57:Z57"/>
    <mergeCell ref="Y52:Z52"/>
    <mergeCell ref="AE52:AF52"/>
    <mergeCell ref="AE53:AF53"/>
    <mergeCell ref="AE54:AF54"/>
    <mergeCell ref="AE55:AF55"/>
    <mergeCell ref="AE56:AF56"/>
    <mergeCell ref="AE57:AF57"/>
    <mergeCell ref="S51:T51"/>
    <mergeCell ref="S52:T52"/>
    <mergeCell ref="S53:T53"/>
    <mergeCell ref="S54:T54"/>
    <mergeCell ref="S55:T55"/>
    <mergeCell ref="S56:T56"/>
    <mergeCell ref="S57:T57"/>
    <mergeCell ref="Y51:Z51"/>
    <mergeCell ref="M48:N48"/>
    <mergeCell ref="S48:T48"/>
    <mergeCell ref="Y48:Z48"/>
    <mergeCell ref="AE48:AF48"/>
    <mergeCell ref="S49:T49"/>
    <mergeCell ref="Y49:Z49"/>
    <mergeCell ref="AE49:AF49"/>
    <mergeCell ref="AE50:AF50"/>
    <mergeCell ref="AE51:AF51"/>
    <mergeCell ref="M49:N49"/>
    <mergeCell ref="M50:N50"/>
    <mergeCell ref="S50:T50"/>
    <mergeCell ref="Y50:Z50"/>
    <mergeCell ref="M51:N51"/>
    <mergeCell ref="I9:J9"/>
    <mergeCell ref="K9:L9"/>
    <mergeCell ref="O9:P9"/>
    <mergeCell ref="Q9:R9"/>
    <mergeCell ref="S9:T9"/>
    <mergeCell ref="U9:V9"/>
    <mergeCell ref="S21:T21"/>
    <mergeCell ref="AE25:AF25"/>
    <mergeCell ref="AE26:AF26"/>
    <mergeCell ref="AE21:AF21"/>
    <mergeCell ref="AE22:AF22"/>
    <mergeCell ref="AE23:AF23"/>
    <mergeCell ref="Y24:Z24"/>
    <mergeCell ref="AE24:AF24"/>
    <mergeCell ref="Y25:Z25"/>
    <mergeCell ref="Y26:Z26"/>
    <mergeCell ref="M24:N24"/>
    <mergeCell ref="M25:N25"/>
    <mergeCell ref="S25:T25"/>
    <mergeCell ref="M26:N26"/>
    <mergeCell ref="S26:T26"/>
    <mergeCell ref="I10:N10"/>
    <mergeCell ref="O10:Q10"/>
    <mergeCell ref="R10:T10"/>
    <mergeCell ref="M40:N40"/>
    <mergeCell ref="S40:T40"/>
    <mergeCell ref="Y40:Z40"/>
    <mergeCell ref="AE40:AF40"/>
    <mergeCell ref="S41:T41"/>
    <mergeCell ref="Y41:Z41"/>
    <mergeCell ref="Y42:Z42"/>
    <mergeCell ref="M9:N9"/>
    <mergeCell ref="M16:N16"/>
    <mergeCell ref="S27:T27"/>
    <mergeCell ref="S28:T28"/>
    <mergeCell ref="M27:N27"/>
    <mergeCell ref="M28:N28"/>
    <mergeCell ref="AE30:AF30"/>
    <mergeCell ref="AE31:AF31"/>
    <mergeCell ref="M29:N29"/>
    <mergeCell ref="M30:N30"/>
    <mergeCell ref="S30:T30"/>
    <mergeCell ref="Y30:Z30"/>
    <mergeCell ref="M31:N31"/>
    <mergeCell ref="S31:T31"/>
    <mergeCell ref="Y31:Z31"/>
    <mergeCell ref="M33:N33"/>
    <mergeCell ref="M34:N34"/>
    <mergeCell ref="S42:T42"/>
    <mergeCell ref="S43:T43"/>
    <mergeCell ref="S44:T44"/>
    <mergeCell ref="S45:T45"/>
    <mergeCell ref="S46:T46"/>
    <mergeCell ref="S47:T47"/>
    <mergeCell ref="Y39:Z39"/>
    <mergeCell ref="AE39:AF39"/>
    <mergeCell ref="M36:N36"/>
    <mergeCell ref="M37:N37"/>
    <mergeCell ref="S37:T37"/>
    <mergeCell ref="Y37:Z37"/>
    <mergeCell ref="M38:N38"/>
    <mergeCell ref="Y38:Z38"/>
    <mergeCell ref="M39:N39"/>
    <mergeCell ref="M41:N41"/>
    <mergeCell ref="M42:N42"/>
    <mergeCell ref="M43:N43"/>
    <mergeCell ref="M44:N44"/>
    <mergeCell ref="M45:N45"/>
    <mergeCell ref="M46:N46"/>
    <mergeCell ref="M47:N47"/>
    <mergeCell ref="AE41:AF41"/>
    <mergeCell ref="AE42:AF42"/>
    <mergeCell ref="M35:N35"/>
    <mergeCell ref="S35:T35"/>
    <mergeCell ref="Y35:Z35"/>
    <mergeCell ref="AE35:AF35"/>
    <mergeCell ref="S36:T36"/>
    <mergeCell ref="Y36:Z36"/>
    <mergeCell ref="AE36:AF36"/>
    <mergeCell ref="S38:T38"/>
    <mergeCell ref="S39:T39"/>
    <mergeCell ref="AE38:AF38"/>
    <mergeCell ref="Y46:Z46"/>
    <mergeCell ref="Y47:Z47"/>
    <mergeCell ref="Y43:Z43"/>
    <mergeCell ref="AE43:AF43"/>
    <mergeCell ref="Y44:Z44"/>
    <mergeCell ref="AE44:AF44"/>
    <mergeCell ref="Y45:Z45"/>
    <mergeCell ref="AE45:AF45"/>
    <mergeCell ref="AE46:AF46"/>
    <mergeCell ref="AE47:AF47"/>
    <mergeCell ref="A16:A18"/>
    <mergeCell ref="S12:T12"/>
    <mergeCell ref="S13:T13"/>
    <mergeCell ref="M14:N14"/>
    <mergeCell ref="S14:T14"/>
    <mergeCell ref="Y14:Z14"/>
    <mergeCell ref="S15:T15"/>
    <mergeCell ref="Y15:Z15"/>
    <mergeCell ref="BO16:BP16"/>
    <mergeCell ref="BO17:BP17"/>
    <mergeCell ref="BO18:BP18"/>
    <mergeCell ref="AE12:AF12"/>
    <mergeCell ref="AE13:AF13"/>
    <mergeCell ref="AE14:AF14"/>
    <mergeCell ref="AK14:AL14"/>
    <mergeCell ref="AE15:AF15"/>
    <mergeCell ref="AK15:AL15"/>
    <mergeCell ref="AK16:AL16"/>
    <mergeCell ref="B16:B27"/>
    <mergeCell ref="A22:A24"/>
    <mergeCell ref="A25:A27"/>
    <mergeCell ref="M18:N18"/>
    <mergeCell ref="S18:T18"/>
    <mergeCell ref="Y18:Z18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AW15:AX15"/>
    <mergeCell ref="M15:N15"/>
    <mergeCell ref="BO22:BP22"/>
    <mergeCell ref="BC18:BD18"/>
    <mergeCell ref="BC19:BD19"/>
    <mergeCell ref="BC20:BD20"/>
    <mergeCell ref="BI20:BJ20"/>
    <mergeCell ref="BO20:BP20"/>
    <mergeCell ref="BI21:BJ21"/>
    <mergeCell ref="BO21:BP21"/>
    <mergeCell ref="AQ12:AR12"/>
    <mergeCell ref="AQ13:AR13"/>
    <mergeCell ref="AQ14:AR14"/>
    <mergeCell ref="AW14:AX14"/>
    <mergeCell ref="BC14:BD14"/>
    <mergeCell ref="BI14:BJ14"/>
    <mergeCell ref="BO14:BP14"/>
    <mergeCell ref="BC15:BD15"/>
    <mergeCell ref="BI15:BJ15"/>
    <mergeCell ref="BO15:BP15"/>
    <mergeCell ref="BO19:BP19"/>
    <mergeCell ref="AW19:AX19"/>
    <mergeCell ref="BI19:BJ19"/>
    <mergeCell ref="AQ21:AR21"/>
    <mergeCell ref="AQ22:AR22"/>
    <mergeCell ref="AK18:AL18"/>
    <mergeCell ref="AK20:AL20"/>
    <mergeCell ref="AQ20:AR20"/>
    <mergeCell ref="AW20:AX20"/>
    <mergeCell ref="AK21:AL21"/>
    <mergeCell ref="AW21:AX21"/>
    <mergeCell ref="AK22:AL22"/>
    <mergeCell ref="AW22:AX22"/>
    <mergeCell ref="BC21:BD21"/>
    <mergeCell ref="BC22:BD22"/>
    <mergeCell ref="BI22:BJ22"/>
    <mergeCell ref="AK19:AL19"/>
    <mergeCell ref="BO9:BP9"/>
    <mergeCell ref="BQ9:BQ13"/>
    <mergeCell ref="BR9:BT13"/>
    <mergeCell ref="BU9:BU12"/>
    <mergeCell ref="BV9:BV12"/>
    <mergeCell ref="BN10:BP10"/>
    <mergeCell ref="BC16:BD16"/>
    <mergeCell ref="BC17:BD17"/>
    <mergeCell ref="AQ15:AR15"/>
    <mergeCell ref="AQ16:AR16"/>
    <mergeCell ref="AW16:AX16"/>
    <mergeCell ref="BI16:BJ16"/>
    <mergeCell ref="AQ17:AR17"/>
    <mergeCell ref="AW17:AX17"/>
    <mergeCell ref="BI17:BJ17"/>
    <mergeCell ref="AO9:AP9"/>
    <mergeCell ref="AQ9:AR9"/>
    <mergeCell ref="AS9:AT9"/>
    <mergeCell ref="AU9:AV9"/>
    <mergeCell ref="AW9:AX9"/>
    <mergeCell ref="BB10:BD10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BM9:BN9"/>
    <mergeCell ref="I11:N11"/>
    <mergeCell ref="O11:T11"/>
    <mergeCell ref="U11:Z11"/>
    <mergeCell ref="AA11:AF11"/>
    <mergeCell ref="AG11:AL11"/>
    <mergeCell ref="AM11:AR11"/>
    <mergeCell ref="AS11:AX11"/>
    <mergeCell ref="A2:C2"/>
    <mergeCell ref="E2:G2"/>
    <mergeCell ref="A3:C3"/>
    <mergeCell ref="A4:C4"/>
    <mergeCell ref="A5:C5"/>
    <mergeCell ref="A6:C6"/>
    <mergeCell ref="F9:H10"/>
    <mergeCell ref="F11:H11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BO57:BP57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  <mergeCell ref="AY11:BD11"/>
    <mergeCell ref="BE11:BJ11"/>
    <mergeCell ref="BK11:BP11"/>
    <mergeCell ref="BC12:BD12"/>
    <mergeCell ref="BI12:BJ12"/>
    <mergeCell ref="BC13:BD13"/>
    <mergeCell ref="BI13:BJ13"/>
    <mergeCell ref="BO12:BP12"/>
    <mergeCell ref="BO13:BP13"/>
    <mergeCell ref="AK17:AL17"/>
    <mergeCell ref="AQ18:AR18"/>
    <mergeCell ref="AW18:AX18"/>
    <mergeCell ref="BI18:BJ18"/>
    <mergeCell ref="AQ19:AR19"/>
    <mergeCell ref="AW44:AX44"/>
    <mergeCell ref="BI44:BJ44"/>
    <mergeCell ref="BI45:BJ45"/>
    <mergeCell ref="BC53:BD53"/>
    <mergeCell ref="BC54:BD54"/>
    <mergeCell ref="BC55:BD55"/>
    <mergeCell ref="BC56:BD56"/>
    <mergeCell ref="BC57:BD57"/>
    <mergeCell ref="BC44:BD44"/>
    <mergeCell ref="BC45:BD45"/>
    <mergeCell ref="BC46:BD46"/>
    <mergeCell ref="BC47:BD47"/>
    <mergeCell ref="BC48:BD48"/>
    <mergeCell ref="BC49:BD49"/>
    <mergeCell ref="BC50:BD50"/>
    <mergeCell ref="BI57:BJ57"/>
    <mergeCell ref="AW41:AX41"/>
    <mergeCell ref="BC41:BD41"/>
    <mergeCell ref="BI41:BJ41"/>
    <mergeCell ref="BO41:BP41"/>
    <mergeCell ref="BC42:BD42"/>
    <mergeCell ref="BI42:BJ42"/>
    <mergeCell ref="BO42:BP42"/>
    <mergeCell ref="AW42:AX42"/>
    <mergeCell ref="AW43:AX43"/>
    <mergeCell ref="BC43:BD43"/>
    <mergeCell ref="BI43:BJ43"/>
    <mergeCell ref="BC39:BD39"/>
    <mergeCell ref="BC40:BD40"/>
    <mergeCell ref="BI40:BJ40"/>
    <mergeCell ref="BO40:BP40"/>
    <mergeCell ref="AQ36:AR36"/>
    <mergeCell ref="AQ37:AR37"/>
    <mergeCell ref="BC37:BD37"/>
    <mergeCell ref="AW38:AX38"/>
    <mergeCell ref="BC38:BD38"/>
    <mergeCell ref="AW39:AX39"/>
    <mergeCell ref="AW40:AX40"/>
    <mergeCell ref="AW36:AX36"/>
    <mergeCell ref="AW37:AX37"/>
    <mergeCell ref="BC36:BD36"/>
    <mergeCell ref="BO55:BP55"/>
    <mergeCell ref="BO56:BP56"/>
    <mergeCell ref="BC51:BD51"/>
    <mergeCell ref="BC52:BD52"/>
    <mergeCell ref="BO52:BP52"/>
    <mergeCell ref="BO53:BP53"/>
    <mergeCell ref="BO54:BP54"/>
    <mergeCell ref="BI55:BJ55"/>
    <mergeCell ref="BI56:BJ56"/>
    <mergeCell ref="BI53:BJ53"/>
    <mergeCell ref="BI54:BJ54"/>
    <mergeCell ref="BI46:BJ46"/>
    <mergeCell ref="BI47:BJ47"/>
    <mergeCell ref="BI48:BJ48"/>
    <mergeCell ref="BI49:BJ49"/>
    <mergeCell ref="BI50:BJ50"/>
    <mergeCell ref="BI51:BJ51"/>
    <mergeCell ref="BI52:BJ52"/>
    <mergeCell ref="AW52:AX52"/>
    <mergeCell ref="AW53:AX53"/>
    <mergeCell ref="AW54:AX54"/>
    <mergeCell ref="AW55:AX55"/>
    <mergeCell ref="AW56:AX56"/>
    <mergeCell ref="AW57:AX57"/>
    <mergeCell ref="AW45:AX45"/>
    <mergeCell ref="AW46:AX46"/>
    <mergeCell ref="AW47:AX47"/>
    <mergeCell ref="AW48:AX48"/>
    <mergeCell ref="AW49:AX49"/>
    <mergeCell ref="AW50:AX50"/>
    <mergeCell ref="AW51:AX51"/>
    <mergeCell ref="BO50:BP50"/>
    <mergeCell ref="BO51:BP51"/>
    <mergeCell ref="BO43:BP43"/>
    <mergeCell ref="BO44:BP44"/>
    <mergeCell ref="BO45:BP45"/>
    <mergeCell ref="BO46:BP46"/>
    <mergeCell ref="BO47:BP47"/>
    <mergeCell ref="BO48:BP48"/>
    <mergeCell ref="BO49:BP49"/>
    <mergeCell ref="BI38:BJ38"/>
    <mergeCell ref="BI39:BJ39"/>
    <mergeCell ref="BO37:BP37"/>
    <mergeCell ref="BO38:BP38"/>
    <mergeCell ref="BO39:BP39"/>
    <mergeCell ref="BI32:BJ32"/>
    <mergeCell ref="BI33:BJ33"/>
    <mergeCell ref="BI34:BJ34"/>
    <mergeCell ref="BO34:BP34"/>
    <mergeCell ref="BI35:BJ35"/>
    <mergeCell ref="BO35:BP35"/>
    <mergeCell ref="BO36:BP36"/>
    <mergeCell ref="AK32:AL32"/>
    <mergeCell ref="AQ32:AR32"/>
    <mergeCell ref="BC32:BD32"/>
    <mergeCell ref="BO32:BP32"/>
    <mergeCell ref="AQ33:AR33"/>
    <mergeCell ref="BC33:BD33"/>
    <mergeCell ref="BO33:BP33"/>
    <mergeCell ref="BI36:BJ36"/>
    <mergeCell ref="BI37:BJ37"/>
    <mergeCell ref="AW32:AX32"/>
    <mergeCell ref="AW33:AX33"/>
    <mergeCell ref="AW34:AX34"/>
    <mergeCell ref="BC34:BD34"/>
    <mergeCell ref="AW35:AX35"/>
    <mergeCell ref="BC35:BD35"/>
    <mergeCell ref="BC31:BD31"/>
    <mergeCell ref="BI31:BJ31"/>
    <mergeCell ref="BO31:BP31"/>
    <mergeCell ref="AK27:AL27"/>
    <mergeCell ref="AK28:AL28"/>
    <mergeCell ref="AQ28:AR28"/>
    <mergeCell ref="AW28:AX28"/>
    <mergeCell ref="AK29:AL29"/>
    <mergeCell ref="AW29:AX29"/>
    <mergeCell ref="AW30:AX30"/>
    <mergeCell ref="AK26:AL26"/>
    <mergeCell ref="AQ26:AR26"/>
    <mergeCell ref="AW26:AX26"/>
    <mergeCell ref="AQ27:AR27"/>
    <mergeCell ref="AW27:AX27"/>
    <mergeCell ref="AK30:AL30"/>
    <mergeCell ref="AK31:AL31"/>
    <mergeCell ref="AQ31:AR31"/>
    <mergeCell ref="AW31:AX31"/>
    <mergeCell ref="AQ48:AR48"/>
    <mergeCell ref="AK55:AL55"/>
    <mergeCell ref="AK56:AL56"/>
    <mergeCell ref="AK57:AL57"/>
    <mergeCell ref="AK48:AL48"/>
    <mergeCell ref="AK49:AL49"/>
    <mergeCell ref="AK50:AL50"/>
    <mergeCell ref="AK51:AL51"/>
    <mergeCell ref="AK52:AL52"/>
    <mergeCell ref="AK53:AL53"/>
    <mergeCell ref="AK54:AL54"/>
    <mergeCell ref="AQ56:AR56"/>
    <mergeCell ref="AQ57:AR57"/>
    <mergeCell ref="AQ49:AR49"/>
    <mergeCell ref="AQ50:AR50"/>
    <mergeCell ref="AQ51:AR51"/>
    <mergeCell ref="AQ52:AR52"/>
    <mergeCell ref="AQ53:AR53"/>
    <mergeCell ref="AQ54:AR54"/>
    <mergeCell ref="AQ55:AR55"/>
    <mergeCell ref="AK45:AL45"/>
    <mergeCell ref="AK46:AL46"/>
    <mergeCell ref="AK47:AL47"/>
    <mergeCell ref="AQ42:AR42"/>
    <mergeCell ref="AQ43:AR43"/>
    <mergeCell ref="AQ44:AR44"/>
    <mergeCell ref="AQ45:AR45"/>
    <mergeCell ref="AQ46:AR46"/>
    <mergeCell ref="AQ47:AR47"/>
    <mergeCell ref="AK39:AL39"/>
    <mergeCell ref="AQ39:AR39"/>
    <mergeCell ref="AK40:AL40"/>
    <mergeCell ref="AQ40:AR40"/>
    <mergeCell ref="AQ41:AR41"/>
    <mergeCell ref="AK41:AL41"/>
    <mergeCell ref="AK42:AL42"/>
    <mergeCell ref="AK43:AL43"/>
    <mergeCell ref="AK44:AL44"/>
    <mergeCell ref="AK33:AL33"/>
    <mergeCell ref="AK34:AL34"/>
    <mergeCell ref="AQ34:AR34"/>
    <mergeCell ref="AK35:AL35"/>
    <mergeCell ref="AQ35:AR35"/>
    <mergeCell ref="AK36:AL36"/>
    <mergeCell ref="AK37:AL37"/>
    <mergeCell ref="AK38:AL38"/>
    <mergeCell ref="AQ38:AR38"/>
    <mergeCell ref="BO28:BP28"/>
    <mergeCell ref="BO29:BP29"/>
    <mergeCell ref="BO30:BP30"/>
    <mergeCell ref="AK23:AL23"/>
    <mergeCell ref="AK24:AL24"/>
    <mergeCell ref="AW24:AX24"/>
    <mergeCell ref="BI24:BJ24"/>
    <mergeCell ref="AK25:AL25"/>
    <mergeCell ref="AW25:AX25"/>
    <mergeCell ref="BI25:BJ25"/>
    <mergeCell ref="BC28:BD28"/>
    <mergeCell ref="BC29:BD29"/>
    <mergeCell ref="BC30:BD30"/>
    <mergeCell ref="AQ29:AR29"/>
    <mergeCell ref="AQ30:AR30"/>
    <mergeCell ref="BI29:BJ29"/>
    <mergeCell ref="BI30:BJ30"/>
    <mergeCell ref="BC24:BD24"/>
    <mergeCell ref="BC25:BD25"/>
    <mergeCell ref="BC26:BD26"/>
    <mergeCell ref="BI26:BJ26"/>
    <mergeCell ref="BC27:BD27"/>
    <mergeCell ref="BI27:BJ27"/>
    <mergeCell ref="BI28:BJ28"/>
    <mergeCell ref="AQ23:AR23"/>
    <mergeCell ref="AW23:AX23"/>
    <mergeCell ref="BC23:BD23"/>
    <mergeCell ref="BI23:BJ23"/>
    <mergeCell ref="BO23:BP23"/>
    <mergeCell ref="BO24:BP24"/>
    <mergeCell ref="BO25:BP25"/>
    <mergeCell ref="BO26:BP26"/>
    <mergeCell ref="BO27:BP27"/>
    <mergeCell ref="AQ24:AR24"/>
    <mergeCell ref="AQ25:AR25"/>
    <mergeCell ref="S19:T19"/>
    <mergeCell ref="S20:T20"/>
    <mergeCell ref="Y20:Z20"/>
    <mergeCell ref="AE20:AF20"/>
    <mergeCell ref="Y21:Z21"/>
    <mergeCell ref="S22:T22"/>
    <mergeCell ref="S23:T23"/>
    <mergeCell ref="Y22:Z22"/>
    <mergeCell ref="Y23:Z23"/>
  </mergeCells>
  <dataValidations count="1">
    <dataValidation type="decimal" operator="lessThanOrEqual" allowBlank="1" showDropDown="1" showInputMessage="1" showErrorMessage="1" prompt="Nilai Maksimal 100" sqref="BQ16:BT57" xr:uid="{00000000-0002-0000-0700-000000000000}">
      <formula1>100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V71"/>
  <sheetViews>
    <sheetView workbookViewId="0">
      <pane xSplit="5" topLeftCell="F1" activePane="topRight" state="frozen"/>
      <selection pane="topRight" activeCell="G2" sqref="G2"/>
    </sheetView>
  </sheetViews>
  <sheetFormatPr defaultColWidth="14.42578125" defaultRowHeight="15" customHeight="1"/>
  <cols>
    <col min="4" max="4" width="35" customWidth="1"/>
    <col min="5" max="5" width="12.5703125" customWidth="1"/>
    <col min="6" max="6" width="21.42578125" customWidth="1"/>
    <col min="7" max="7" width="11.42578125" customWidth="1"/>
    <col min="8" max="8" width="25.42578125" customWidth="1"/>
    <col min="69" max="69" width="17.140625" customWidth="1"/>
  </cols>
  <sheetData>
    <row r="1" spans="1:74">
      <c r="A1" s="32" t="s">
        <v>450</v>
      </c>
    </row>
    <row r="2" spans="1:74" ht="15.75">
      <c r="A2" s="502" t="s">
        <v>72</v>
      </c>
      <c r="B2" s="490"/>
      <c r="C2" s="490"/>
      <c r="D2" s="30" t="s">
        <v>73</v>
      </c>
      <c r="G2" s="522" t="s">
        <v>16</v>
      </c>
      <c r="H2" s="479"/>
    </row>
    <row r="3" spans="1:74" ht="15.75">
      <c r="A3" s="502" t="s">
        <v>74</v>
      </c>
      <c r="B3" s="490"/>
      <c r="C3" s="490"/>
      <c r="D3" s="30" t="s">
        <v>451</v>
      </c>
      <c r="G3" s="368" t="s">
        <v>76</v>
      </c>
      <c r="H3" s="368" t="s">
        <v>77</v>
      </c>
    </row>
    <row r="4" spans="1:74" ht="15.75">
      <c r="A4" s="502" t="s">
        <v>80</v>
      </c>
      <c r="B4" s="490"/>
      <c r="C4" s="490"/>
      <c r="D4" s="30" t="s">
        <v>81</v>
      </c>
      <c r="G4" s="369">
        <v>2100018411</v>
      </c>
      <c r="H4" s="369" t="s">
        <v>306</v>
      </c>
    </row>
    <row r="5" spans="1:74" ht="15.75">
      <c r="A5" s="502" t="s">
        <v>84</v>
      </c>
      <c r="B5" s="490"/>
      <c r="C5" s="490"/>
      <c r="D5" s="30" t="s">
        <v>17</v>
      </c>
      <c r="G5" s="370">
        <v>2100018368</v>
      </c>
      <c r="H5" s="370" t="s">
        <v>307</v>
      </c>
      <c r="Y5" s="37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</row>
    <row r="6" spans="1:74" ht="15.75">
      <c r="A6" s="504" t="s">
        <v>87</v>
      </c>
      <c r="B6" s="490"/>
      <c r="C6" s="490"/>
      <c r="D6" s="30">
        <v>13</v>
      </c>
      <c r="G6" s="371">
        <v>2100018402</v>
      </c>
      <c r="H6" s="371" t="s">
        <v>308</v>
      </c>
    </row>
    <row r="7" spans="1:74">
      <c r="G7" s="372">
        <v>1900018356</v>
      </c>
      <c r="H7" s="372" t="s">
        <v>404</v>
      </c>
    </row>
    <row r="8" spans="1:74" ht="15.75">
      <c r="A8" s="160"/>
      <c r="B8" s="160"/>
      <c r="C8" s="160"/>
      <c r="D8" s="161"/>
      <c r="E8" s="160"/>
      <c r="F8" s="373"/>
      <c r="G8" s="373"/>
      <c r="H8" s="373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374"/>
      <c r="BR8" s="374"/>
      <c r="BS8" s="374"/>
      <c r="BT8" s="374"/>
      <c r="BU8" s="374"/>
      <c r="BV8" s="374"/>
    </row>
    <row r="9" spans="1:74" ht="15.75">
      <c r="A9" s="160"/>
      <c r="B9" s="160"/>
      <c r="C9" s="160"/>
      <c r="D9" s="161" t="s">
        <v>91</v>
      </c>
      <c r="E9" s="160"/>
      <c r="F9" s="523"/>
      <c r="G9" s="524"/>
      <c r="H9" s="525"/>
      <c r="I9" s="544" t="s">
        <v>92</v>
      </c>
      <c r="J9" s="524"/>
      <c r="K9" s="544" t="s">
        <v>93</v>
      </c>
      <c r="L9" s="524"/>
      <c r="M9" s="544" t="s">
        <v>94</v>
      </c>
      <c r="N9" s="525"/>
      <c r="O9" s="544" t="s">
        <v>92</v>
      </c>
      <c r="P9" s="524"/>
      <c r="Q9" s="544" t="s">
        <v>93</v>
      </c>
      <c r="R9" s="524"/>
      <c r="S9" s="544" t="s">
        <v>94</v>
      </c>
      <c r="T9" s="525"/>
      <c r="U9" s="544" t="s">
        <v>92</v>
      </c>
      <c r="V9" s="524"/>
      <c r="W9" s="544" t="s">
        <v>93</v>
      </c>
      <c r="X9" s="524"/>
      <c r="Y9" s="544" t="s">
        <v>94</v>
      </c>
      <c r="Z9" s="525"/>
      <c r="AA9" s="544" t="s">
        <v>92</v>
      </c>
      <c r="AB9" s="524"/>
      <c r="AC9" s="544" t="s">
        <v>93</v>
      </c>
      <c r="AD9" s="524"/>
      <c r="AE9" s="544" t="s">
        <v>94</v>
      </c>
      <c r="AF9" s="525"/>
      <c r="AG9" s="544" t="s">
        <v>92</v>
      </c>
      <c r="AH9" s="524"/>
      <c r="AI9" s="544" t="s">
        <v>93</v>
      </c>
      <c r="AJ9" s="524"/>
      <c r="AK9" s="544" t="s">
        <v>94</v>
      </c>
      <c r="AL9" s="525"/>
      <c r="AM9" s="544" t="s">
        <v>92</v>
      </c>
      <c r="AN9" s="524"/>
      <c r="AO9" s="544" t="s">
        <v>93</v>
      </c>
      <c r="AP9" s="524"/>
      <c r="AQ9" s="544" t="s">
        <v>94</v>
      </c>
      <c r="AR9" s="525"/>
      <c r="AS9" s="544" t="s">
        <v>92</v>
      </c>
      <c r="AT9" s="524"/>
      <c r="AU9" s="544" t="s">
        <v>93</v>
      </c>
      <c r="AV9" s="524"/>
      <c r="AW9" s="544" t="s">
        <v>94</v>
      </c>
      <c r="AX9" s="525"/>
      <c r="AY9" s="544" t="s">
        <v>92</v>
      </c>
      <c r="AZ9" s="524"/>
      <c r="BA9" s="544" t="s">
        <v>93</v>
      </c>
      <c r="BB9" s="524"/>
      <c r="BC9" s="544" t="s">
        <v>94</v>
      </c>
      <c r="BD9" s="525"/>
      <c r="BE9" s="544" t="s">
        <v>92</v>
      </c>
      <c r="BF9" s="524"/>
      <c r="BG9" s="544" t="s">
        <v>93</v>
      </c>
      <c r="BH9" s="524"/>
      <c r="BI9" s="544" t="s">
        <v>94</v>
      </c>
      <c r="BJ9" s="525"/>
      <c r="BK9" s="546" t="s">
        <v>92</v>
      </c>
      <c r="BL9" s="524"/>
      <c r="BM9" s="544" t="s">
        <v>93</v>
      </c>
      <c r="BN9" s="524"/>
      <c r="BO9" s="544" t="s">
        <v>94</v>
      </c>
      <c r="BP9" s="525"/>
      <c r="BQ9" s="547" t="s">
        <v>95</v>
      </c>
      <c r="BR9" s="548" t="s">
        <v>96</v>
      </c>
      <c r="BS9" s="524"/>
      <c r="BT9" s="524"/>
      <c r="BU9" s="549" t="s">
        <v>97</v>
      </c>
      <c r="BV9" s="550" t="s">
        <v>98</v>
      </c>
    </row>
    <row r="10" spans="1:74" ht="15.75">
      <c r="A10" s="160"/>
      <c r="B10" s="160"/>
      <c r="C10" s="160"/>
      <c r="D10" s="161" t="s">
        <v>99</v>
      </c>
      <c r="E10" s="160"/>
      <c r="F10" s="542"/>
      <c r="G10" s="490"/>
      <c r="H10" s="535"/>
      <c r="I10" s="537" t="s">
        <v>100</v>
      </c>
      <c r="J10" s="490"/>
      <c r="K10" s="490"/>
      <c r="L10" s="490"/>
      <c r="M10" s="490"/>
      <c r="N10" s="535"/>
      <c r="O10" s="537" t="s">
        <v>100</v>
      </c>
      <c r="P10" s="490"/>
      <c r="Q10" s="490"/>
      <c r="R10" s="538" t="s">
        <v>101</v>
      </c>
      <c r="S10" s="490"/>
      <c r="T10" s="535"/>
      <c r="U10" s="537" t="s">
        <v>100</v>
      </c>
      <c r="V10" s="490"/>
      <c r="W10" s="490"/>
      <c r="X10" s="538" t="s">
        <v>101</v>
      </c>
      <c r="Y10" s="490"/>
      <c r="Z10" s="535"/>
      <c r="AA10" s="537" t="s">
        <v>100</v>
      </c>
      <c r="AB10" s="490"/>
      <c r="AC10" s="490"/>
      <c r="AD10" s="538" t="s">
        <v>101</v>
      </c>
      <c r="AE10" s="490"/>
      <c r="AF10" s="535"/>
      <c r="AG10" s="537" t="s">
        <v>100</v>
      </c>
      <c r="AH10" s="490"/>
      <c r="AI10" s="490"/>
      <c r="AJ10" s="538" t="s">
        <v>101</v>
      </c>
      <c r="AK10" s="490"/>
      <c r="AL10" s="535"/>
      <c r="AM10" s="537" t="s">
        <v>100</v>
      </c>
      <c r="AN10" s="490"/>
      <c r="AO10" s="539" t="s">
        <v>102</v>
      </c>
      <c r="AP10" s="490"/>
      <c r="AQ10" s="540" t="s">
        <v>103</v>
      </c>
      <c r="AR10" s="535"/>
      <c r="AS10" s="537" t="s">
        <v>100</v>
      </c>
      <c r="AT10" s="490"/>
      <c r="AU10" s="539" t="s">
        <v>102</v>
      </c>
      <c r="AV10" s="490"/>
      <c r="AW10" s="536" t="s">
        <v>104</v>
      </c>
      <c r="AX10" s="535"/>
      <c r="AY10" s="537" t="s">
        <v>100</v>
      </c>
      <c r="AZ10" s="490"/>
      <c r="BA10" s="490"/>
      <c r="BB10" s="539" t="s">
        <v>102</v>
      </c>
      <c r="BC10" s="490"/>
      <c r="BD10" s="535"/>
      <c r="BE10" s="537" t="s">
        <v>100</v>
      </c>
      <c r="BF10" s="490"/>
      <c r="BG10" s="490"/>
      <c r="BH10" s="539" t="s">
        <v>102</v>
      </c>
      <c r="BI10" s="490"/>
      <c r="BJ10" s="535"/>
      <c r="BK10" s="545" t="s">
        <v>100</v>
      </c>
      <c r="BL10" s="490"/>
      <c r="BM10" s="490"/>
      <c r="BN10" s="539" t="s">
        <v>102</v>
      </c>
      <c r="BO10" s="490"/>
      <c r="BP10" s="535"/>
      <c r="BQ10" s="490"/>
      <c r="BR10" s="490"/>
      <c r="BS10" s="490"/>
      <c r="BT10" s="490"/>
      <c r="BU10" s="490"/>
      <c r="BV10" s="535"/>
    </row>
    <row r="11" spans="1:74" ht="15.75">
      <c r="A11" s="160"/>
      <c r="B11" s="160"/>
      <c r="C11" s="160"/>
      <c r="D11" s="162" t="s">
        <v>105</v>
      </c>
      <c r="E11" s="160"/>
      <c r="F11" s="543">
        <v>0</v>
      </c>
      <c r="G11" s="490"/>
      <c r="H11" s="535"/>
      <c r="I11" s="534">
        <v>1</v>
      </c>
      <c r="J11" s="490"/>
      <c r="K11" s="490"/>
      <c r="L11" s="490"/>
      <c r="M11" s="490"/>
      <c r="N11" s="535"/>
      <c r="O11" s="534">
        <v>2</v>
      </c>
      <c r="P11" s="490"/>
      <c r="Q11" s="490"/>
      <c r="R11" s="490"/>
      <c r="S11" s="490"/>
      <c r="T11" s="535"/>
      <c r="U11" s="534">
        <v>3</v>
      </c>
      <c r="V11" s="490"/>
      <c r="W11" s="490"/>
      <c r="X11" s="490"/>
      <c r="Y11" s="490"/>
      <c r="Z11" s="535"/>
      <c r="AA11" s="534">
        <v>4</v>
      </c>
      <c r="AB11" s="490"/>
      <c r="AC11" s="490"/>
      <c r="AD11" s="490"/>
      <c r="AE11" s="490"/>
      <c r="AF11" s="535"/>
      <c r="AG11" s="534">
        <v>5</v>
      </c>
      <c r="AH11" s="490"/>
      <c r="AI11" s="490"/>
      <c r="AJ11" s="490"/>
      <c r="AK11" s="490"/>
      <c r="AL11" s="535"/>
      <c r="AM11" s="534">
        <v>6</v>
      </c>
      <c r="AN11" s="490"/>
      <c r="AO11" s="490"/>
      <c r="AP11" s="490"/>
      <c r="AQ11" s="490"/>
      <c r="AR11" s="535"/>
      <c r="AS11" s="534">
        <v>7</v>
      </c>
      <c r="AT11" s="490"/>
      <c r="AU11" s="490"/>
      <c r="AV11" s="490"/>
      <c r="AW11" s="490"/>
      <c r="AX11" s="535"/>
      <c r="AY11" s="534">
        <v>8</v>
      </c>
      <c r="AZ11" s="490"/>
      <c r="BA11" s="490"/>
      <c r="BB11" s="490"/>
      <c r="BC11" s="490"/>
      <c r="BD11" s="535"/>
      <c r="BE11" s="534">
        <v>9</v>
      </c>
      <c r="BF11" s="490"/>
      <c r="BG11" s="490"/>
      <c r="BH11" s="490"/>
      <c r="BI11" s="490"/>
      <c r="BJ11" s="535"/>
      <c r="BK11" s="541">
        <v>10</v>
      </c>
      <c r="BL11" s="490"/>
      <c r="BM11" s="490"/>
      <c r="BN11" s="490"/>
      <c r="BO11" s="490"/>
      <c r="BP11" s="535"/>
      <c r="BQ11" s="490"/>
      <c r="BR11" s="490"/>
      <c r="BS11" s="490"/>
      <c r="BT11" s="490"/>
      <c r="BU11" s="490"/>
      <c r="BV11" s="535"/>
    </row>
    <row r="12" spans="1:74" ht="15.75">
      <c r="A12" s="160"/>
      <c r="B12" s="160"/>
      <c r="C12" s="160"/>
      <c r="D12" s="164" t="s">
        <v>106</v>
      </c>
      <c r="E12" s="160"/>
      <c r="F12" s="165" t="s">
        <v>107</v>
      </c>
      <c r="G12" s="49" t="s">
        <v>108</v>
      </c>
      <c r="H12" s="166" t="s">
        <v>109</v>
      </c>
      <c r="I12" s="167" t="s">
        <v>110</v>
      </c>
      <c r="J12" s="167" t="s">
        <v>111</v>
      </c>
      <c r="K12" s="167" t="s">
        <v>108</v>
      </c>
      <c r="L12" s="167" t="s">
        <v>112</v>
      </c>
      <c r="M12" s="534" t="s">
        <v>109</v>
      </c>
      <c r="N12" s="535"/>
      <c r="O12" s="167" t="s">
        <v>110</v>
      </c>
      <c r="P12" s="167" t="s">
        <v>111</v>
      </c>
      <c r="Q12" s="167" t="s">
        <v>108</v>
      </c>
      <c r="R12" s="167" t="s">
        <v>112</v>
      </c>
      <c r="S12" s="534" t="s">
        <v>109</v>
      </c>
      <c r="T12" s="535"/>
      <c r="U12" s="167" t="s">
        <v>110</v>
      </c>
      <c r="V12" s="167" t="s">
        <v>111</v>
      </c>
      <c r="W12" s="167" t="s">
        <v>108</v>
      </c>
      <c r="X12" s="167" t="s">
        <v>112</v>
      </c>
      <c r="Y12" s="534" t="s">
        <v>109</v>
      </c>
      <c r="Z12" s="535"/>
      <c r="AA12" s="167" t="s">
        <v>110</v>
      </c>
      <c r="AB12" s="167" t="s">
        <v>111</v>
      </c>
      <c r="AC12" s="167" t="s">
        <v>108</v>
      </c>
      <c r="AD12" s="167" t="s">
        <v>112</v>
      </c>
      <c r="AE12" s="534" t="s">
        <v>109</v>
      </c>
      <c r="AF12" s="535"/>
      <c r="AG12" s="167" t="s">
        <v>110</v>
      </c>
      <c r="AH12" s="167" t="s">
        <v>111</v>
      </c>
      <c r="AI12" s="167" t="s">
        <v>108</v>
      </c>
      <c r="AJ12" s="167" t="s">
        <v>112</v>
      </c>
      <c r="AK12" s="534" t="s">
        <v>109</v>
      </c>
      <c r="AL12" s="535"/>
      <c r="AM12" s="167" t="s">
        <v>110</v>
      </c>
      <c r="AN12" s="167" t="s">
        <v>111</v>
      </c>
      <c r="AO12" s="167" t="s">
        <v>108</v>
      </c>
      <c r="AP12" s="167" t="s">
        <v>112</v>
      </c>
      <c r="AQ12" s="534" t="s">
        <v>109</v>
      </c>
      <c r="AR12" s="535"/>
      <c r="AS12" s="167" t="s">
        <v>110</v>
      </c>
      <c r="AT12" s="167" t="s">
        <v>111</v>
      </c>
      <c r="AU12" s="167" t="s">
        <v>108</v>
      </c>
      <c r="AV12" s="167" t="s">
        <v>112</v>
      </c>
      <c r="AW12" s="534" t="s">
        <v>109</v>
      </c>
      <c r="AX12" s="535"/>
      <c r="AY12" s="167" t="s">
        <v>110</v>
      </c>
      <c r="AZ12" s="167" t="s">
        <v>111</v>
      </c>
      <c r="BA12" s="167" t="s">
        <v>108</v>
      </c>
      <c r="BB12" s="167" t="s">
        <v>112</v>
      </c>
      <c r="BC12" s="534" t="s">
        <v>109</v>
      </c>
      <c r="BD12" s="535"/>
      <c r="BE12" s="167" t="s">
        <v>110</v>
      </c>
      <c r="BF12" s="167" t="s">
        <v>111</v>
      </c>
      <c r="BG12" s="167" t="s">
        <v>108</v>
      </c>
      <c r="BH12" s="167" t="s">
        <v>112</v>
      </c>
      <c r="BI12" s="534" t="s">
        <v>109</v>
      </c>
      <c r="BJ12" s="535"/>
      <c r="BK12" s="168" t="s">
        <v>110</v>
      </c>
      <c r="BL12" s="167" t="s">
        <v>111</v>
      </c>
      <c r="BM12" s="167" t="s">
        <v>108</v>
      </c>
      <c r="BN12" s="167" t="s">
        <v>112</v>
      </c>
      <c r="BO12" s="534" t="s">
        <v>109</v>
      </c>
      <c r="BP12" s="535"/>
      <c r="BQ12" s="490"/>
      <c r="BR12" s="490"/>
      <c r="BS12" s="490"/>
      <c r="BT12" s="490"/>
      <c r="BU12" s="490"/>
      <c r="BV12" s="535"/>
    </row>
    <row r="13" spans="1:74" ht="15.75">
      <c r="A13" s="160"/>
      <c r="B13" s="160"/>
      <c r="C13" s="160"/>
      <c r="D13" s="164" t="s">
        <v>113</v>
      </c>
      <c r="E13" s="160"/>
      <c r="F13" s="165">
        <v>50</v>
      </c>
      <c r="G13" s="49">
        <v>50</v>
      </c>
      <c r="H13" s="166">
        <v>100</v>
      </c>
      <c r="I13" s="49">
        <v>15</v>
      </c>
      <c r="J13" s="49">
        <v>15</v>
      </c>
      <c r="K13" s="49">
        <v>50</v>
      </c>
      <c r="L13" s="49">
        <v>20</v>
      </c>
      <c r="M13" s="534">
        <v>100</v>
      </c>
      <c r="N13" s="535"/>
      <c r="O13" s="49">
        <v>15</v>
      </c>
      <c r="P13" s="49">
        <v>15</v>
      </c>
      <c r="Q13" s="49">
        <v>50</v>
      </c>
      <c r="R13" s="49">
        <v>20</v>
      </c>
      <c r="S13" s="534">
        <v>100</v>
      </c>
      <c r="T13" s="535"/>
      <c r="U13" s="49">
        <v>15</v>
      </c>
      <c r="V13" s="49">
        <v>15</v>
      </c>
      <c r="W13" s="49">
        <v>50</v>
      </c>
      <c r="X13" s="49">
        <v>20</v>
      </c>
      <c r="Y13" s="534">
        <v>100</v>
      </c>
      <c r="Z13" s="535"/>
      <c r="AA13" s="49">
        <v>15</v>
      </c>
      <c r="AB13" s="49">
        <v>15</v>
      </c>
      <c r="AC13" s="49">
        <v>50</v>
      </c>
      <c r="AD13" s="49">
        <v>20</v>
      </c>
      <c r="AE13" s="534">
        <v>100</v>
      </c>
      <c r="AF13" s="535"/>
      <c r="AG13" s="49">
        <v>15</v>
      </c>
      <c r="AH13" s="49">
        <v>15</v>
      </c>
      <c r="AI13" s="49">
        <v>50</v>
      </c>
      <c r="AJ13" s="49">
        <v>20</v>
      </c>
      <c r="AK13" s="534">
        <v>100</v>
      </c>
      <c r="AL13" s="535"/>
      <c r="AM13" s="49">
        <v>15</v>
      </c>
      <c r="AN13" s="49">
        <v>15</v>
      </c>
      <c r="AO13" s="49">
        <v>50</v>
      </c>
      <c r="AP13" s="49">
        <v>20</v>
      </c>
      <c r="AQ13" s="534">
        <v>100</v>
      </c>
      <c r="AR13" s="535"/>
      <c r="AS13" s="49">
        <v>15</v>
      </c>
      <c r="AT13" s="49">
        <v>15</v>
      </c>
      <c r="AU13" s="49">
        <v>50</v>
      </c>
      <c r="AV13" s="49">
        <v>20</v>
      </c>
      <c r="AW13" s="534">
        <v>100</v>
      </c>
      <c r="AX13" s="535"/>
      <c r="AY13" s="49">
        <v>15</v>
      </c>
      <c r="AZ13" s="49">
        <v>15</v>
      </c>
      <c r="BA13" s="49">
        <v>50</v>
      </c>
      <c r="BB13" s="49">
        <v>20</v>
      </c>
      <c r="BC13" s="534">
        <v>100</v>
      </c>
      <c r="BD13" s="535"/>
      <c r="BE13" s="49">
        <v>15</v>
      </c>
      <c r="BF13" s="49">
        <v>15</v>
      </c>
      <c r="BG13" s="49">
        <v>50</v>
      </c>
      <c r="BH13" s="49">
        <v>20</v>
      </c>
      <c r="BI13" s="534">
        <v>100</v>
      </c>
      <c r="BJ13" s="535"/>
      <c r="BK13" s="165">
        <v>15</v>
      </c>
      <c r="BL13" s="49">
        <v>15</v>
      </c>
      <c r="BM13" s="49">
        <v>50</v>
      </c>
      <c r="BN13" s="49">
        <v>20</v>
      </c>
      <c r="BO13" s="534">
        <v>100</v>
      </c>
      <c r="BP13" s="535"/>
      <c r="BQ13" s="490"/>
      <c r="BR13" s="490"/>
      <c r="BS13" s="490"/>
      <c r="BT13" s="490"/>
      <c r="BU13" s="169"/>
      <c r="BV13" s="170"/>
    </row>
    <row r="14" spans="1:74" ht="15.75">
      <c r="A14" s="49" t="s">
        <v>309</v>
      </c>
      <c r="B14" s="49" t="s">
        <v>114</v>
      </c>
      <c r="C14" s="49" t="s">
        <v>76</v>
      </c>
      <c r="D14" s="49" t="s">
        <v>115</v>
      </c>
      <c r="E14" s="49" t="s">
        <v>116</v>
      </c>
      <c r="F14" s="171"/>
      <c r="G14" s="55"/>
      <c r="H14" s="172"/>
      <c r="I14" s="55"/>
      <c r="J14" s="55"/>
      <c r="K14" s="55"/>
      <c r="L14" s="55"/>
      <c r="M14" s="534"/>
      <c r="N14" s="535"/>
      <c r="O14" s="55"/>
      <c r="P14" s="55"/>
      <c r="Q14" s="55"/>
      <c r="R14" s="55"/>
      <c r="S14" s="534"/>
      <c r="T14" s="535"/>
      <c r="U14" s="55"/>
      <c r="V14" s="55"/>
      <c r="W14" s="55"/>
      <c r="X14" s="55"/>
      <c r="Y14" s="534"/>
      <c r="Z14" s="535"/>
      <c r="AA14" s="55"/>
      <c r="AB14" s="55"/>
      <c r="AC14" s="55"/>
      <c r="AD14" s="55"/>
      <c r="AE14" s="534"/>
      <c r="AF14" s="535"/>
      <c r="AG14" s="55"/>
      <c r="AH14" s="55"/>
      <c r="AI14" s="55"/>
      <c r="AJ14" s="55"/>
      <c r="AK14" s="534"/>
      <c r="AL14" s="535"/>
      <c r="AM14" s="55"/>
      <c r="AN14" s="55"/>
      <c r="AO14" s="55"/>
      <c r="AP14" s="55"/>
      <c r="AQ14" s="534"/>
      <c r="AR14" s="535"/>
      <c r="AS14" s="55"/>
      <c r="AT14" s="55"/>
      <c r="AU14" s="55"/>
      <c r="AV14" s="55"/>
      <c r="AW14" s="534"/>
      <c r="AX14" s="535"/>
      <c r="AY14" s="55"/>
      <c r="AZ14" s="55"/>
      <c r="BA14" s="55"/>
      <c r="BB14" s="55"/>
      <c r="BC14" s="534"/>
      <c r="BD14" s="535"/>
      <c r="BE14" s="55"/>
      <c r="BF14" s="55"/>
      <c r="BG14" s="55"/>
      <c r="BH14" s="55"/>
      <c r="BI14" s="534"/>
      <c r="BJ14" s="535"/>
      <c r="BK14" s="171"/>
      <c r="BL14" s="55"/>
      <c r="BM14" s="55"/>
      <c r="BN14" s="55"/>
      <c r="BO14" s="534"/>
      <c r="BP14" s="535"/>
      <c r="BQ14" s="42"/>
      <c r="BR14" s="49" t="s">
        <v>117</v>
      </c>
      <c r="BS14" s="49" t="s">
        <v>118</v>
      </c>
      <c r="BT14" s="163" t="s">
        <v>109</v>
      </c>
      <c r="BU14" s="173"/>
      <c r="BV14" s="174"/>
    </row>
    <row r="15" spans="1:74" ht="15.75">
      <c r="A15" s="42"/>
      <c r="B15" s="42"/>
      <c r="C15" s="55"/>
      <c r="D15" s="49" t="s">
        <v>119</v>
      </c>
      <c r="E15" s="55"/>
      <c r="F15" s="165">
        <v>100</v>
      </c>
      <c r="G15" s="49">
        <v>100</v>
      </c>
      <c r="H15" s="166">
        <v>100</v>
      </c>
      <c r="I15" s="49">
        <v>100</v>
      </c>
      <c r="J15" s="49">
        <v>100</v>
      </c>
      <c r="K15" s="49">
        <v>100</v>
      </c>
      <c r="L15" s="49">
        <v>100</v>
      </c>
      <c r="M15" s="534">
        <v>100</v>
      </c>
      <c r="N15" s="535"/>
      <c r="O15" s="49">
        <v>100</v>
      </c>
      <c r="P15" s="49">
        <v>100</v>
      </c>
      <c r="Q15" s="49">
        <v>100</v>
      </c>
      <c r="R15" s="49">
        <v>100</v>
      </c>
      <c r="S15" s="534">
        <v>100</v>
      </c>
      <c r="T15" s="535"/>
      <c r="U15" s="49">
        <v>100</v>
      </c>
      <c r="V15" s="49">
        <v>100</v>
      </c>
      <c r="W15" s="49">
        <v>100</v>
      </c>
      <c r="X15" s="49">
        <v>100</v>
      </c>
      <c r="Y15" s="534">
        <v>100</v>
      </c>
      <c r="Z15" s="535"/>
      <c r="AA15" s="49">
        <v>100</v>
      </c>
      <c r="AB15" s="49">
        <v>100</v>
      </c>
      <c r="AC15" s="49">
        <v>100</v>
      </c>
      <c r="AD15" s="49">
        <v>100</v>
      </c>
      <c r="AE15" s="534">
        <v>100</v>
      </c>
      <c r="AF15" s="535"/>
      <c r="AG15" s="49">
        <v>100</v>
      </c>
      <c r="AH15" s="49">
        <v>100</v>
      </c>
      <c r="AI15" s="49">
        <v>100</v>
      </c>
      <c r="AJ15" s="49">
        <v>100</v>
      </c>
      <c r="AK15" s="534">
        <v>100</v>
      </c>
      <c r="AL15" s="535"/>
      <c r="AM15" s="49">
        <v>100</v>
      </c>
      <c r="AN15" s="49">
        <v>100</v>
      </c>
      <c r="AO15" s="49">
        <v>100</v>
      </c>
      <c r="AP15" s="49">
        <v>100</v>
      </c>
      <c r="AQ15" s="534">
        <v>100</v>
      </c>
      <c r="AR15" s="535"/>
      <c r="AS15" s="49">
        <v>100</v>
      </c>
      <c r="AT15" s="49">
        <v>100</v>
      </c>
      <c r="AU15" s="49">
        <v>100</v>
      </c>
      <c r="AV15" s="49">
        <v>100</v>
      </c>
      <c r="AW15" s="534">
        <v>100</v>
      </c>
      <c r="AX15" s="535"/>
      <c r="AY15" s="49">
        <v>100</v>
      </c>
      <c r="AZ15" s="49">
        <v>100</v>
      </c>
      <c r="BA15" s="49">
        <v>100</v>
      </c>
      <c r="BB15" s="49">
        <v>100</v>
      </c>
      <c r="BC15" s="534">
        <v>100</v>
      </c>
      <c r="BD15" s="535"/>
      <c r="BE15" s="49">
        <v>100</v>
      </c>
      <c r="BF15" s="49">
        <v>100</v>
      </c>
      <c r="BG15" s="49">
        <v>100</v>
      </c>
      <c r="BH15" s="49">
        <v>100</v>
      </c>
      <c r="BI15" s="534">
        <v>100</v>
      </c>
      <c r="BJ15" s="535"/>
      <c r="BK15" s="165">
        <v>100</v>
      </c>
      <c r="BL15" s="49">
        <v>100</v>
      </c>
      <c r="BM15" s="49">
        <v>100</v>
      </c>
      <c r="BN15" s="49">
        <v>100</v>
      </c>
      <c r="BO15" s="534">
        <v>100</v>
      </c>
      <c r="BP15" s="535"/>
      <c r="BQ15" s="175">
        <f t="shared" ref="BQ15:BQ50" si="0">((H15+M15+S15+Y15+AE15+AK15+AQ15+AW15+BC15+BI15+BO15)/11) * 60/100</f>
        <v>60</v>
      </c>
      <c r="BR15" s="49">
        <v>100</v>
      </c>
      <c r="BS15" s="49">
        <v>100</v>
      </c>
      <c r="BT15" s="163">
        <f t="shared" ref="BT15:BT50" si="1">((BR15+BS15)/2) * 40/100</f>
        <v>40</v>
      </c>
      <c r="BU15" s="169">
        <f t="shared" ref="BU15:BU50" si="2">BT15+BQ15</f>
        <v>100</v>
      </c>
      <c r="BV15" s="176" t="str">
        <f t="shared" ref="BV15:BV50" si="3">IF(BU15&gt;80,"A",IF(BU15&gt;76,"A-",IF(BU15&gt;68,"B+",IF(BU15&gt;65,"B",IF(BU15&gt;62,"B-",IF(BU15&gt;57,"C+",IF(BU15&gt;55,"C",IF(BU15&gt;51,"C-",IF(BU15&gt;43,"D+",IF(BU15&gt;40,"D",IF(BU15&gt;0,"E","E")))))))))))</f>
        <v>A</v>
      </c>
    </row>
    <row r="16" spans="1:74" ht="15.75">
      <c r="A16" s="551" t="s">
        <v>452</v>
      </c>
      <c r="B16" s="551">
        <v>1</v>
      </c>
      <c r="C16" s="197">
        <v>2200018352</v>
      </c>
      <c r="D16" s="343" t="s">
        <v>453</v>
      </c>
      <c r="E16" s="75" t="s">
        <v>454</v>
      </c>
      <c r="F16" s="180">
        <v>47</v>
      </c>
      <c r="G16" s="75">
        <v>100</v>
      </c>
      <c r="H16" s="172">
        <f t="shared" ref="H16:H48" si="4">(F$13/100*F16)+(G$13/100*G16)</f>
        <v>73.5</v>
      </c>
      <c r="I16" s="75">
        <v>85</v>
      </c>
      <c r="J16" s="75">
        <v>90</v>
      </c>
      <c r="K16" s="75">
        <v>90</v>
      </c>
      <c r="L16" s="75">
        <v>90</v>
      </c>
      <c r="M16" s="534">
        <f t="shared" ref="M16:M48" si="5">(I$13/100*I16)+(J$13/100*J16)+(K$13/100*K16)+(L$13/100*L16)</f>
        <v>89.25</v>
      </c>
      <c r="N16" s="535"/>
      <c r="O16" s="75">
        <v>80</v>
      </c>
      <c r="P16" s="75">
        <v>90</v>
      </c>
      <c r="Q16" s="75">
        <v>100</v>
      </c>
      <c r="R16" s="75">
        <v>85</v>
      </c>
      <c r="S16" s="534">
        <f t="shared" ref="S16:S48" si="6">(O$13/100*O16)+(P$13/100*P16)+(Q$13/100*Q16)+(R$13/100*R16)</f>
        <v>92.5</v>
      </c>
      <c r="T16" s="535"/>
      <c r="U16" s="75">
        <v>80</v>
      </c>
      <c r="V16" s="75">
        <v>90</v>
      </c>
      <c r="W16" s="75">
        <v>100</v>
      </c>
      <c r="X16" s="75">
        <v>80</v>
      </c>
      <c r="Y16" s="534">
        <f t="shared" ref="Y16:Y48" si="7">(U$13/100*U16)+(V$13/100*V16)+(W$13/100*W16)+(X$13/100*X16)</f>
        <v>91.5</v>
      </c>
      <c r="Z16" s="535"/>
      <c r="AA16" s="75">
        <v>90</v>
      </c>
      <c r="AB16" s="75">
        <v>90</v>
      </c>
      <c r="AC16" s="75">
        <v>100</v>
      </c>
      <c r="AD16" s="75">
        <v>90</v>
      </c>
      <c r="AE16" s="534">
        <f t="shared" ref="AE16:AE48" si="8">(AA$13/100*AA16)+(AB$13/100*AB16)+(AC$13/100*AC16)+(AD$13/100*AD16)</f>
        <v>95</v>
      </c>
      <c r="AF16" s="535"/>
      <c r="AG16" s="75">
        <v>75</v>
      </c>
      <c r="AH16" s="75">
        <v>90</v>
      </c>
      <c r="AI16" s="75">
        <v>100</v>
      </c>
      <c r="AJ16" s="75">
        <v>90</v>
      </c>
      <c r="AK16" s="534">
        <f t="shared" ref="AK16:AK48" si="9">(AG$13/100*AG16)+(AH$13/100*AH16)+(AI$13/100*AI16)+(AJ$13/100*AJ16)</f>
        <v>92.75</v>
      </c>
      <c r="AL16" s="535"/>
      <c r="AM16" s="75">
        <v>90</v>
      </c>
      <c r="AN16" s="75">
        <v>90</v>
      </c>
      <c r="AO16" s="75">
        <v>100</v>
      </c>
      <c r="AP16" s="75">
        <v>90</v>
      </c>
      <c r="AQ16" s="534">
        <f t="shared" ref="AQ16:AQ48" si="10">(AM$13/100*AM16)+(AN$13/100*AN16)+(AO$13/100*AO16)+(AP$13/100*AP16)</f>
        <v>95</v>
      </c>
      <c r="AR16" s="535"/>
      <c r="AS16" s="75">
        <v>100</v>
      </c>
      <c r="AT16" s="75">
        <v>90</v>
      </c>
      <c r="AU16" s="243">
        <v>100</v>
      </c>
      <c r="AV16" s="75">
        <v>100</v>
      </c>
      <c r="AW16" s="534">
        <f t="shared" ref="AW16:AW48" si="11">(AS$13/100*AS16)+(AT$13/100*AT16)+(AU$13/100*AU16)+(AV$13/100*AV16)</f>
        <v>98.5</v>
      </c>
      <c r="AX16" s="535"/>
      <c r="AY16" s="75">
        <v>100</v>
      </c>
      <c r="AZ16" s="75">
        <v>90</v>
      </c>
      <c r="BA16" s="75">
        <v>100</v>
      </c>
      <c r="BB16" s="75">
        <v>100</v>
      </c>
      <c r="BC16" s="534">
        <f t="shared" ref="BC16:BC48" si="12">(AY$13/100*AY16)+(AZ$13/100*AZ16)+(BA$13/100*BA16)+(BB$13/100*BB16)</f>
        <v>98.5</v>
      </c>
      <c r="BD16" s="535"/>
      <c r="BE16" s="75">
        <v>80</v>
      </c>
      <c r="BF16" s="75">
        <v>85</v>
      </c>
      <c r="BG16" s="75">
        <v>85</v>
      </c>
      <c r="BH16" s="75">
        <v>70</v>
      </c>
      <c r="BI16" s="534">
        <f t="shared" ref="BI16:BI48" si="13">(BE$13/100*BE16)+(BF$13/100*BF16)+(BG$13/100*BG16)+(BH$13/100*BH16)</f>
        <v>81.25</v>
      </c>
      <c r="BJ16" s="535"/>
      <c r="BK16" s="180">
        <v>95</v>
      </c>
      <c r="BL16" s="75">
        <v>100</v>
      </c>
      <c r="BM16" s="75">
        <v>95</v>
      </c>
      <c r="BN16" s="75">
        <v>95</v>
      </c>
      <c r="BO16" s="534">
        <f t="shared" ref="BO16:BO48" si="14">(BK$13/100*BK16)+(BL$13/100*BL16)+(BM$13/100*BM16)+(BN$13/100*BN16)</f>
        <v>95.75</v>
      </c>
      <c r="BP16" s="535"/>
      <c r="BQ16" s="182">
        <f t="shared" si="0"/>
        <v>54.736363636363642</v>
      </c>
      <c r="BR16" s="183">
        <v>50</v>
      </c>
      <c r="BS16" s="183">
        <v>75</v>
      </c>
      <c r="BT16" s="184">
        <f t="shared" si="1"/>
        <v>25</v>
      </c>
      <c r="BU16" s="185">
        <f t="shared" si="2"/>
        <v>79.736363636363649</v>
      </c>
      <c r="BV16" s="176" t="str">
        <f t="shared" si="3"/>
        <v>A-</v>
      </c>
    </row>
    <row r="17" spans="1:74" ht="15.75">
      <c r="A17" s="490"/>
      <c r="B17" s="490"/>
      <c r="C17" s="197">
        <v>2200018353</v>
      </c>
      <c r="D17" s="343" t="s">
        <v>455</v>
      </c>
      <c r="E17" s="75" t="s">
        <v>454</v>
      </c>
      <c r="F17" s="180">
        <v>51</v>
      </c>
      <c r="G17" s="75">
        <v>100</v>
      </c>
      <c r="H17" s="172">
        <f t="shared" si="4"/>
        <v>75.5</v>
      </c>
      <c r="I17" s="75">
        <v>90</v>
      </c>
      <c r="J17" s="75">
        <v>90</v>
      </c>
      <c r="K17" s="75">
        <v>90</v>
      </c>
      <c r="L17" s="75">
        <v>90</v>
      </c>
      <c r="M17" s="534">
        <f t="shared" si="5"/>
        <v>90</v>
      </c>
      <c r="N17" s="535"/>
      <c r="O17" s="75">
        <v>80</v>
      </c>
      <c r="P17" s="75">
        <v>90</v>
      </c>
      <c r="Q17" s="75">
        <v>100</v>
      </c>
      <c r="R17" s="75">
        <v>85</v>
      </c>
      <c r="S17" s="534">
        <f t="shared" si="6"/>
        <v>92.5</v>
      </c>
      <c r="T17" s="535"/>
      <c r="U17" s="75">
        <v>80</v>
      </c>
      <c r="V17" s="75">
        <v>90</v>
      </c>
      <c r="W17" s="75">
        <v>100</v>
      </c>
      <c r="X17" s="75">
        <v>80</v>
      </c>
      <c r="Y17" s="534">
        <f t="shared" si="7"/>
        <v>91.5</v>
      </c>
      <c r="Z17" s="535"/>
      <c r="AA17" s="75">
        <v>75</v>
      </c>
      <c r="AB17" s="75">
        <v>90</v>
      </c>
      <c r="AC17" s="75">
        <v>100</v>
      </c>
      <c r="AD17" s="75">
        <v>90</v>
      </c>
      <c r="AE17" s="534">
        <f t="shared" si="8"/>
        <v>92.75</v>
      </c>
      <c r="AF17" s="535"/>
      <c r="AG17" s="75">
        <v>75</v>
      </c>
      <c r="AH17" s="75">
        <v>90</v>
      </c>
      <c r="AI17" s="75">
        <v>100</v>
      </c>
      <c r="AJ17" s="75">
        <v>85</v>
      </c>
      <c r="AK17" s="534">
        <f t="shared" si="9"/>
        <v>91.75</v>
      </c>
      <c r="AL17" s="535"/>
      <c r="AM17" s="75">
        <v>85</v>
      </c>
      <c r="AN17" s="75">
        <v>90</v>
      </c>
      <c r="AO17" s="75">
        <v>100</v>
      </c>
      <c r="AP17" s="75">
        <v>95</v>
      </c>
      <c r="AQ17" s="534">
        <f t="shared" si="10"/>
        <v>95.25</v>
      </c>
      <c r="AR17" s="535"/>
      <c r="AS17" s="75">
        <v>100</v>
      </c>
      <c r="AT17" s="75">
        <v>90</v>
      </c>
      <c r="AU17" s="243">
        <v>100</v>
      </c>
      <c r="AV17" s="75">
        <v>90</v>
      </c>
      <c r="AW17" s="534">
        <f t="shared" si="11"/>
        <v>96.5</v>
      </c>
      <c r="AX17" s="535"/>
      <c r="AY17" s="75">
        <v>75</v>
      </c>
      <c r="AZ17" s="75">
        <v>90</v>
      </c>
      <c r="BA17" s="75">
        <v>100</v>
      </c>
      <c r="BB17" s="212"/>
      <c r="BC17" s="534">
        <f t="shared" si="12"/>
        <v>74.75</v>
      </c>
      <c r="BD17" s="535"/>
      <c r="BE17" s="75">
        <v>90</v>
      </c>
      <c r="BF17" s="75">
        <v>85</v>
      </c>
      <c r="BG17" s="75">
        <v>85</v>
      </c>
      <c r="BH17" s="75">
        <v>70</v>
      </c>
      <c r="BI17" s="534">
        <f t="shared" si="13"/>
        <v>82.75</v>
      </c>
      <c r="BJ17" s="535"/>
      <c r="BK17" s="180">
        <v>90</v>
      </c>
      <c r="BL17" s="75">
        <v>100</v>
      </c>
      <c r="BM17" s="75">
        <v>95</v>
      </c>
      <c r="BN17" s="75">
        <v>95</v>
      </c>
      <c r="BO17" s="534">
        <f t="shared" si="14"/>
        <v>95</v>
      </c>
      <c r="BP17" s="535"/>
      <c r="BQ17" s="182">
        <f t="shared" si="0"/>
        <v>53.359090909090909</v>
      </c>
      <c r="BR17" s="183">
        <v>45</v>
      </c>
      <c r="BS17" s="183">
        <v>75</v>
      </c>
      <c r="BT17" s="184">
        <f t="shared" si="1"/>
        <v>24</v>
      </c>
      <c r="BU17" s="185">
        <f t="shared" si="2"/>
        <v>77.359090909090909</v>
      </c>
      <c r="BV17" s="176" t="str">
        <f t="shared" si="3"/>
        <v>A-</v>
      </c>
    </row>
    <row r="18" spans="1:74" ht="15.75">
      <c r="A18" s="490"/>
      <c r="B18" s="490"/>
      <c r="C18" s="197">
        <v>2200018385</v>
      </c>
      <c r="D18" s="358" t="s">
        <v>456</v>
      </c>
      <c r="E18" s="75" t="s">
        <v>454</v>
      </c>
      <c r="F18" s="180">
        <v>80</v>
      </c>
      <c r="G18" s="75">
        <v>100</v>
      </c>
      <c r="H18" s="172">
        <f t="shared" si="4"/>
        <v>90</v>
      </c>
      <c r="I18" s="75">
        <v>95</v>
      </c>
      <c r="J18" s="75">
        <v>90</v>
      </c>
      <c r="K18" s="75">
        <v>90</v>
      </c>
      <c r="L18" s="75">
        <v>100</v>
      </c>
      <c r="M18" s="534">
        <f t="shared" si="5"/>
        <v>92.75</v>
      </c>
      <c r="N18" s="535"/>
      <c r="O18" s="75">
        <v>100</v>
      </c>
      <c r="P18" s="75">
        <v>90</v>
      </c>
      <c r="Q18" s="75">
        <v>100</v>
      </c>
      <c r="R18" s="75">
        <v>100</v>
      </c>
      <c r="S18" s="534">
        <f t="shared" si="6"/>
        <v>98.5</v>
      </c>
      <c r="T18" s="535"/>
      <c r="U18" s="75">
        <v>80</v>
      </c>
      <c r="V18" s="75">
        <v>90</v>
      </c>
      <c r="W18" s="75">
        <v>100</v>
      </c>
      <c r="X18" s="75">
        <v>100</v>
      </c>
      <c r="Y18" s="534">
        <f t="shared" si="7"/>
        <v>95.5</v>
      </c>
      <c r="Z18" s="535"/>
      <c r="AA18" s="75">
        <v>100</v>
      </c>
      <c r="AB18" s="75">
        <v>90</v>
      </c>
      <c r="AC18" s="75">
        <v>100</v>
      </c>
      <c r="AD18" s="75">
        <v>100</v>
      </c>
      <c r="AE18" s="534">
        <f t="shared" si="8"/>
        <v>98.5</v>
      </c>
      <c r="AF18" s="535"/>
      <c r="AG18" s="75">
        <v>90</v>
      </c>
      <c r="AH18" s="75">
        <v>90</v>
      </c>
      <c r="AI18" s="75">
        <v>100</v>
      </c>
      <c r="AJ18" s="75">
        <v>100</v>
      </c>
      <c r="AK18" s="534">
        <f t="shared" si="9"/>
        <v>97</v>
      </c>
      <c r="AL18" s="535"/>
      <c r="AM18" s="75">
        <v>100</v>
      </c>
      <c r="AN18" s="75">
        <v>90</v>
      </c>
      <c r="AO18" s="75">
        <v>100</v>
      </c>
      <c r="AP18" s="75">
        <v>100</v>
      </c>
      <c r="AQ18" s="534">
        <f t="shared" si="10"/>
        <v>98.5</v>
      </c>
      <c r="AR18" s="535"/>
      <c r="AS18" s="75">
        <v>100</v>
      </c>
      <c r="AT18" s="75">
        <v>90</v>
      </c>
      <c r="AU18" s="243">
        <v>100</v>
      </c>
      <c r="AV18" s="75">
        <v>90</v>
      </c>
      <c r="AW18" s="534">
        <f t="shared" si="11"/>
        <v>96.5</v>
      </c>
      <c r="AX18" s="535"/>
      <c r="AY18" s="75">
        <v>100</v>
      </c>
      <c r="AZ18" s="75">
        <v>90</v>
      </c>
      <c r="BA18" s="75">
        <v>100</v>
      </c>
      <c r="BB18" s="75">
        <v>100</v>
      </c>
      <c r="BC18" s="534">
        <f t="shared" si="12"/>
        <v>98.5</v>
      </c>
      <c r="BD18" s="535"/>
      <c r="BE18" s="75">
        <v>100</v>
      </c>
      <c r="BF18" s="75">
        <v>100</v>
      </c>
      <c r="BG18" s="75">
        <v>85</v>
      </c>
      <c r="BH18" s="75">
        <v>100</v>
      </c>
      <c r="BI18" s="534">
        <f t="shared" si="13"/>
        <v>92.5</v>
      </c>
      <c r="BJ18" s="535"/>
      <c r="BK18" s="180">
        <v>100</v>
      </c>
      <c r="BL18" s="75">
        <v>100</v>
      </c>
      <c r="BM18" s="75">
        <v>95</v>
      </c>
      <c r="BN18" s="75">
        <v>95</v>
      </c>
      <c r="BO18" s="534">
        <f t="shared" si="14"/>
        <v>96.5</v>
      </c>
      <c r="BP18" s="535"/>
      <c r="BQ18" s="182">
        <f t="shared" si="0"/>
        <v>57.531818181818181</v>
      </c>
      <c r="BR18" s="183">
        <v>100</v>
      </c>
      <c r="BS18" s="183">
        <v>75</v>
      </c>
      <c r="BT18" s="184">
        <f t="shared" si="1"/>
        <v>35</v>
      </c>
      <c r="BU18" s="185">
        <f t="shared" si="2"/>
        <v>92.531818181818181</v>
      </c>
      <c r="BV18" s="176" t="str">
        <f t="shared" si="3"/>
        <v>A</v>
      </c>
    </row>
    <row r="19" spans="1:74" ht="15.75">
      <c r="A19" s="490"/>
      <c r="B19" s="551">
        <v>2</v>
      </c>
      <c r="C19" s="197">
        <v>2000018211</v>
      </c>
      <c r="D19" s="343" t="s">
        <v>457</v>
      </c>
      <c r="E19" s="75" t="s">
        <v>454</v>
      </c>
      <c r="F19" s="180">
        <v>50</v>
      </c>
      <c r="G19" s="75">
        <v>100</v>
      </c>
      <c r="H19" s="172">
        <f t="shared" si="4"/>
        <v>75</v>
      </c>
      <c r="I19" s="75">
        <v>50</v>
      </c>
      <c r="J19" s="75">
        <v>90</v>
      </c>
      <c r="K19" s="75">
        <v>85</v>
      </c>
      <c r="L19" s="75">
        <v>100</v>
      </c>
      <c r="M19" s="534">
        <f t="shared" si="5"/>
        <v>83.5</v>
      </c>
      <c r="N19" s="535"/>
      <c r="O19" s="75">
        <v>80</v>
      </c>
      <c r="P19" s="75">
        <v>90</v>
      </c>
      <c r="Q19" s="75">
        <v>100</v>
      </c>
      <c r="R19" s="75">
        <v>80</v>
      </c>
      <c r="S19" s="534">
        <f t="shared" si="6"/>
        <v>91.5</v>
      </c>
      <c r="T19" s="535"/>
      <c r="U19" s="75">
        <v>85</v>
      </c>
      <c r="V19" s="75">
        <v>90</v>
      </c>
      <c r="W19" s="75">
        <v>100</v>
      </c>
      <c r="X19" s="75">
        <v>80</v>
      </c>
      <c r="Y19" s="534">
        <f t="shared" si="7"/>
        <v>92.25</v>
      </c>
      <c r="Z19" s="535"/>
      <c r="AA19" s="75">
        <v>80</v>
      </c>
      <c r="AB19" s="75">
        <v>90</v>
      </c>
      <c r="AC19" s="75">
        <v>90</v>
      </c>
      <c r="AD19" s="75">
        <v>95</v>
      </c>
      <c r="AE19" s="534">
        <f t="shared" si="8"/>
        <v>89.5</v>
      </c>
      <c r="AF19" s="535"/>
      <c r="AG19" s="75">
        <v>95</v>
      </c>
      <c r="AH19" s="75">
        <v>90</v>
      </c>
      <c r="AI19" s="75">
        <v>90</v>
      </c>
      <c r="AJ19" s="75">
        <v>85</v>
      </c>
      <c r="AK19" s="534">
        <f t="shared" si="9"/>
        <v>89.75</v>
      </c>
      <c r="AL19" s="535"/>
      <c r="AM19" s="75">
        <v>90</v>
      </c>
      <c r="AN19" s="75">
        <v>90</v>
      </c>
      <c r="AO19" s="75">
        <v>100</v>
      </c>
      <c r="AP19" s="75">
        <v>80</v>
      </c>
      <c r="AQ19" s="534">
        <f t="shared" si="10"/>
        <v>93</v>
      </c>
      <c r="AR19" s="535"/>
      <c r="AS19" s="75">
        <v>90</v>
      </c>
      <c r="AT19" s="75">
        <v>90</v>
      </c>
      <c r="AU19" s="243">
        <v>100</v>
      </c>
      <c r="AV19" s="75">
        <v>80</v>
      </c>
      <c r="AW19" s="534">
        <f t="shared" si="11"/>
        <v>93</v>
      </c>
      <c r="AX19" s="535"/>
      <c r="AY19" s="75">
        <v>90</v>
      </c>
      <c r="AZ19" s="75">
        <v>90</v>
      </c>
      <c r="BA19" s="75">
        <v>75</v>
      </c>
      <c r="BB19" s="75">
        <v>80</v>
      </c>
      <c r="BC19" s="534">
        <f t="shared" si="12"/>
        <v>80.5</v>
      </c>
      <c r="BD19" s="535"/>
      <c r="BE19" s="75">
        <v>90</v>
      </c>
      <c r="BF19" s="75">
        <v>80</v>
      </c>
      <c r="BG19" s="75">
        <v>90</v>
      </c>
      <c r="BH19" s="75">
        <v>90</v>
      </c>
      <c r="BI19" s="534">
        <f t="shared" si="13"/>
        <v>88.5</v>
      </c>
      <c r="BJ19" s="535"/>
      <c r="BK19" s="180">
        <v>95</v>
      </c>
      <c r="BL19" s="75">
        <v>85</v>
      </c>
      <c r="BM19" s="75">
        <v>85</v>
      </c>
      <c r="BN19" s="75">
        <v>80</v>
      </c>
      <c r="BO19" s="534">
        <f t="shared" si="14"/>
        <v>85.5</v>
      </c>
      <c r="BP19" s="535"/>
      <c r="BQ19" s="182">
        <f t="shared" si="0"/>
        <v>52.472727272727269</v>
      </c>
      <c r="BR19" s="183">
        <v>24</v>
      </c>
      <c r="BS19" s="183">
        <v>85</v>
      </c>
      <c r="BT19" s="184">
        <f t="shared" si="1"/>
        <v>21.8</v>
      </c>
      <c r="BU19" s="185">
        <f t="shared" si="2"/>
        <v>74.272727272727266</v>
      </c>
      <c r="BV19" s="176" t="str">
        <f t="shared" si="3"/>
        <v>B+</v>
      </c>
    </row>
    <row r="20" spans="1:74" ht="15.75">
      <c r="A20" s="490"/>
      <c r="B20" s="490"/>
      <c r="C20" s="197">
        <v>2100018412</v>
      </c>
      <c r="D20" s="358" t="s">
        <v>458</v>
      </c>
      <c r="E20" s="75" t="s">
        <v>454</v>
      </c>
      <c r="F20" s="180">
        <v>41</v>
      </c>
      <c r="G20" s="75">
        <v>100</v>
      </c>
      <c r="H20" s="172">
        <f t="shared" si="4"/>
        <v>70.5</v>
      </c>
      <c r="I20" s="75">
        <v>80</v>
      </c>
      <c r="J20" s="75">
        <v>90</v>
      </c>
      <c r="K20" s="75">
        <v>85</v>
      </c>
      <c r="L20" s="75">
        <v>100</v>
      </c>
      <c r="M20" s="534">
        <f t="shared" si="5"/>
        <v>88</v>
      </c>
      <c r="N20" s="535"/>
      <c r="O20" s="75">
        <v>80</v>
      </c>
      <c r="P20" s="75">
        <v>90</v>
      </c>
      <c r="Q20" s="75">
        <v>100</v>
      </c>
      <c r="R20" s="75">
        <v>80</v>
      </c>
      <c r="S20" s="534">
        <f t="shared" si="6"/>
        <v>91.5</v>
      </c>
      <c r="T20" s="535"/>
      <c r="U20" s="75">
        <v>75</v>
      </c>
      <c r="V20" s="75">
        <v>90</v>
      </c>
      <c r="W20" s="75">
        <v>100</v>
      </c>
      <c r="X20" s="75">
        <v>80</v>
      </c>
      <c r="Y20" s="534">
        <f t="shared" si="7"/>
        <v>90.75</v>
      </c>
      <c r="Z20" s="535"/>
      <c r="AA20" s="181">
        <v>100</v>
      </c>
      <c r="AB20" s="181">
        <v>90</v>
      </c>
      <c r="AC20" s="181">
        <v>100</v>
      </c>
      <c r="AD20" s="181">
        <v>80</v>
      </c>
      <c r="AE20" s="534">
        <f t="shared" si="8"/>
        <v>94.5</v>
      </c>
      <c r="AF20" s="535"/>
      <c r="AG20" s="75">
        <v>100</v>
      </c>
      <c r="AH20" s="75">
        <v>90</v>
      </c>
      <c r="AI20" s="75">
        <v>90</v>
      </c>
      <c r="AJ20" s="75">
        <v>75</v>
      </c>
      <c r="AK20" s="534">
        <f t="shared" si="9"/>
        <v>88.5</v>
      </c>
      <c r="AL20" s="535"/>
      <c r="AM20" s="181">
        <v>90</v>
      </c>
      <c r="AN20" s="181">
        <v>100</v>
      </c>
      <c r="AO20" s="181">
        <v>100</v>
      </c>
      <c r="AP20" s="181">
        <v>85</v>
      </c>
      <c r="AQ20" s="534">
        <f t="shared" si="10"/>
        <v>95.5</v>
      </c>
      <c r="AR20" s="535"/>
      <c r="AS20" s="75">
        <v>90</v>
      </c>
      <c r="AT20" s="75">
        <v>90</v>
      </c>
      <c r="AU20" s="243">
        <v>100</v>
      </c>
      <c r="AV20" s="75">
        <v>80</v>
      </c>
      <c r="AW20" s="534">
        <f t="shared" si="11"/>
        <v>93</v>
      </c>
      <c r="AX20" s="535"/>
      <c r="AY20" s="75">
        <v>95</v>
      </c>
      <c r="AZ20" s="75">
        <v>90</v>
      </c>
      <c r="BA20" s="75">
        <v>75</v>
      </c>
      <c r="BB20" s="75">
        <v>90</v>
      </c>
      <c r="BC20" s="534">
        <f t="shared" si="12"/>
        <v>83.25</v>
      </c>
      <c r="BD20" s="535"/>
      <c r="BE20" s="75">
        <v>80</v>
      </c>
      <c r="BF20" s="75">
        <v>80</v>
      </c>
      <c r="BG20" s="75">
        <v>90</v>
      </c>
      <c r="BH20" s="75">
        <v>95</v>
      </c>
      <c r="BI20" s="534">
        <f t="shared" si="13"/>
        <v>88</v>
      </c>
      <c r="BJ20" s="535"/>
      <c r="BK20" s="180">
        <v>90</v>
      </c>
      <c r="BL20" s="75">
        <v>100</v>
      </c>
      <c r="BM20" s="75">
        <v>85</v>
      </c>
      <c r="BN20" s="75">
        <v>95</v>
      </c>
      <c r="BO20" s="534">
        <f t="shared" si="14"/>
        <v>90</v>
      </c>
      <c r="BP20" s="535"/>
      <c r="BQ20" s="182">
        <f t="shared" si="0"/>
        <v>53.1</v>
      </c>
      <c r="BR20" s="195">
        <v>8</v>
      </c>
      <c r="BS20" s="183">
        <v>85</v>
      </c>
      <c r="BT20" s="184">
        <f t="shared" si="1"/>
        <v>18.600000000000001</v>
      </c>
      <c r="BU20" s="185">
        <f t="shared" si="2"/>
        <v>71.7</v>
      </c>
      <c r="BV20" s="176" t="str">
        <f t="shared" si="3"/>
        <v>B+</v>
      </c>
    </row>
    <row r="21" spans="1:74" ht="15.75">
      <c r="A21" s="490"/>
      <c r="B21" s="490"/>
      <c r="C21" s="375">
        <v>2200018375</v>
      </c>
      <c r="D21" s="356" t="s">
        <v>459</v>
      </c>
      <c r="E21" s="265" t="s">
        <v>454</v>
      </c>
      <c r="F21" s="270"/>
      <c r="G21" s="267"/>
      <c r="H21" s="266">
        <f t="shared" si="4"/>
        <v>0</v>
      </c>
      <c r="I21" s="267"/>
      <c r="J21" s="267"/>
      <c r="K21" s="265">
        <v>85</v>
      </c>
      <c r="L21" s="267"/>
      <c r="M21" s="556">
        <f t="shared" si="5"/>
        <v>42.5</v>
      </c>
      <c r="N21" s="535"/>
      <c r="O21" s="265">
        <v>80</v>
      </c>
      <c r="P21" s="265">
        <v>90</v>
      </c>
      <c r="Q21" s="265">
        <v>100</v>
      </c>
      <c r="R21" s="265">
        <v>0</v>
      </c>
      <c r="S21" s="556">
        <f t="shared" si="6"/>
        <v>75.5</v>
      </c>
      <c r="T21" s="535"/>
      <c r="U21" s="265">
        <v>80</v>
      </c>
      <c r="V21" s="265">
        <v>90</v>
      </c>
      <c r="W21" s="265">
        <v>100</v>
      </c>
      <c r="X21" s="265">
        <v>0</v>
      </c>
      <c r="Y21" s="556">
        <f t="shared" si="7"/>
        <v>75.5</v>
      </c>
      <c r="Z21" s="535"/>
      <c r="AA21" s="267"/>
      <c r="AB21" s="267"/>
      <c r="AC21" s="267"/>
      <c r="AD21" s="267"/>
      <c r="AE21" s="556">
        <f t="shared" si="8"/>
        <v>0</v>
      </c>
      <c r="AF21" s="535"/>
      <c r="AG21" s="265">
        <v>95</v>
      </c>
      <c r="AH21" s="265">
        <v>90</v>
      </c>
      <c r="AI21" s="265">
        <v>90</v>
      </c>
      <c r="AJ21" s="267"/>
      <c r="AK21" s="556">
        <f t="shared" si="9"/>
        <v>72.75</v>
      </c>
      <c r="AL21" s="535"/>
      <c r="AM21" s="267"/>
      <c r="AN21" s="265">
        <v>90</v>
      </c>
      <c r="AO21" s="267"/>
      <c r="AP21" s="267"/>
      <c r="AQ21" s="556">
        <f t="shared" si="10"/>
        <v>13.5</v>
      </c>
      <c r="AR21" s="535"/>
      <c r="AS21" s="267"/>
      <c r="AT21" s="267"/>
      <c r="AU21" s="269"/>
      <c r="AV21" s="267"/>
      <c r="AW21" s="556">
        <f t="shared" si="11"/>
        <v>0</v>
      </c>
      <c r="AX21" s="535"/>
      <c r="AY21" s="267"/>
      <c r="AZ21" s="267"/>
      <c r="BA21" s="267"/>
      <c r="BB21" s="267"/>
      <c r="BC21" s="556">
        <f t="shared" si="12"/>
        <v>0</v>
      </c>
      <c r="BD21" s="535"/>
      <c r="BE21" s="267"/>
      <c r="BF21" s="267"/>
      <c r="BG21" s="267"/>
      <c r="BH21" s="267"/>
      <c r="BI21" s="556">
        <f t="shared" si="13"/>
        <v>0</v>
      </c>
      <c r="BJ21" s="535"/>
      <c r="BK21" s="270"/>
      <c r="BL21" s="267"/>
      <c r="BM21" s="267"/>
      <c r="BN21" s="267"/>
      <c r="BO21" s="556">
        <f t="shared" si="14"/>
        <v>0</v>
      </c>
      <c r="BP21" s="535"/>
      <c r="BQ21" s="271">
        <f t="shared" si="0"/>
        <v>15.25909090909091</v>
      </c>
      <c r="BR21" s="268">
        <v>24</v>
      </c>
      <c r="BS21" s="268"/>
      <c r="BT21" s="269">
        <f t="shared" si="1"/>
        <v>4.8</v>
      </c>
      <c r="BU21" s="272">
        <f t="shared" si="2"/>
        <v>20.059090909090909</v>
      </c>
      <c r="BV21" s="273" t="str">
        <f t="shared" si="3"/>
        <v>E</v>
      </c>
    </row>
    <row r="22" spans="1:74" ht="15.75">
      <c r="A22" s="490"/>
      <c r="B22" s="551">
        <v>3</v>
      </c>
      <c r="C22" s="197">
        <v>2200018367</v>
      </c>
      <c r="D22" s="343" t="s">
        <v>460</v>
      </c>
      <c r="E22" s="75" t="s">
        <v>454</v>
      </c>
      <c r="F22" s="180">
        <v>54</v>
      </c>
      <c r="G22" s="75">
        <v>100</v>
      </c>
      <c r="H22" s="172">
        <f t="shared" si="4"/>
        <v>77</v>
      </c>
      <c r="I22" s="75">
        <v>90</v>
      </c>
      <c r="J22" s="75">
        <v>90</v>
      </c>
      <c r="K22" s="75">
        <v>90</v>
      </c>
      <c r="L22" s="75">
        <v>100</v>
      </c>
      <c r="M22" s="534">
        <f t="shared" si="5"/>
        <v>92</v>
      </c>
      <c r="N22" s="535"/>
      <c r="O22" s="75">
        <v>85</v>
      </c>
      <c r="P22" s="75">
        <v>90</v>
      </c>
      <c r="Q22" s="75">
        <v>85</v>
      </c>
      <c r="R22" s="75">
        <v>100</v>
      </c>
      <c r="S22" s="534">
        <f t="shared" si="6"/>
        <v>88.75</v>
      </c>
      <c r="T22" s="535"/>
      <c r="U22" s="75">
        <v>75</v>
      </c>
      <c r="V22" s="75">
        <v>90</v>
      </c>
      <c r="W22" s="75">
        <v>90</v>
      </c>
      <c r="X22" s="75">
        <v>100</v>
      </c>
      <c r="Y22" s="534">
        <f t="shared" si="7"/>
        <v>89.75</v>
      </c>
      <c r="Z22" s="535"/>
      <c r="AA22" s="75">
        <v>90</v>
      </c>
      <c r="AB22" s="75">
        <v>90</v>
      </c>
      <c r="AC22" s="75">
        <v>90</v>
      </c>
      <c r="AD22" s="75">
        <v>95</v>
      </c>
      <c r="AE22" s="534">
        <f t="shared" si="8"/>
        <v>91</v>
      </c>
      <c r="AF22" s="535"/>
      <c r="AG22" s="75">
        <v>90</v>
      </c>
      <c r="AH22" s="75">
        <v>90</v>
      </c>
      <c r="AI22" s="75">
        <v>80</v>
      </c>
      <c r="AJ22" s="75">
        <v>95</v>
      </c>
      <c r="AK22" s="534">
        <f t="shared" si="9"/>
        <v>86</v>
      </c>
      <c r="AL22" s="535"/>
      <c r="AM22" s="75">
        <v>90</v>
      </c>
      <c r="AN22" s="75">
        <v>90</v>
      </c>
      <c r="AO22" s="75">
        <v>100</v>
      </c>
      <c r="AP22" s="75">
        <v>85</v>
      </c>
      <c r="AQ22" s="534">
        <f t="shared" si="10"/>
        <v>94</v>
      </c>
      <c r="AR22" s="535"/>
      <c r="AS22" s="75">
        <v>100</v>
      </c>
      <c r="AT22" s="75">
        <v>90</v>
      </c>
      <c r="AU22" s="75">
        <v>90</v>
      </c>
      <c r="AV22" s="75">
        <v>100</v>
      </c>
      <c r="AW22" s="534">
        <f t="shared" si="11"/>
        <v>93.5</v>
      </c>
      <c r="AX22" s="535"/>
      <c r="AY22" s="75">
        <v>100</v>
      </c>
      <c r="AZ22" s="75">
        <v>90</v>
      </c>
      <c r="BA22" s="75">
        <v>90</v>
      </c>
      <c r="BB22" s="75">
        <v>98</v>
      </c>
      <c r="BC22" s="534">
        <f t="shared" si="12"/>
        <v>93.1</v>
      </c>
      <c r="BD22" s="535"/>
      <c r="BE22" s="75">
        <v>100</v>
      </c>
      <c r="BF22" s="75">
        <v>95</v>
      </c>
      <c r="BG22" s="75">
        <v>88</v>
      </c>
      <c r="BH22" s="75">
        <v>100</v>
      </c>
      <c r="BI22" s="534">
        <f t="shared" si="13"/>
        <v>93.25</v>
      </c>
      <c r="BJ22" s="535"/>
      <c r="BK22" s="180">
        <v>100</v>
      </c>
      <c r="BL22" s="75">
        <v>100</v>
      </c>
      <c r="BM22" s="75">
        <v>95</v>
      </c>
      <c r="BN22" s="75">
        <v>95</v>
      </c>
      <c r="BO22" s="534">
        <f t="shared" si="14"/>
        <v>96.5</v>
      </c>
      <c r="BP22" s="535"/>
      <c r="BQ22" s="182">
        <f t="shared" si="0"/>
        <v>54.264545454545448</v>
      </c>
      <c r="BR22" s="183">
        <v>100</v>
      </c>
      <c r="BS22" s="183">
        <v>85</v>
      </c>
      <c r="BT22" s="184">
        <f t="shared" si="1"/>
        <v>37</v>
      </c>
      <c r="BU22" s="185">
        <f t="shared" si="2"/>
        <v>91.264545454545441</v>
      </c>
      <c r="BV22" s="176" t="str">
        <f t="shared" si="3"/>
        <v>A</v>
      </c>
    </row>
    <row r="23" spans="1:74" ht="15.75">
      <c r="A23" s="490"/>
      <c r="B23" s="490"/>
      <c r="C23" s="197">
        <v>2200018377</v>
      </c>
      <c r="D23" s="343" t="s">
        <v>461</v>
      </c>
      <c r="E23" s="75" t="s">
        <v>454</v>
      </c>
      <c r="F23" s="180">
        <v>71</v>
      </c>
      <c r="G23" s="75">
        <v>100</v>
      </c>
      <c r="H23" s="172">
        <f t="shared" si="4"/>
        <v>85.5</v>
      </c>
      <c r="I23" s="75">
        <v>100</v>
      </c>
      <c r="J23" s="75">
        <v>90</v>
      </c>
      <c r="K23" s="75">
        <v>90</v>
      </c>
      <c r="L23" s="75">
        <v>90</v>
      </c>
      <c r="M23" s="534">
        <f t="shared" si="5"/>
        <v>91.5</v>
      </c>
      <c r="N23" s="535"/>
      <c r="O23" s="75">
        <v>85</v>
      </c>
      <c r="P23" s="75">
        <v>90</v>
      </c>
      <c r="Q23" s="75">
        <v>85</v>
      </c>
      <c r="R23" s="75">
        <v>85</v>
      </c>
      <c r="S23" s="534">
        <f t="shared" si="6"/>
        <v>85.75</v>
      </c>
      <c r="T23" s="535"/>
      <c r="U23" s="75">
        <v>80</v>
      </c>
      <c r="V23" s="75">
        <v>90</v>
      </c>
      <c r="W23" s="75">
        <v>90</v>
      </c>
      <c r="X23" s="75">
        <v>80</v>
      </c>
      <c r="Y23" s="534">
        <f t="shared" si="7"/>
        <v>86.5</v>
      </c>
      <c r="Z23" s="535"/>
      <c r="AA23" s="75">
        <v>90</v>
      </c>
      <c r="AB23" s="75">
        <v>90</v>
      </c>
      <c r="AC23" s="75">
        <v>90</v>
      </c>
      <c r="AD23" s="75">
        <v>100</v>
      </c>
      <c r="AE23" s="534">
        <f t="shared" si="8"/>
        <v>92</v>
      </c>
      <c r="AF23" s="535"/>
      <c r="AG23" s="75">
        <v>95</v>
      </c>
      <c r="AH23" s="75">
        <v>90</v>
      </c>
      <c r="AI23" s="75">
        <v>80</v>
      </c>
      <c r="AJ23" s="75">
        <v>80</v>
      </c>
      <c r="AK23" s="534">
        <f t="shared" si="9"/>
        <v>83.75</v>
      </c>
      <c r="AL23" s="535"/>
      <c r="AM23" s="75">
        <v>90</v>
      </c>
      <c r="AN23" s="75">
        <v>90</v>
      </c>
      <c r="AO23" s="75">
        <v>100</v>
      </c>
      <c r="AP23" s="75">
        <v>90</v>
      </c>
      <c r="AQ23" s="534">
        <f t="shared" si="10"/>
        <v>95</v>
      </c>
      <c r="AR23" s="535"/>
      <c r="AS23" s="75">
        <v>90</v>
      </c>
      <c r="AT23" s="75">
        <v>90</v>
      </c>
      <c r="AU23" s="75">
        <v>90</v>
      </c>
      <c r="AV23" s="75">
        <v>100</v>
      </c>
      <c r="AW23" s="534">
        <f t="shared" si="11"/>
        <v>92</v>
      </c>
      <c r="AX23" s="535"/>
      <c r="AY23" s="75">
        <v>100</v>
      </c>
      <c r="AZ23" s="75">
        <v>90</v>
      </c>
      <c r="BA23" s="75">
        <v>90</v>
      </c>
      <c r="BB23" s="75">
        <v>95</v>
      </c>
      <c r="BC23" s="534">
        <f t="shared" si="12"/>
        <v>92.5</v>
      </c>
      <c r="BD23" s="535"/>
      <c r="BE23" s="75">
        <v>100</v>
      </c>
      <c r="BF23" s="75">
        <v>95</v>
      </c>
      <c r="BG23" s="75">
        <v>88</v>
      </c>
      <c r="BH23" s="75">
        <v>95</v>
      </c>
      <c r="BI23" s="534">
        <f t="shared" si="13"/>
        <v>92.25</v>
      </c>
      <c r="BJ23" s="535"/>
      <c r="BK23" s="180">
        <v>100</v>
      </c>
      <c r="BL23" s="75">
        <v>85</v>
      </c>
      <c r="BM23" s="75">
        <v>95</v>
      </c>
      <c r="BN23" s="75">
        <v>80</v>
      </c>
      <c r="BO23" s="534">
        <f t="shared" si="14"/>
        <v>91.25</v>
      </c>
      <c r="BP23" s="535"/>
      <c r="BQ23" s="182">
        <f t="shared" si="0"/>
        <v>53.890909090909091</v>
      </c>
      <c r="BR23" s="183">
        <v>100</v>
      </c>
      <c r="BS23" s="183">
        <v>85</v>
      </c>
      <c r="BT23" s="184">
        <f t="shared" si="1"/>
        <v>37</v>
      </c>
      <c r="BU23" s="185">
        <f t="shared" si="2"/>
        <v>90.890909090909091</v>
      </c>
      <c r="BV23" s="176" t="str">
        <f t="shared" si="3"/>
        <v>A</v>
      </c>
    </row>
    <row r="24" spans="1:74" ht="13.5" customHeight="1">
      <c r="A24" s="490"/>
      <c r="B24" s="490"/>
      <c r="C24" s="197">
        <v>2200018386</v>
      </c>
      <c r="D24" s="343" t="s">
        <v>462</v>
      </c>
      <c r="E24" s="75" t="s">
        <v>454</v>
      </c>
      <c r="F24" s="180">
        <v>63</v>
      </c>
      <c r="G24" s="75">
        <v>100</v>
      </c>
      <c r="H24" s="172">
        <f t="shared" si="4"/>
        <v>81.5</v>
      </c>
      <c r="I24" s="75">
        <v>90</v>
      </c>
      <c r="J24" s="75">
        <v>90</v>
      </c>
      <c r="K24" s="75">
        <v>90</v>
      </c>
      <c r="L24" s="75">
        <v>100</v>
      </c>
      <c r="M24" s="534">
        <f t="shared" si="5"/>
        <v>92</v>
      </c>
      <c r="N24" s="535"/>
      <c r="O24" s="75">
        <v>85</v>
      </c>
      <c r="P24" s="75">
        <v>90</v>
      </c>
      <c r="Q24" s="75">
        <v>85</v>
      </c>
      <c r="R24" s="75">
        <v>100</v>
      </c>
      <c r="S24" s="534">
        <f t="shared" si="6"/>
        <v>88.75</v>
      </c>
      <c r="T24" s="535"/>
      <c r="U24" s="75">
        <v>75</v>
      </c>
      <c r="V24" s="75">
        <v>90</v>
      </c>
      <c r="W24" s="75">
        <v>90</v>
      </c>
      <c r="X24" s="75">
        <v>80</v>
      </c>
      <c r="Y24" s="534">
        <f t="shared" si="7"/>
        <v>85.75</v>
      </c>
      <c r="Z24" s="535"/>
      <c r="AA24" s="75">
        <v>90</v>
      </c>
      <c r="AB24" s="75">
        <v>90</v>
      </c>
      <c r="AC24" s="75">
        <v>90</v>
      </c>
      <c r="AD24" s="75">
        <v>95</v>
      </c>
      <c r="AE24" s="534">
        <f t="shared" si="8"/>
        <v>91</v>
      </c>
      <c r="AF24" s="535"/>
      <c r="AG24" s="75">
        <v>90</v>
      </c>
      <c r="AH24" s="75">
        <v>90</v>
      </c>
      <c r="AI24" s="75">
        <v>80</v>
      </c>
      <c r="AJ24" s="75">
        <v>85</v>
      </c>
      <c r="AK24" s="534">
        <f t="shared" si="9"/>
        <v>84</v>
      </c>
      <c r="AL24" s="535"/>
      <c r="AM24" s="75">
        <v>90</v>
      </c>
      <c r="AN24" s="75">
        <v>90</v>
      </c>
      <c r="AO24" s="75">
        <v>100</v>
      </c>
      <c r="AP24" s="75">
        <v>90</v>
      </c>
      <c r="AQ24" s="534">
        <f t="shared" si="10"/>
        <v>95</v>
      </c>
      <c r="AR24" s="535"/>
      <c r="AS24" s="75">
        <v>100</v>
      </c>
      <c r="AT24" s="75">
        <v>90</v>
      </c>
      <c r="AU24" s="75">
        <v>90</v>
      </c>
      <c r="AV24" s="75">
        <v>100</v>
      </c>
      <c r="AW24" s="534">
        <f t="shared" si="11"/>
        <v>93.5</v>
      </c>
      <c r="AX24" s="535"/>
      <c r="AY24" s="75">
        <v>100</v>
      </c>
      <c r="AZ24" s="75">
        <v>90</v>
      </c>
      <c r="BA24" s="75">
        <v>90</v>
      </c>
      <c r="BB24" s="75">
        <v>95</v>
      </c>
      <c r="BC24" s="534">
        <f t="shared" si="12"/>
        <v>92.5</v>
      </c>
      <c r="BD24" s="535"/>
      <c r="BE24" s="75">
        <v>100</v>
      </c>
      <c r="BF24" s="75">
        <v>95</v>
      </c>
      <c r="BG24" s="75">
        <v>88</v>
      </c>
      <c r="BH24" s="75">
        <v>100</v>
      </c>
      <c r="BI24" s="534">
        <f t="shared" si="13"/>
        <v>93.25</v>
      </c>
      <c r="BJ24" s="535"/>
      <c r="BK24" s="180">
        <v>100</v>
      </c>
      <c r="BL24" s="75">
        <v>100</v>
      </c>
      <c r="BM24" s="75">
        <v>95</v>
      </c>
      <c r="BN24" s="75">
        <v>95</v>
      </c>
      <c r="BO24" s="534">
        <f t="shared" si="14"/>
        <v>96.5</v>
      </c>
      <c r="BP24" s="535"/>
      <c r="BQ24" s="182">
        <f t="shared" si="0"/>
        <v>54.20454545454546</v>
      </c>
      <c r="BR24" s="183">
        <v>100</v>
      </c>
      <c r="BS24" s="183">
        <v>85</v>
      </c>
      <c r="BT24" s="184">
        <f t="shared" si="1"/>
        <v>37</v>
      </c>
      <c r="BU24" s="185">
        <f t="shared" si="2"/>
        <v>91.204545454545467</v>
      </c>
      <c r="BV24" s="176" t="str">
        <f t="shared" si="3"/>
        <v>A</v>
      </c>
    </row>
    <row r="25" spans="1:74" ht="15.75">
      <c r="A25" s="551" t="s">
        <v>65</v>
      </c>
      <c r="B25" s="551">
        <v>4</v>
      </c>
      <c r="C25" s="376">
        <v>2200018338</v>
      </c>
      <c r="D25" s="377" t="s">
        <v>463</v>
      </c>
      <c r="E25" s="75" t="s">
        <v>454</v>
      </c>
      <c r="F25" s="180">
        <v>34</v>
      </c>
      <c r="G25" s="75">
        <v>100</v>
      </c>
      <c r="H25" s="172">
        <f t="shared" si="4"/>
        <v>67</v>
      </c>
      <c r="I25" s="75">
        <v>80</v>
      </c>
      <c r="J25" s="75">
        <v>90</v>
      </c>
      <c r="K25" s="75">
        <v>85</v>
      </c>
      <c r="L25" s="75">
        <v>100</v>
      </c>
      <c r="M25" s="534">
        <f t="shared" si="5"/>
        <v>88</v>
      </c>
      <c r="N25" s="535"/>
      <c r="O25" s="75">
        <v>80</v>
      </c>
      <c r="P25" s="75">
        <v>90</v>
      </c>
      <c r="Q25" s="75">
        <v>85</v>
      </c>
      <c r="R25" s="75">
        <v>100</v>
      </c>
      <c r="S25" s="534">
        <f t="shared" si="6"/>
        <v>88</v>
      </c>
      <c r="T25" s="535"/>
      <c r="U25" s="75">
        <v>60</v>
      </c>
      <c r="V25" s="75">
        <v>90</v>
      </c>
      <c r="W25" s="75">
        <v>90</v>
      </c>
      <c r="X25" s="75">
        <v>100</v>
      </c>
      <c r="Y25" s="534">
        <f t="shared" si="7"/>
        <v>87.5</v>
      </c>
      <c r="Z25" s="535"/>
      <c r="AA25" s="75">
        <v>95</v>
      </c>
      <c r="AB25" s="75">
        <v>90</v>
      </c>
      <c r="AC25" s="243">
        <v>100</v>
      </c>
      <c r="AD25" s="75">
        <v>100</v>
      </c>
      <c r="AE25" s="534">
        <f t="shared" si="8"/>
        <v>97.75</v>
      </c>
      <c r="AF25" s="535"/>
      <c r="AG25" s="75">
        <v>95</v>
      </c>
      <c r="AH25" s="75">
        <v>90</v>
      </c>
      <c r="AI25" s="75">
        <v>85</v>
      </c>
      <c r="AJ25" s="75">
        <v>100</v>
      </c>
      <c r="AK25" s="534">
        <f t="shared" si="9"/>
        <v>90.25</v>
      </c>
      <c r="AL25" s="535"/>
      <c r="AM25" s="75">
        <v>90</v>
      </c>
      <c r="AN25" s="75">
        <v>90</v>
      </c>
      <c r="AO25" s="75">
        <v>90</v>
      </c>
      <c r="AP25" s="75">
        <v>100</v>
      </c>
      <c r="AQ25" s="534">
        <f t="shared" si="10"/>
        <v>92</v>
      </c>
      <c r="AR25" s="535"/>
      <c r="AS25" s="75">
        <v>95</v>
      </c>
      <c r="AT25" s="75">
        <v>90</v>
      </c>
      <c r="AU25" s="75">
        <v>100</v>
      </c>
      <c r="AV25" s="75">
        <v>100</v>
      </c>
      <c r="AW25" s="534">
        <f t="shared" si="11"/>
        <v>97.75</v>
      </c>
      <c r="AX25" s="535"/>
      <c r="AY25" s="75">
        <v>100</v>
      </c>
      <c r="AZ25" s="75">
        <v>90</v>
      </c>
      <c r="BA25" s="75">
        <v>90</v>
      </c>
      <c r="BB25" s="75">
        <v>100</v>
      </c>
      <c r="BC25" s="534">
        <f t="shared" si="12"/>
        <v>93.5</v>
      </c>
      <c r="BD25" s="535"/>
      <c r="BE25" s="75">
        <v>90</v>
      </c>
      <c r="BF25" s="75">
        <v>90</v>
      </c>
      <c r="BG25" s="75">
        <v>90</v>
      </c>
      <c r="BH25" s="75">
        <v>100</v>
      </c>
      <c r="BI25" s="534">
        <f t="shared" si="13"/>
        <v>92</v>
      </c>
      <c r="BJ25" s="535"/>
      <c r="BK25" s="180">
        <v>90</v>
      </c>
      <c r="BL25" s="75">
        <v>90</v>
      </c>
      <c r="BM25" s="75">
        <v>95</v>
      </c>
      <c r="BN25" s="75">
        <v>100</v>
      </c>
      <c r="BO25" s="534">
        <f t="shared" si="14"/>
        <v>94.5</v>
      </c>
      <c r="BP25" s="535"/>
      <c r="BQ25" s="182">
        <f t="shared" si="0"/>
        <v>53.904545454545456</v>
      </c>
      <c r="BR25" s="183">
        <v>100</v>
      </c>
      <c r="BS25" s="183">
        <v>80</v>
      </c>
      <c r="BT25" s="184">
        <f t="shared" si="1"/>
        <v>36</v>
      </c>
      <c r="BU25" s="185">
        <f t="shared" si="2"/>
        <v>89.904545454545456</v>
      </c>
      <c r="BV25" s="176" t="str">
        <f t="shared" si="3"/>
        <v>A</v>
      </c>
    </row>
    <row r="26" spans="1:74" ht="15.75">
      <c r="A26" s="490"/>
      <c r="B26" s="490"/>
      <c r="C26" s="376">
        <v>2200018339</v>
      </c>
      <c r="D26" s="377" t="s">
        <v>464</v>
      </c>
      <c r="E26" s="75" t="s">
        <v>454</v>
      </c>
      <c r="F26" s="180">
        <v>84</v>
      </c>
      <c r="G26" s="75">
        <v>100</v>
      </c>
      <c r="H26" s="172">
        <f t="shared" si="4"/>
        <v>92</v>
      </c>
      <c r="I26" s="75">
        <v>80</v>
      </c>
      <c r="J26" s="75">
        <v>90</v>
      </c>
      <c r="K26" s="75">
        <v>85</v>
      </c>
      <c r="L26" s="75">
        <v>100</v>
      </c>
      <c r="M26" s="534">
        <f t="shared" si="5"/>
        <v>88</v>
      </c>
      <c r="N26" s="535"/>
      <c r="O26" s="75">
        <v>80</v>
      </c>
      <c r="P26" s="75">
        <v>90</v>
      </c>
      <c r="Q26" s="75">
        <v>85</v>
      </c>
      <c r="R26" s="75">
        <v>100</v>
      </c>
      <c r="S26" s="534">
        <f t="shared" si="6"/>
        <v>88</v>
      </c>
      <c r="T26" s="535"/>
      <c r="U26" s="75">
        <v>90</v>
      </c>
      <c r="V26" s="75">
        <v>90</v>
      </c>
      <c r="W26" s="75">
        <v>90</v>
      </c>
      <c r="X26" s="75">
        <v>90</v>
      </c>
      <c r="Y26" s="534">
        <f t="shared" si="7"/>
        <v>90</v>
      </c>
      <c r="Z26" s="535"/>
      <c r="AA26" s="75">
        <v>95</v>
      </c>
      <c r="AB26" s="75">
        <v>90</v>
      </c>
      <c r="AC26" s="243">
        <v>100</v>
      </c>
      <c r="AD26" s="75">
        <v>100</v>
      </c>
      <c r="AE26" s="534">
        <f t="shared" si="8"/>
        <v>97.75</v>
      </c>
      <c r="AF26" s="535"/>
      <c r="AG26" s="212"/>
      <c r="AH26" s="212"/>
      <c r="AI26" s="212"/>
      <c r="AJ26" s="212"/>
      <c r="AK26" s="534">
        <f t="shared" si="9"/>
        <v>0</v>
      </c>
      <c r="AL26" s="535"/>
      <c r="AM26" s="75">
        <v>95</v>
      </c>
      <c r="AN26" s="75">
        <v>90</v>
      </c>
      <c r="AO26" s="75">
        <v>90</v>
      </c>
      <c r="AP26" s="75">
        <v>100</v>
      </c>
      <c r="AQ26" s="534">
        <f t="shared" si="10"/>
        <v>92.75</v>
      </c>
      <c r="AR26" s="535"/>
      <c r="AS26" s="75">
        <v>100</v>
      </c>
      <c r="AT26" s="75">
        <v>90</v>
      </c>
      <c r="AU26" s="75">
        <v>100</v>
      </c>
      <c r="AV26" s="75">
        <v>100</v>
      </c>
      <c r="AW26" s="534">
        <f t="shared" si="11"/>
        <v>98.5</v>
      </c>
      <c r="AX26" s="535"/>
      <c r="AY26" s="75">
        <v>90</v>
      </c>
      <c r="AZ26" s="75">
        <v>90</v>
      </c>
      <c r="BA26" s="75">
        <v>90</v>
      </c>
      <c r="BB26" s="75">
        <v>85</v>
      </c>
      <c r="BC26" s="534">
        <f t="shared" si="12"/>
        <v>89</v>
      </c>
      <c r="BD26" s="535"/>
      <c r="BE26" s="75">
        <v>90</v>
      </c>
      <c r="BF26" s="75">
        <v>90</v>
      </c>
      <c r="BG26" s="75">
        <v>90</v>
      </c>
      <c r="BH26" s="75">
        <v>100</v>
      </c>
      <c r="BI26" s="534">
        <f t="shared" si="13"/>
        <v>92</v>
      </c>
      <c r="BJ26" s="535"/>
      <c r="BK26" s="180">
        <v>90</v>
      </c>
      <c r="BL26" s="75">
        <v>90</v>
      </c>
      <c r="BM26" s="75">
        <v>95</v>
      </c>
      <c r="BN26" s="75">
        <v>100</v>
      </c>
      <c r="BO26" s="534">
        <f t="shared" si="14"/>
        <v>94.5</v>
      </c>
      <c r="BP26" s="535"/>
      <c r="BQ26" s="182">
        <f t="shared" si="0"/>
        <v>50.31818181818182</v>
      </c>
      <c r="BR26" s="183">
        <v>100</v>
      </c>
      <c r="BS26" s="183">
        <v>80</v>
      </c>
      <c r="BT26" s="184">
        <f t="shared" si="1"/>
        <v>36</v>
      </c>
      <c r="BU26" s="185">
        <f t="shared" si="2"/>
        <v>86.318181818181813</v>
      </c>
      <c r="BV26" s="176" t="str">
        <f t="shared" si="3"/>
        <v>A</v>
      </c>
    </row>
    <row r="27" spans="1:74" ht="15.75">
      <c r="A27" s="490"/>
      <c r="B27" s="490"/>
      <c r="C27" s="376">
        <v>2200018343</v>
      </c>
      <c r="D27" s="377" t="s">
        <v>465</v>
      </c>
      <c r="E27" s="75" t="s">
        <v>454</v>
      </c>
      <c r="F27" s="180">
        <v>67</v>
      </c>
      <c r="G27" s="75">
        <v>100</v>
      </c>
      <c r="H27" s="172">
        <f t="shared" si="4"/>
        <v>83.5</v>
      </c>
      <c r="I27" s="75">
        <v>85</v>
      </c>
      <c r="J27" s="75">
        <v>90</v>
      </c>
      <c r="K27" s="75">
        <v>85</v>
      </c>
      <c r="L27" s="75">
        <v>90</v>
      </c>
      <c r="M27" s="534">
        <f t="shared" si="5"/>
        <v>86.75</v>
      </c>
      <c r="N27" s="535"/>
      <c r="O27" s="75">
        <v>80</v>
      </c>
      <c r="P27" s="75">
        <v>90</v>
      </c>
      <c r="Q27" s="75">
        <v>85</v>
      </c>
      <c r="R27" s="75">
        <v>100</v>
      </c>
      <c r="S27" s="534">
        <f t="shared" si="6"/>
        <v>88</v>
      </c>
      <c r="T27" s="535"/>
      <c r="U27" s="75">
        <v>85</v>
      </c>
      <c r="V27" s="75">
        <v>90</v>
      </c>
      <c r="W27" s="75">
        <v>90</v>
      </c>
      <c r="X27" s="75">
        <v>100</v>
      </c>
      <c r="Y27" s="534">
        <f t="shared" si="7"/>
        <v>91.25</v>
      </c>
      <c r="Z27" s="535"/>
      <c r="AA27" s="75">
        <v>80</v>
      </c>
      <c r="AB27" s="75">
        <v>90</v>
      </c>
      <c r="AC27" s="243">
        <v>100</v>
      </c>
      <c r="AD27" s="75">
        <v>100</v>
      </c>
      <c r="AE27" s="534">
        <f t="shared" si="8"/>
        <v>95.5</v>
      </c>
      <c r="AF27" s="535"/>
      <c r="AG27" s="75">
        <v>100</v>
      </c>
      <c r="AH27" s="75">
        <v>90</v>
      </c>
      <c r="AI27" s="75">
        <v>90</v>
      </c>
      <c r="AJ27" s="75">
        <v>95</v>
      </c>
      <c r="AK27" s="534">
        <f t="shared" si="9"/>
        <v>92.5</v>
      </c>
      <c r="AL27" s="535"/>
      <c r="AM27" s="75">
        <v>85</v>
      </c>
      <c r="AN27" s="75">
        <v>90</v>
      </c>
      <c r="AO27" s="75">
        <v>90</v>
      </c>
      <c r="AP27" s="75">
        <v>100</v>
      </c>
      <c r="AQ27" s="534">
        <f t="shared" si="10"/>
        <v>91.25</v>
      </c>
      <c r="AR27" s="535"/>
      <c r="AS27" s="75">
        <v>95</v>
      </c>
      <c r="AT27" s="75">
        <v>90</v>
      </c>
      <c r="AU27" s="75">
        <v>100</v>
      </c>
      <c r="AV27" s="75">
        <v>100</v>
      </c>
      <c r="AW27" s="534">
        <f t="shared" si="11"/>
        <v>97.75</v>
      </c>
      <c r="AX27" s="535"/>
      <c r="AY27" s="75">
        <v>95</v>
      </c>
      <c r="AZ27" s="75">
        <v>90</v>
      </c>
      <c r="BA27" s="75">
        <v>90</v>
      </c>
      <c r="BB27" s="75">
        <v>100</v>
      </c>
      <c r="BC27" s="534">
        <f t="shared" si="12"/>
        <v>92.75</v>
      </c>
      <c r="BD27" s="535"/>
      <c r="BE27" s="75">
        <v>90</v>
      </c>
      <c r="BF27" s="75">
        <v>90</v>
      </c>
      <c r="BG27" s="75">
        <v>90</v>
      </c>
      <c r="BH27" s="75">
        <v>100</v>
      </c>
      <c r="BI27" s="534">
        <f t="shared" si="13"/>
        <v>92</v>
      </c>
      <c r="BJ27" s="535"/>
      <c r="BK27" s="180">
        <v>95</v>
      </c>
      <c r="BL27" s="75">
        <v>90</v>
      </c>
      <c r="BM27" s="75">
        <v>95</v>
      </c>
      <c r="BN27" s="75">
        <v>100</v>
      </c>
      <c r="BO27" s="534">
        <f t="shared" si="14"/>
        <v>95.25</v>
      </c>
      <c r="BP27" s="535"/>
      <c r="BQ27" s="182">
        <f t="shared" si="0"/>
        <v>54.9</v>
      </c>
      <c r="BR27" s="183">
        <v>100</v>
      </c>
      <c r="BS27" s="183">
        <v>80</v>
      </c>
      <c r="BT27" s="184">
        <f t="shared" si="1"/>
        <v>36</v>
      </c>
      <c r="BU27" s="185">
        <f t="shared" si="2"/>
        <v>90.9</v>
      </c>
      <c r="BV27" s="176" t="str">
        <f t="shared" si="3"/>
        <v>A</v>
      </c>
    </row>
    <row r="28" spans="1:74" ht="15.75">
      <c r="A28" s="490"/>
      <c r="B28" s="551">
        <v>5</v>
      </c>
      <c r="C28" s="376">
        <v>2200018363</v>
      </c>
      <c r="D28" s="378" t="s">
        <v>466</v>
      </c>
      <c r="E28" s="75" t="s">
        <v>454</v>
      </c>
      <c r="F28" s="180">
        <v>56</v>
      </c>
      <c r="G28" s="75">
        <v>100</v>
      </c>
      <c r="H28" s="172">
        <f t="shared" si="4"/>
        <v>78</v>
      </c>
      <c r="I28" s="75">
        <v>80</v>
      </c>
      <c r="J28" s="75">
        <v>90</v>
      </c>
      <c r="K28" s="75">
        <v>80</v>
      </c>
      <c r="L28" s="75">
        <v>100</v>
      </c>
      <c r="M28" s="534">
        <f t="shared" si="5"/>
        <v>85.5</v>
      </c>
      <c r="N28" s="535"/>
      <c r="O28" s="75">
        <v>85</v>
      </c>
      <c r="P28" s="75">
        <v>90</v>
      </c>
      <c r="Q28" s="75">
        <v>80</v>
      </c>
      <c r="R28" s="75">
        <v>100</v>
      </c>
      <c r="S28" s="534">
        <f t="shared" si="6"/>
        <v>86.25</v>
      </c>
      <c r="T28" s="535"/>
      <c r="U28" s="75">
        <v>90</v>
      </c>
      <c r="V28" s="75">
        <v>90</v>
      </c>
      <c r="W28" s="75">
        <v>75</v>
      </c>
      <c r="X28" s="75">
        <v>90</v>
      </c>
      <c r="Y28" s="534">
        <f t="shared" si="7"/>
        <v>82.5</v>
      </c>
      <c r="Z28" s="535"/>
      <c r="AA28" s="181">
        <v>100</v>
      </c>
      <c r="AB28" s="181">
        <v>80</v>
      </c>
      <c r="AC28" s="181">
        <v>66</v>
      </c>
      <c r="AD28" s="181">
        <v>70</v>
      </c>
      <c r="AE28" s="534">
        <f t="shared" si="8"/>
        <v>74</v>
      </c>
      <c r="AF28" s="535"/>
      <c r="AG28" s="75">
        <v>95</v>
      </c>
      <c r="AH28" s="75">
        <v>90</v>
      </c>
      <c r="AI28" s="75">
        <v>90</v>
      </c>
      <c r="AJ28" s="75">
        <v>85</v>
      </c>
      <c r="AK28" s="534">
        <f t="shared" si="9"/>
        <v>89.75</v>
      </c>
      <c r="AL28" s="535"/>
      <c r="AM28" s="75">
        <v>85</v>
      </c>
      <c r="AN28" s="75">
        <v>90</v>
      </c>
      <c r="AO28" s="75">
        <v>90</v>
      </c>
      <c r="AP28" s="75">
        <v>90</v>
      </c>
      <c r="AQ28" s="534">
        <f t="shared" si="10"/>
        <v>89.25</v>
      </c>
      <c r="AR28" s="535"/>
      <c r="AS28" s="75">
        <v>100</v>
      </c>
      <c r="AT28" s="75">
        <v>90</v>
      </c>
      <c r="AU28" s="75">
        <v>90</v>
      </c>
      <c r="AV28" s="75">
        <v>100</v>
      </c>
      <c r="AW28" s="534">
        <f t="shared" si="11"/>
        <v>93.5</v>
      </c>
      <c r="AX28" s="535"/>
      <c r="AY28" s="75">
        <v>100</v>
      </c>
      <c r="AZ28" s="75">
        <v>90</v>
      </c>
      <c r="BA28" s="75">
        <v>90</v>
      </c>
      <c r="BB28" s="75">
        <v>85</v>
      </c>
      <c r="BC28" s="534">
        <f t="shared" si="12"/>
        <v>90.5</v>
      </c>
      <c r="BD28" s="535"/>
      <c r="BE28" s="75">
        <v>100</v>
      </c>
      <c r="BF28" s="75">
        <v>90</v>
      </c>
      <c r="BG28" s="75">
        <v>90</v>
      </c>
      <c r="BH28" s="75">
        <v>100</v>
      </c>
      <c r="BI28" s="534">
        <f t="shared" si="13"/>
        <v>93.5</v>
      </c>
      <c r="BJ28" s="535"/>
      <c r="BK28" s="180">
        <v>100</v>
      </c>
      <c r="BL28" s="75">
        <v>90</v>
      </c>
      <c r="BM28" s="75">
        <v>90</v>
      </c>
      <c r="BN28" s="75">
        <v>100</v>
      </c>
      <c r="BO28" s="534">
        <f t="shared" si="14"/>
        <v>93.5</v>
      </c>
      <c r="BP28" s="535"/>
      <c r="BQ28" s="182">
        <f t="shared" si="0"/>
        <v>52.159090909090907</v>
      </c>
      <c r="BR28" s="183">
        <v>55</v>
      </c>
      <c r="BS28" s="183">
        <v>66</v>
      </c>
      <c r="BT28" s="184">
        <f t="shared" si="1"/>
        <v>24.2</v>
      </c>
      <c r="BU28" s="185">
        <f t="shared" si="2"/>
        <v>76.359090909090909</v>
      </c>
      <c r="BV28" s="176" t="str">
        <f t="shared" si="3"/>
        <v>A-</v>
      </c>
    </row>
    <row r="29" spans="1:74" ht="15.75">
      <c r="A29" s="490"/>
      <c r="B29" s="490"/>
      <c r="C29" s="376">
        <v>2200018369</v>
      </c>
      <c r="D29" s="377" t="s">
        <v>467</v>
      </c>
      <c r="E29" s="75" t="s">
        <v>454</v>
      </c>
      <c r="F29" s="180">
        <v>56</v>
      </c>
      <c r="G29" s="75">
        <v>100</v>
      </c>
      <c r="H29" s="172">
        <f t="shared" si="4"/>
        <v>78</v>
      </c>
      <c r="I29" s="75">
        <v>80</v>
      </c>
      <c r="J29" s="75">
        <v>90</v>
      </c>
      <c r="K29" s="75">
        <v>80</v>
      </c>
      <c r="L29" s="75">
        <v>100</v>
      </c>
      <c r="M29" s="534">
        <f t="shared" si="5"/>
        <v>85.5</v>
      </c>
      <c r="N29" s="535"/>
      <c r="O29" s="75">
        <v>85</v>
      </c>
      <c r="P29" s="75">
        <v>90</v>
      </c>
      <c r="Q29" s="75">
        <v>80</v>
      </c>
      <c r="R29" s="75">
        <v>100</v>
      </c>
      <c r="S29" s="534">
        <f t="shared" si="6"/>
        <v>86.25</v>
      </c>
      <c r="T29" s="535"/>
      <c r="U29" s="75">
        <v>90</v>
      </c>
      <c r="V29" s="75">
        <v>90</v>
      </c>
      <c r="W29" s="75">
        <v>75</v>
      </c>
      <c r="X29" s="75">
        <v>90</v>
      </c>
      <c r="Y29" s="534">
        <f t="shared" si="7"/>
        <v>82.5</v>
      </c>
      <c r="Z29" s="535"/>
      <c r="AA29" s="75">
        <v>100</v>
      </c>
      <c r="AB29" s="75">
        <v>90</v>
      </c>
      <c r="AC29" s="75">
        <v>85</v>
      </c>
      <c r="AD29" s="75">
        <v>100</v>
      </c>
      <c r="AE29" s="534">
        <f t="shared" si="8"/>
        <v>91</v>
      </c>
      <c r="AF29" s="535"/>
      <c r="AG29" s="75">
        <v>95</v>
      </c>
      <c r="AH29" s="75">
        <v>90</v>
      </c>
      <c r="AI29" s="75">
        <v>90</v>
      </c>
      <c r="AJ29" s="75">
        <v>85</v>
      </c>
      <c r="AK29" s="534">
        <f t="shared" si="9"/>
        <v>89.75</v>
      </c>
      <c r="AL29" s="535"/>
      <c r="AM29" s="75">
        <v>85</v>
      </c>
      <c r="AN29" s="75">
        <v>90</v>
      </c>
      <c r="AO29" s="75">
        <v>90</v>
      </c>
      <c r="AP29" s="75">
        <v>90</v>
      </c>
      <c r="AQ29" s="534">
        <f t="shared" si="10"/>
        <v>89.25</v>
      </c>
      <c r="AR29" s="535"/>
      <c r="AS29" s="75">
        <v>100</v>
      </c>
      <c r="AT29" s="75">
        <v>90</v>
      </c>
      <c r="AU29" s="75">
        <v>90</v>
      </c>
      <c r="AV29" s="75">
        <v>100</v>
      </c>
      <c r="AW29" s="534">
        <f t="shared" si="11"/>
        <v>93.5</v>
      </c>
      <c r="AX29" s="535"/>
      <c r="AY29" s="75">
        <v>100</v>
      </c>
      <c r="AZ29" s="75">
        <v>90</v>
      </c>
      <c r="BA29" s="75">
        <v>90</v>
      </c>
      <c r="BB29" s="75">
        <v>85</v>
      </c>
      <c r="BC29" s="534">
        <f t="shared" si="12"/>
        <v>90.5</v>
      </c>
      <c r="BD29" s="535"/>
      <c r="BE29" s="75">
        <v>100</v>
      </c>
      <c r="BF29" s="75">
        <v>90</v>
      </c>
      <c r="BG29" s="75">
        <v>90</v>
      </c>
      <c r="BH29" s="75">
        <v>100</v>
      </c>
      <c r="BI29" s="534">
        <f t="shared" si="13"/>
        <v>93.5</v>
      </c>
      <c r="BJ29" s="535"/>
      <c r="BK29" s="180">
        <v>100</v>
      </c>
      <c r="BL29" s="75">
        <v>90</v>
      </c>
      <c r="BM29" s="75">
        <v>90</v>
      </c>
      <c r="BN29" s="75">
        <v>100</v>
      </c>
      <c r="BO29" s="534">
        <f t="shared" si="14"/>
        <v>93.5</v>
      </c>
      <c r="BP29" s="535"/>
      <c r="BQ29" s="182">
        <f t="shared" si="0"/>
        <v>53.086363636363643</v>
      </c>
      <c r="BR29" s="183">
        <v>55</v>
      </c>
      <c r="BS29" s="183">
        <v>66</v>
      </c>
      <c r="BT29" s="184">
        <f t="shared" si="1"/>
        <v>24.2</v>
      </c>
      <c r="BU29" s="185">
        <f t="shared" si="2"/>
        <v>77.286363636363646</v>
      </c>
      <c r="BV29" s="176" t="str">
        <f t="shared" si="3"/>
        <v>A-</v>
      </c>
    </row>
    <row r="30" spans="1:74" ht="15.75">
      <c r="A30" s="490"/>
      <c r="B30" s="490"/>
      <c r="C30" s="376">
        <v>2200018371</v>
      </c>
      <c r="D30" s="377" t="s">
        <v>468</v>
      </c>
      <c r="E30" s="75" t="s">
        <v>454</v>
      </c>
      <c r="F30" s="180">
        <v>55</v>
      </c>
      <c r="G30" s="75">
        <v>100</v>
      </c>
      <c r="H30" s="172">
        <f t="shared" si="4"/>
        <v>77.5</v>
      </c>
      <c r="I30" s="75">
        <v>80</v>
      </c>
      <c r="J30" s="75">
        <v>90</v>
      </c>
      <c r="K30" s="75">
        <v>80</v>
      </c>
      <c r="L30" s="75">
        <v>100</v>
      </c>
      <c r="M30" s="534">
        <f t="shared" si="5"/>
        <v>85.5</v>
      </c>
      <c r="N30" s="535"/>
      <c r="O30" s="75">
        <v>85</v>
      </c>
      <c r="P30" s="75">
        <v>90</v>
      </c>
      <c r="Q30" s="75">
        <v>80</v>
      </c>
      <c r="R30" s="75">
        <v>100</v>
      </c>
      <c r="S30" s="534">
        <f t="shared" si="6"/>
        <v>86.25</v>
      </c>
      <c r="T30" s="535"/>
      <c r="U30" s="75">
        <v>90</v>
      </c>
      <c r="V30" s="75">
        <v>90</v>
      </c>
      <c r="W30" s="75">
        <v>75</v>
      </c>
      <c r="X30" s="75">
        <v>90</v>
      </c>
      <c r="Y30" s="534">
        <f t="shared" si="7"/>
        <v>82.5</v>
      </c>
      <c r="Z30" s="535"/>
      <c r="AA30" s="75">
        <v>100</v>
      </c>
      <c r="AB30" s="75">
        <v>90</v>
      </c>
      <c r="AC30" s="75">
        <v>85</v>
      </c>
      <c r="AD30" s="75">
        <v>100</v>
      </c>
      <c r="AE30" s="534">
        <f t="shared" si="8"/>
        <v>91</v>
      </c>
      <c r="AF30" s="535"/>
      <c r="AG30" s="75">
        <v>100</v>
      </c>
      <c r="AH30" s="75">
        <v>90</v>
      </c>
      <c r="AI30" s="75">
        <v>90</v>
      </c>
      <c r="AJ30" s="75">
        <v>100</v>
      </c>
      <c r="AK30" s="534">
        <f t="shared" si="9"/>
        <v>93.5</v>
      </c>
      <c r="AL30" s="535"/>
      <c r="AM30" s="75">
        <v>85</v>
      </c>
      <c r="AN30" s="75">
        <v>90</v>
      </c>
      <c r="AO30" s="75">
        <v>90</v>
      </c>
      <c r="AP30" s="75">
        <v>90</v>
      </c>
      <c r="AQ30" s="534">
        <f t="shared" si="10"/>
        <v>89.25</v>
      </c>
      <c r="AR30" s="535"/>
      <c r="AS30" s="75">
        <v>100</v>
      </c>
      <c r="AT30" s="75">
        <v>90</v>
      </c>
      <c r="AU30" s="75">
        <v>90</v>
      </c>
      <c r="AV30" s="75">
        <v>100</v>
      </c>
      <c r="AW30" s="534">
        <f t="shared" si="11"/>
        <v>93.5</v>
      </c>
      <c r="AX30" s="535"/>
      <c r="AY30" s="75">
        <v>95</v>
      </c>
      <c r="AZ30" s="75">
        <v>90</v>
      </c>
      <c r="BA30" s="75">
        <v>90</v>
      </c>
      <c r="BB30" s="75">
        <v>75</v>
      </c>
      <c r="BC30" s="534">
        <f t="shared" si="12"/>
        <v>87.75</v>
      </c>
      <c r="BD30" s="535"/>
      <c r="BE30" s="75">
        <v>100</v>
      </c>
      <c r="BF30" s="75">
        <v>90</v>
      </c>
      <c r="BG30" s="75">
        <v>90</v>
      </c>
      <c r="BH30" s="75">
        <v>90</v>
      </c>
      <c r="BI30" s="534">
        <f t="shared" si="13"/>
        <v>91.5</v>
      </c>
      <c r="BJ30" s="535"/>
      <c r="BK30" s="180">
        <v>100</v>
      </c>
      <c r="BL30" s="75">
        <v>90</v>
      </c>
      <c r="BM30" s="75">
        <v>90</v>
      </c>
      <c r="BN30" s="75">
        <v>100</v>
      </c>
      <c r="BO30" s="534">
        <f t="shared" si="14"/>
        <v>93.5</v>
      </c>
      <c r="BP30" s="535"/>
      <c r="BQ30" s="182">
        <f t="shared" si="0"/>
        <v>53.004545454545458</v>
      </c>
      <c r="BR30" s="183">
        <v>50</v>
      </c>
      <c r="BS30" s="183">
        <v>66</v>
      </c>
      <c r="BT30" s="184">
        <f t="shared" si="1"/>
        <v>23.2</v>
      </c>
      <c r="BU30" s="185">
        <f t="shared" si="2"/>
        <v>76.204545454545453</v>
      </c>
      <c r="BV30" s="176" t="str">
        <f t="shared" si="3"/>
        <v>A-</v>
      </c>
    </row>
    <row r="31" spans="1:74" ht="15.75">
      <c r="A31" s="490"/>
      <c r="B31" s="551">
        <v>6</v>
      </c>
      <c r="C31" s="376">
        <v>2200018341</v>
      </c>
      <c r="D31" s="377" t="s">
        <v>469</v>
      </c>
      <c r="E31" s="75" t="s">
        <v>454</v>
      </c>
      <c r="F31" s="180">
        <v>39</v>
      </c>
      <c r="G31" s="75">
        <v>100</v>
      </c>
      <c r="H31" s="172">
        <f t="shared" si="4"/>
        <v>69.5</v>
      </c>
      <c r="I31" s="75">
        <v>85</v>
      </c>
      <c r="J31" s="75">
        <v>90</v>
      </c>
      <c r="K31" s="75">
        <v>80</v>
      </c>
      <c r="L31" s="75">
        <v>100</v>
      </c>
      <c r="M31" s="534">
        <f t="shared" si="5"/>
        <v>86.25</v>
      </c>
      <c r="N31" s="535"/>
      <c r="O31" s="75">
        <v>80</v>
      </c>
      <c r="P31" s="75">
        <v>90</v>
      </c>
      <c r="Q31" s="75">
        <v>80</v>
      </c>
      <c r="R31" s="75">
        <v>100</v>
      </c>
      <c r="S31" s="534">
        <f t="shared" si="6"/>
        <v>85.5</v>
      </c>
      <c r="T31" s="535"/>
      <c r="U31" s="75">
        <v>85</v>
      </c>
      <c r="V31" s="75">
        <v>90</v>
      </c>
      <c r="W31" s="75">
        <v>80</v>
      </c>
      <c r="X31" s="75">
        <v>0</v>
      </c>
      <c r="Y31" s="534">
        <f t="shared" si="7"/>
        <v>66.25</v>
      </c>
      <c r="Z31" s="535"/>
      <c r="AA31" s="75">
        <v>95</v>
      </c>
      <c r="AB31" s="75">
        <v>90</v>
      </c>
      <c r="AC31" s="75">
        <v>90</v>
      </c>
      <c r="AD31" s="75">
        <v>100</v>
      </c>
      <c r="AE31" s="534">
        <f t="shared" si="8"/>
        <v>92.75</v>
      </c>
      <c r="AF31" s="535"/>
      <c r="AG31" s="75">
        <v>100</v>
      </c>
      <c r="AH31" s="75">
        <v>90</v>
      </c>
      <c r="AI31" s="75">
        <v>90</v>
      </c>
      <c r="AJ31" s="75">
        <v>100</v>
      </c>
      <c r="AK31" s="534">
        <f t="shared" si="9"/>
        <v>93.5</v>
      </c>
      <c r="AL31" s="535"/>
      <c r="AM31" s="75">
        <v>85</v>
      </c>
      <c r="AN31" s="75">
        <v>90</v>
      </c>
      <c r="AO31" s="75">
        <v>88</v>
      </c>
      <c r="AP31" s="75">
        <v>95</v>
      </c>
      <c r="AQ31" s="534">
        <f t="shared" si="10"/>
        <v>89.25</v>
      </c>
      <c r="AR31" s="535"/>
      <c r="AS31" s="75">
        <v>100</v>
      </c>
      <c r="AT31" s="75">
        <v>90</v>
      </c>
      <c r="AU31" s="75">
        <v>90</v>
      </c>
      <c r="AV31" s="75">
        <v>100</v>
      </c>
      <c r="AW31" s="534">
        <f t="shared" si="11"/>
        <v>93.5</v>
      </c>
      <c r="AX31" s="535"/>
      <c r="AY31" s="75">
        <v>85</v>
      </c>
      <c r="AZ31" s="75">
        <v>90</v>
      </c>
      <c r="BA31" s="75">
        <v>90</v>
      </c>
      <c r="BB31" s="75">
        <v>85</v>
      </c>
      <c r="BC31" s="534">
        <f t="shared" si="12"/>
        <v>88.25</v>
      </c>
      <c r="BD31" s="535"/>
      <c r="BE31" s="75">
        <v>100</v>
      </c>
      <c r="BF31" s="75">
        <v>90</v>
      </c>
      <c r="BG31" s="75">
        <v>90</v>
      </c>
      <c r="BH31" s="75">
        <v>100</v>
      </c>
      <c r="BI31" s="534">
        <f t="shared" si="13"/>
        <v>93.5</v>
      </c>
      <c r="BJ31" s="535"/>
      <c r="BK31" s="180">
        <v>90</v>
      </c>
      <c r="BL31" s="75">
        <v>90</v>
      </c>
      <c r="BM31" s="75">
        <v>95</v>
      </c>
      <c r="BN31" s="75">
        <v>100</v>
      </c>
      <c r="BO31" s="534">
        <f t="shared" si="14"/>
        <v>94.5</v>
      </c>
      <c r="BP31" s="535"/>
      <c r="BQ31" s="182">
        <f t="shared" si="0"/>
        <v>51.968181818181819</v>
      </c>
      <c r="BR31" s="183">
        <v>24</v>
      </c>
      <c r="BS31" s="183">
        <v>45</v>
      </c>
      <c r="BT31" s="184">
        <f t="shared" si="1"/>
        <v>13.8</v>
      </c>
      <c r="BU31" s="185">
        <f t="shared" si="2"/>
        <v>65.768181818181816</v>
      </c>
      <c r="BV31" s="176" t="str">
        <f t="shared" si="3"/>
        <v>B</v>
      </c>
    </row>
    <row r="32" spans="1:74" ht="15.75">
      <c r="A32" s="490"/>
      <c r="B32" s="490"/>
      <c r="C32" s="376">
        <v>2200018364</v>
      </c>
      <c r="D32" s="378" t="s">
        <v>470</v>
      </c>
      <c r="E32" s="75" t="s">
        <v>454</v>
      </c>
      <c r="F32" s="180">
        <v>66</v>
      </c>
      <c r="G32" s="75">
        <v>100</v>
      </c>
      <c r="H32" s="172">
        <f t="shared" si="4"/>
        <v>83</v>
      </c>
      <c r="I32" s="75">
        <v>95</v>
      </c>
      <c r="J32" s="75">
        <v>90</v>
      </c>
      <c r="K32" s="75">
        <v>80</v>
      </c>
      <c r="L32" s="75">
        <v>100</v>
      </c>
      <c r="M32" s="534">
        <f t="shared" si="5"/>
        <v>87.75</v>
      </c>
      <c r="N32" s="535"/>
      <c r="O32" s="75">
        <v>85</v>
      </c>
      <c r="P32" s="75">
        <v>90</v>
      </c>
      <c r="Q32" s="75">
        <v>80</v>
      </c>
      <c r="R32" s="75">
        <v>100</v>
      </c>
      <c r="S32" s="534">
        <f t="shared" si="6"/>
        <v>86.25</v>
      </c>
      <c r="T32" s="535"/>
      <c r="U32" s="181">
        <v>100</v>
      </c>
      <c r="V32" s="181">
        <v>100</v>
      </c>
      <c r="W32" s="181">
        <v>100</v>
      </c>
      <c r="X32" s="181">
        <v>100</v>
      </c>
      <c r="Y32" s="534">
        <f t="shared" si="7"/>
        <v>100</v>
      </c>
      <c r="Z32" s="535"/>
      <c r="AA32" s="75">
        <v>100</v>
      </c>
      <c r="AB32" s="75">
        <v>90</v>
      </c>
      <c r="AC32" s="75">
        <v>90</v>
      </c>
      <c r="AD32" s="75">
        <v>100</v>
      </c>
      <c r="AE32" s="534">
        <f t="shared" si="8"/>
        <v>93.5</v>
      </c>
      <c r="AF32" s="535"/>
      <c r="AG32" s="75">
        <v>95</v>
      </c>
      <c r="AH32" s="75">
        <v>90</v>
      </c>
      <c r="AI32" s="75">
        <v>90</v>
      </c>
      <c r="AJ32" s="75">
        <v>100</v>
      </c>
      <c r="AK32" s="534">
        <f t="shared" si="9"/>
        <v>92.75</v>
      </c>
      <c r="AL32" s="535"/>
      <c r="AM32" s="75">
        <v>85</v>
      </c>
      <c r="AN32" s="75">
        <v>90</v>
      </c>
      <c r="AO32" s="75">
        <v>88</v>
      </c>
      <c r="AP32" s="75">
        <v>100</v>
      </c>
      <c r="AQ32" s="534">
        <f t="shared" si="10"/>
        <v>90.25</v>
      </c>
      <c r="AR32" s="535"/>
      <c r="AS32" s="75">
        <v>95</v>
      </c>
      <c r="AT32" s="75">
        <v>90</v>
      </c>
      <c r="AU32" s="75">
        <v>90</v>
      </c>
      <c r="AV32" s="75">
        <v>95</v>
      </c>
      <c r="AW32" s="534">
        <f t="shared" si="11"/>
        <v>91.75</v>
      </c>
      <c r="AX32" s="535"/>
      <c r="AY32" s="75">
        <v>100</v>
      </c>
      <c r="AZ32" s="75">
        <v>90</v>
      </c>
      <c r="BA32" s="75">
        <v>90</v>
      </c>
      <c r="BB32" s="75">
        <v>85</v>
      </c>
      <c r="BC32" s="534">
        <f t="shared" si="12"/>
        <v>90.5</v>
      </c>
      <c r="BD32" s="535"/>
      <c r="BE32" s="75">
        <v>100</v>
      </c>
      <c r="BF32" s="75">
        <v>90</v>
      </c>
      <c r="BG32" s="75">
        <v>90</v>
      </c>
      <c r="BH32" s="75">
        <v>100</v>
      </c>
      <c r="BI32" s="534">
        <f t="shared" si="13"/>
        <v>93.5</v>
      </c>
      <c r="BJ32" s="535"/>
      <c r="BK32" s="180">
        <v>100</v>
      </c>
      <c r="BL32" s="75">
        <v>90</v>
      </c>
      <c r="BM32" s="75">
        <v>95</v>
      </c>
      <c r="BN32" s="75">
        <v>100</v>
      </c>
      <c r="BO32" s="534">
        <f t="shared" si="14"/>
        <v>96</v>
      </c>
      <c r="BP32" s="535"/>
      <c r="BQ32" s="182">
        <f t="shared" si="0"/>
        <v>54.831818181818178</v>
      </c>
      <c r="BR32" s="183">
        <v>100</v>
      </c>
      <c r="BS32" s="183">
        <v>45</v>
      </c>
      <c r="BT32" s="184">
        <f t="shared" si="1"/>
        <v>29</v>
      </c>
      <c r="BU32" s="185">
        <f t="shared" si="2"/>
        <v>83.831818181818178</v>
      </c>
      <c r="BV32" s="176" t="str">
        <f t="shared" si="3"/>
        <v>A</v>
      </c>
    </row>
    <row r="33" spans="1:74" ht="15.75">
      <c r="A33" s="490"/>
      <c r="B33" s="490"/>
      <c r="C33" s="376">
        <v>2200018376</v>
      </c>
      <c r="D33" s="377" t="s">
        <v>471</v>
      </c>
      <c r="E33" s="75" t="s">
        <v>454</v>
      </c>
      <c r="F33" s="180">
        <v>43</v>
      </c>
      <c r="G33" s="75">
        <v>100</v>
      </c>
      <c r="H33" s="172">
        <f t="shared" si="4"/>
        <v>71.5</v>
      </c>
      <c r="I33" s="181">
        <v>100</v>
      </c>
      <c r="J33" s="181">
        <v>90</v>
      </c>
      <c r="K33" s="181">
        <v>100</v>
      </c>
      <c r="L33" s="181">
        <v>100</v>
      </c>
      <c r="M33" s="534">
        <f t="shared" si="5"/>
        <v>98.5</v>
      </c>
      <c r="N33" s="535"/>
      <c r="O33" s="75">
        <v>95</v>
      </c>
      <c r="P33" s="75">
        <v>90</v>
      </c>
      <c r="Q33" s="75">
        <v>80</v>
      </c>
      <c r="R33" s="75">
        <v>100</v>
      </c>
      <c r="S33" s="534">
        <f t="shared" si="6"/>
        <v>87.75</v>
      </c>
      <c r="T33" s="535"/>
      <c r="U33" s="75">
        <v>100</v>
      </c>
      <c r="V33" s="75">
        <v>90</v>
      </c>
      <c r="W33" s="75">
        <v>80</v>
      </c>
      <c r="X33" s="75">
        <v>100</v>
      </c>
      <c r="Y33" s="534">
        <f t="shared" si="7"/>
        <v>88.5</v>
      </c>
      <c r="Z33" s="535"/>
      <c r="AA33" s="75">
        <v>90</v>
      </c>
      <c r="AB33" s="75">
        <v>90</v>
      </c>
      <c r="AC33" s="75">
        <v>90</v>
      </c>
      <c r="AD33" s="75">
        <v>100</v>
      </c>
      <c r="AE33" s="534">
        <f t="shared" si="8"/>
        <v>92</v>
      </c>
      <c r="AF33" s="535"/>
      <c r="AG33" s="75">
        <v>100</v>
      </c>
      <c r="AH33" s="75">
        <v>90</v>
      </c>
      <c r="AI33" s="75">
        <v>90</v>
      </c>
      <c r="AJ33" s="75">
        <v>100</v>
      </c>
      <c r="AK33" s="534">
        <f t="shared" si="9"/>
        <v>93.5</v>
      </c>
      <c r="AL33" s="535"/>
      <c r="AM33" s="75">
        <v>100</v>
      </c>
      <c r="AN33" s="75">
        <v>90</v>
      </c>
      <c r="AO33" s="75">
        <v>88</v>
      </c>
      <c r="AP33" s="75">
        <v>95</v>
      </c>
      <c r="AQ33" s="534">
        <f t="shared" si="10"/>
        <v>91.5</v>
      </c>
      <c r="AR33" s="535"/>
      <c r="AS33" s="75">
        <v>100</v>
      </c>
      <c r="AT33" s="75">
        <v>90</v>
      </c>
      <c r="AU33" s="75">
        <v>90</v>
      </c>
      <c r="AV33" s="75">
        <v>100</v>
      </c>
      <c r="AW33" s="534">
        <f t="shared" si="11"/>
        <v>93.5</v>
      </c>
      <c r="AX33" s="535"/>
      <c r="AY33" s="75">
        <v>100</v>
      </c>
      <c r="AZ33" s="75">
        <v>90</v>
      </c>
      <c r="BA33" s="75">
        <v>90</v>
      </c>
      <c r="BB33" s="75">
        <v>85</v>
      </c>
      <c r="BC33" s="534">
        <f t="shared" si="12"/>
        <v>90.5</v>
      </c>
      <c r="BD33" s="535"/>
      <c r="BE33" s="75">
        <v>95</v>
      </c>
      <c r="BF33" s="75">
        <v>90</v>
      </c>
      <c r="BG33" s="75">
        <v>90</v>
      </c>
      <c r="BH33" s="75">
        <v>100</v>
      </c>
      <c r="BI33" s="534">
        <f t="shared" si="13"/>
        <v>92.75</v>
      </c>
      <c r="BJ33" s="535"/>
      <c r="BK33" s="180">
        <v>100</v>
      </c>
      <c r="BL33" s="75">
        <v>90</v>
      </c>
      <c r="BM33" s="75">
        <v>95</v>
      </c>
      <c r="BN33" s="75">
        <v>95</v>
      </c>
      <c r="BO33" s="534">
        <f t="shared" si="14"/>
        <v>95</v>
      </c>
      <c r="BP33" s="535"/>
      <c r="BQ33" s="182">
        <f t="shared" si="0"/>
        <v>54.272727272727273</v>
      </c>
      <c r="BR33" s="183">
        <v>100</v>
      </c>
      <c r="BS33" s="183">
        <v>45</v>
      </c>
      <c r="BT33" s="184">
        <f t="shared" si="1"/>
        <v>29</v>
      </c>
      <c r="BU33" s="185">
        <f t="shared" si="2"/>
        <v>83.27272727272728</v>
      </c>
      <c r="BV33" s="176" t="str">
        <f t="shared" si="3"/>
        <v>A</v>
      </c>
    </row>
    <row r="34" spans="1:74" ht="15.75">
      <c r="A34" s="551" t="s">
        <v>437</v>
      </c>
      <c r="B34" s="551">
        <v>7</v>
      </c>
      <c r="C34" s="379">
        <v>2200018345</v>
      </c>
      <c r="D34" s="380" t="s">
        <v>472</v>
      </c>
      <c r="E34" s="75" t="s">
        <v>454</v>
      </c>
      <c r="F34" s="180">
        <v>65</v>
      </c>
      <c r="G34" s="75">
        <v>100</v>
      </c>
      <c r="H34" s="172">
        <f t="shared" si="4"/>
        <v>82.5</v>
      </c>
      <c r="I34" s="75">
        <v>100</v>
      </c>
      <c r="J34" s="75">
        <v>90</v>
      </c>
      <c r="K34" s="75">
        <v>90</v>
      </c>
      <c r="L34" s="75">
        <v>85</v>
      </c>
      <c r="M34" s="534">
        <f t="shared" si="5"/>
        <v>90.5</v>
      </c>
      <c r="N34" s="535"/>
      <c r="O34" s="75">
        <v>95</v>
      </c>
      <c r="P34" s="75">
        <v>90</v>
      </c>
      <c r="Q34" s="75">
        <v>100</v>
      </c>
      <c r="R34" s="75">
        <v>95</v>
      </c>
      <c r="S34" s="534">
        <f t="shared" si="6"/>
        <v>96.75</v>
      </c>
      <c r="T34" s="535"/>
      <c r="U34" s="75">
        <v>85</v>
      </c>
      <c r="V34" s="75">
        <v>90</v>
      </c>
      <c r="W34" s="75">
        <v>90</v>
      </c>
      <c r="X34" s="75">
        <v>80</v>
      </c>
      <c r="Y34" s="534">
        <f t="shared" si="7"/>
        <v>87.25</v>
      </c>
      <c r="Z34" s="535"/>
      <c r="AA34" s="75">
        <v>85</v>
      </c>
      <c r="AB34" s="75">
        <v>90</v>
      </c>
      <c r="AC34" s="243">
        <v>100</v>
      </c>
      <c r="AD34" s="75">
        <v>80</v>
      </c>
      <c r="AE34" s="534">
        <f t="shared" si="8"/>
        <v>92.25</v>
      </c>
      <c r="AF34" s="535"/>
      <c r="AG34" s="75">
        <v>85</v>
      </c>
      <c r="AH34" s="75">
        <v>90</v>
      </c>
      <c r="AI34" s="75">
        <v>90</v>
      </c>
      <c r="AJ34" s="75">
        <v>85</v>
      </c>
      <c r="AK34" s="534">
        <f t="shared" si="9"/>
        <v>88.25</v>
      </c>
      <c r="AL34" s="535"/>
      <c r="AM34" s="181">
        <v>50</v>
      </c>
      <c r="AN34" s="181">
        <v>100</v>
      </c>
      <c r="AO34" s="181">
        <v>100</v>
      </c>
      <c r="AP34" s="181">
        <v>50</v>
      </c>
      <c r="AQ34" s="534">
        <f t="shared" si="10"/>
        <v>82.5</v>
      </c>
      <c r="AR34" s="535"/>
      <c r="AS34" s="75">
        <v>80</v>
      </c>
      <c r="AT34" s="75">
        <v>90</v>
      </c>
      <c r="AU34" s="243">
        <v>100</v>
      </c>
      <c r="AV34" s="75">
        <v>80</v>
      </c>
      <c r="AW34" s="534">
        <f t="shared" si="11"/>
        <v>91.5</v>
      </c>
      <c r="AX34" s="535"/>
      <c r="AY34" s="75">
        <v>90</v>
      </c>
      <c r="AZ34" s="75">
        <v>90</v>
      </c>
      <c r="BA34" s="75">
        <v>90</v>
      </c>
      <c r="BB34" s="75">
        <v>85</v>
      </c>
      <c r="BC34" s="534">
        <f t="shared" si="12"/>
        <v>89</v>
      </c>
      <c r="BD34" s="535"/>
      <c r="BE34" s="181">
        <v>80</v>
      </c>
      <c r="BF34" s="181">
        <v>80</v>
      </c>
      <c r="BG34" s="181">
        <v>100</v>
      </c>
      <c r="BH34" s="181">
        <v>80</v>
      </c>
      <c r="BI34" s="534">
        <f t="shared" si="13"/>
        <v>90</v>
      </c>
      <c r="BJ34" s="535"/>
      <c r="BK34" s="211"/>
      <c r="BL34" s="212"/>
      <c r="BM34" s="212"/>
      <c r="BN34" s="212"/>
      <c r="BO34" s="534">
        <f t="shared" si="14"/>
        <v>0</v>
      </c>
      <c r="BP34" s="535"/>
      <c r="BQ34" s="182">
        <f t="shared" si="0"/>
        <v>48.572727272727271</v>
      </c>
      <c r="BR34" s="381"/>
      <c r="BS34" s="183">
        <v>72</v>
      </c>
      <c r="BT34" s="184">
        <f t="shared" si="1"/>
        <v>14.4</v>
      </c>
      <c r="BU34" s="185">
        <f t="shared" si="2"/>
        <v>62.972727272727269</v>
      </c>
      <c r="BV34" s="176" t="str">
        <f t="shared" si="3"/>
        <v>B-</v>
      </c>
    </row>
    <row r="35" spans="1:74" ht="15.75">
      <c r="A35" s="490"/>
      <c r="B35" s="490"/>
      <c r="C35" s="379">
        <v>2200018354</v>
      </c>
      <c r="D35" s="380" t="s">
        <v>473</v>
      </c>
      <c r="E35" s="75" t="s">
        <v>454</v>
      </c>
      <c r="F35" s="180">
        <v>44</v>
      </c>
      <c r="G35" s="75">
        <v>100</v>
      </c>
      <c r="H35" s="172">
        <f t="shared" si="4"/>
        <v>72</v>
      </c>
      <c r="I35" s="75">
        <v>90</v>
      </c>
      <c r="J35" s="75">
        <v>90</v>
      </c>
      <c r="K35" s="75">
        <v>90</v>
      </c>
      <c r="L35" s="75">
        <v>85</v>
      </c>
      <c r="M35" s="534">
        <f t="shared" si="5"/>
        <v>89</v>
      </c>
      <c r="N35" s="535"/>
      <c r="O35" s="75">
        <v>75</v>
      </c>
      <c r="P35" s="75">
        <v>90</v>
      </c>
      <c r="Q35" s="75">
        <v>100</v>
      </c>
      <c r="R35" s="75">
        <v>85</v>
      </c>
      <c r="S35" s="534">
        <f t="shared" si="6"/>
        <v>91.75</v>
      </c>
      <c r="T35" s="535"/>
      <c r="U35" s="75">
        <v>90</v>
      </c>
      <c r="V35" s="75">
        <v>90</v>
      </c>
      <c r="W35" s="75">
        <v>90</v>
      </c>
      <c r="X35" s="75">
        <v>85</v>
      </c>
      <c r="Y35" s="534">
        <f t="shared" si="7"/>
        <v>89</v>
      </c>
      <c r="Z35" s="535"/>
      <c r="AA35" s="75">
        <v>90</v>
      </c>
      <c r="AB35" s="75">
        <v>90</v>
      </c>
      <c r="AC35" s="243">
        <v>100</v>
      </c>
      <c r="AD35" s="75">
        <v>85</v>
      </c>
      <c r="AE35" s="534">
        <f t="shared" si="8"/>
        <v>94</v>
      </c>
      <c r="AF35" s="535"/>
      <c r="AG35" s="75">
        <v>90</v>
      </c>
      <c r="AH35" s="75">
        <v>90</v>
      </c>
      <c r="AI35" s="75">
        <v>90</v>
      </c>
      <c r="AJ35" s="75">
        <v>80</v>
      </c>
      <c r="AK35" s="534">
        <f t="shared" si="9"/>
        <v>88</v>
      </c>
      <c r="AL35" s="535"/>
      <c r="AM35" s="75">
        <v>80</v>
      </c>
      <c r="AN35" s="75">
        <v>90</v>
      </c>
      <c r="AO35" s="75">
        <v>90</v>
      </c>
      <c r="AP35" s="75">
        <v>80</v>
      </c>
      <c r="AQ35" s="534">
        <f t="shared" si="10"/>
        <v>86.5</v>
      </c>
      <c r="AR35" s="535"/>
      <c r="AS35" s="75">
        <v>85</v>
      </c>
      <c r="AT35" s="75">
        <v>90</v>
      </c>
      <c r="AU35" s="243">
        <v>100</v>
      </c>
      <c r="AV35" s="75">
        <v>85</v>
      </c>
      <c r="AW35" s="534">
        <f t="shared" si="11"/>
        <v>93.25</v>
      </c>
      <c r="AX35" s="535"/>
      <c r="AY35" s="75">
        <v>90</v>
      </c>
      <c r="AZ35" s="75">
        <v>90</v>
      </c>
      <c r="BA35" s="75">
        <v>90</v>
      </c>
      <c r="BB35" s="75">
        <v>80</v>
      </c>
      <c r="BC35" s="534">
        <f t="shared" si="12"/>
        <v>88</v>
      </c>
      <c r="BD35" s="535"/>
      <c r="BE35" s="186">
        <v>80</v>
      </c>
      <c r="BF35" s="75">
        <v>90</v>
      </c>
      <c r="BG35" s="75">
        <v>90</v>
      </c>
      <c r="BH35" s="75">
        <v>80</v>
      </c>
      <c r="BI35" s="534">
        <f t="shared" si="13"/>
        <v>86.5</v>
      </c>
      <c r="BJ35" s="535"/>
      <c r="BK35" s="180">
        <v>90</v>
      </c>
      <c r="BL35" s="75">
        <v>90</v>
      </c>
      <c r="BM35" s="75">
        <v>90</v>
      </c>
      <c r="BN35" s="75">
        <v>90</v>
      </c>
      <c r="BO35" s="534">
        <f t="shared" si="14"/>
        <v>90</v>
      </c>
      <c r="BP35" s="535"/>
      <c r="BQ35" s="182">
        <f t="shared" si="0"/>
        <v>52.8</v>
      </c>
      <c r="BR35" s="183">
        <v>100</v>
      </c>
      <c r="BS35" s="183">
        <v>72</v>
      </c>
      <c r="BT35" s="184">
        <f t="shared" si="1"/>
        <v>34.4</v>
      </c>
      <c r="BU35" s="185">
        <f t="shared" si="2"/>
        <v>87.199999999999989</v>
      </c>
      <c r="BV35" s="176" t="str">
        <f t="shared" si="3"/>
        <v>A</v>
      </c>
    </row>
    <row r="36" spans="1:74" ht="15.75">
      <c r="A36" s="490"/>
      <c r="B36" s="490"/>
      <c r="C36" s="379">
        <v>2200018379</v>
      </c>
      <c r="D36" s="382" t="s">
        <v>474</v>
      </c>
      <c r="E36" s="75" t="s">
        <v>454</v>
      </c>
      <c r="F36" s="180">
        <v>40</v>
      </c>
      <c r="G36" s="75">
        <v>100</v>
      </c>
      <c r="H36" s="172">
        <f t="shared" si="4"/>
        <v>70</v>
      </c>
      <c r="I36" s="75">
        <v>80</v>
      </c>
      <c r="J36" s="75">
        <v>90</v>
      </c>
      <c r="K36" s="75">
        <v>90</v>
      </c>
      <c r="L36" s="75">
        <v>85</v>
      </c>
      <c r="M36" s="534">
        <f t="shared" si="5"/>
        <v>87.5</v>
      </c>
      <c r="N36" s="535"/>
      <c r="O36" s="75">
        <v>70</v>
      </c>
      <c r="P36" s="75">
        <v>90</v>
      </c>
      <c r="Q36" s="75">
        <v>100</v>
      </c>
      <c r="R36" s="75">
        <v>75</v>
      </c>
      <c r="S36" s="534">
        <f t="shared" si="6"/>
        <v>89</v>
      </c>
      <c r="T36" s="535"/>
      <c r="U36" s="75">
        <v>80</v>
      </c>
      <c r="V36" s="75">
        <v>90</v>
      </c>
      <c r="W36" s="75">
        <v>90</v>
      </c>
      <c r="X36" s="75">
        <v>85</v>
      </c>
      <c r="Y36" s="534">
        <f t="shared" si="7"/>
        <v>87.5</v>
      </c>
      <c r="Z36" s="535"/>
      <c r="AA36" s="75">
        <v>85</v>
      </c>
      <c r="AB36" s="75">
        <v>90</v>
      </c>
      <c r="AC36" s="243">
        <v>100</v>
      </c>
      <c r="AD36" s="75">
        <v>80</v>
      </c>
      <c r="AE36" s="534">
        <f t="shared" si="8"/>
        <v>92.25</v>
      </c>
      <c r="AF36" s="535"/>
      <c r="AG36" s="75">
        <v>85</v>
      </c>
      <c r="AH36" s="75">
        <v>90</v>
      </c>
      <c r="AI36" s="75">
        <v>90</v>
      </c>
      <c r="AJ36" s="75">
        <v>90</v>
      </c>
      <c r="AK36" s="534">
        <f t="shared" si="9"/>
        <v>89.25</v>
      </c>
      <c r="AL36" s="535"/>
      <c r="AM36" s="75">
        <v>85</v>
      </c>
      <c r="AN36" s="75">
        <v>90</v>
      </c>
      <c r="AO36" s="75">
        <v>90</v>
      </c>
      <c r="AP36" s="75">
        <v>80</v>
      </c>
      <c r="AQ36" s="534">
        <f t="shared" si="10"/>
        <v>87.25</v>
      </c>
      <c r="AR36" s="535"/>
      <c r="AS36" s="75">
        <v>80</v>
      </c>
      <c r="AT36" s="75">
        <v>90</v>
      </c>
      <c r="AU36" s="243">
        <v>100</v>
      </c>
      <c r="AV36" s="75">
        <v>85</v>
      </c>
      <c r="AW36" s="534">
        <f t="shared" si="11"/>
        <v>92.5</v>
      </c>
      <c r="AX36" s="535"/>
      <c r="AY36" s="75">
        <v>80</v>
      </c>
      <c r="AZ36" s="75">
        <v>90</v>
      </c>
      <c r="BA36" s="75">
        <v>90</v>
      </c>
      <c r="BB36" s="75">
        <v>80</v>
      </c>
      <c r="BC36" s="534">
        <f t="shared" si="12"/>
        <v>86.5</v>
      </c>
      <c r="BD36" s="535"/>
      <c r="BE36" s="75">
        <v>85</v>
      </c>
      <c r="BF36" s="75">
        <v>90</v>
      </c>
      <c r="BG36" s="75">
        <v>90</v>
      </c>
      <c r="BH36" s="75">
        <v>85</v>
      </c>
      <c r="BI36" s="534">
        <f t="shared" si="13"/>
        <v>88.25</v>
      </c>
      <c r="BJ36" s="535"/>
      <c r="BK36" s="180">
        <v>85</v>
      </c>
      <c r="BL36" s="75">
        <v>90</v>
      </c>
      <c r="BM36" s="75">
        <v>90</v>
      </c>
      <c r="BN36" s="75">
        <v>80</v>
      </c>
      <c r="BO36" s="534">
        <f t="shared" si="14"/>
        <v>87.25</v>
      </c>
      <c r="BP36" s="535"/>
      <c r="BQ36" s="182">
        <f t="shared" si="0"/>
        <v>52.213636363636361</v>
      </c>
      <c r="BR36" s="183">
        <v>100</v>
      </c>
      <c r="BS36" s="183">
        <v>72</v>
      </c>
      <c r="BT36" s="184">
        <f t="shared" si="1"/>
        <v>34.4</v>
      </c>
      <c r="BU36" s="185">
        <f t="shared" si="2"/>
        <v>86.61363636363636</v>
      </c>
      <c r="BV36" s="176" t="str">
        <f t="shared" si="3"/>
        <v>A</v>
      </c>
    </row>
    <row r="37" spans="1:74" ht="15.75">
      <c r="A37" s="490"/>
      <c r="B37" s="551">
        <v>8</v>
      </c>
      <c r="C37" s="379">
        <v>2200018340</v>
      </c>
      <c r="D37" s="382" t="s">
        <v>475</v>
      </c>
      <c r="E37" s="75" t="s">
        <v>454</v>
      </c>
      <c r="F37" s="180">
        <v>39</v>
      </c>
      <c r="G37" s="75">
        <v>100</v>
      </c>
      <c r="H37" s="172">
        <f t="shared" si="4"/>
        <v>69.5</v>
      </c>
      <c r="I37" s="75">
        <v>95</v>
      </c>
      <c r="J37" s="75">
        <v>90</v>
      </c>
      <c r="K37" s="75">
        <v>90</v>
      </c>
      <c r="L37" s="75">
        <v>90</v>
      </c>
      <c r="M37" s="534">
        <f t="shared" si="5"/>
        <v>90.75</v>
      </c>
      <c r="N37" s="535"/>
      <c r="O37" s="75">
        <v>90</v>
      </c>
      <c r="P37" s="75">
        <v>90</v>
      </c>
      <c r="Q37" s="75">
        <v>90</v>
      </c>
      <c r="R37" s="75">
        <v>90</v>
      </c>
      <c r="S37" s="534">
        <f t="shared" si="6"/>
        <v>90</v>
      </c>
      <c r="T37" s="535"/>
      <c r="U37" s="75">
        <v>85</v>
      </c>
      <c r="V37" s="75">
        <v>90</v>
      </c>
      <c r="W37" s="75">
        <v>90</v>
      </c>
      <c r="X37" s="75">
        <v>80</v>
      </c>
      <c r="Y37" s="534">
        <f t="shared" si="7"/>
        <v>87.25</v>
      </c>
      <c r="Z37" s="535"/>
      <c r="AA37" s="75">
        <v>90</v>
      </c>
      <c r="AB37" s="75">
        <v>90</v>
      </c>
      <c r="AC37" s="75">
        <v>90</v>
      </c>
      <c r="AD37" s="75">
        <v>80</v>
      </c>
      <c r="AE37" s="534">
        <f t="shared" si="8"/>
        <v>88</v>
      </c>
      <c r="AF37" s="535"/>
      <c r="AG37" s="75">
        <v>85</v>
      </c>
      <c r="AH37" s="75">
        <v>90</v>
      </c>
      <c r="AI37" s="75">
        <v>90</v>
      </c>
      <c r="AJ37" s="75">
        <v>80</v>
      </c>
      <c r="AK37" s="534">
        <f t="shared" si="9"/>
        <v>87.25</v>
      </c>
      <c r="AL37" s="535"/>
      <c r="AM37" s="75">
        <v>80</v>
      </c>
      <c r="AN37" s="75">
        <v>90</v>
      </c>
      <c r="AO37" s="75">
        <v>90</v>
      </c>
      <c r="AP37" s="75">
        <v>80</v>
      </c>
      <c r="AQ37" s="534">
        <f t="shared" si="10"/>
        <v>86.5</v>
      </c>
      <c r="AR37" s="535"/>
      <c r="AS37" s="75">
        <v>85</v>
      </c>
      <c r="AT37" s="75">
        <v>90</v>
      </c>
      <c r="AU37" s="75">
        <v>90</v>
      </c>
      <c r="AV37" s="75">
        <v>80</v>
      </c>
      <c r="AW37" s="534">
        <f t="shared" si="11"/>
        <v>87.25</v>
      </c>
      <c r="AX37" s="535"/>
      <c r="AY37" s="75">
        <v>90</v>
      </c>
      <c r="AZ37" s="75">
        <v>90</v>
      </c>
      <c r="BA37" s="75">
        <v>90</v>
      </c>
      <c r="BB37" s="75">
        <v>90</v>
      </c>
      <c r="BC37" s="534">
        <f t="shared" si="12"/>
        <v>90</v>
      </c>
      <c r="BD37" s="535"/>
      <c r="BE37" s="75">
        <v>85</v>
      </c>
      <c r="BF37" s="75">
        <v>90</v>
      </c>
      <c r="BG37" s="75">
        <v>90</v>
      </c>
      <c r="BH37" s="75">
        <v>85</v>
      </c>
      <c r="BI37" s="534">
        <f t="shared" si="13"/>
        <v>88.25</v>
      </c>
      <c r="BJ37" s="535"/>
      <c r="BK37" s="180">
        <v>80</v>
      </c>
      <c r="BL37" s="75">
        <v>90</v>
      </c>
      <c r="BM37" s="75">
        <v>90</v>
      </c>
      <c r="BN37" s="75">
        <v>85</v>
      </c>
      <c r="BO37" s="534">
        <f t="shared" si="14"/>
        <v>87.5</v>
      </c>
      <c r="BP37" s="535"/>
      <c r="BQ37" s="182">
        <f t="shared" si="0"/>
        <v>51.940909090909088</v>
      </c>
      <c r="BR37" s="183">
        <v>100</v>
      </c>
      <c r="BS37" s="183">
        <v>60</v>
      </c>
      <c r="BT37" s="184">
        <f t="shared" si="1"/>
        <v>32</v>
      </c>
      <c r="BU37" s="185">
        <f t="shared" si="2"/>
        <v>83.940909090909088</v>
      </c>
      <c r="BV37" s="176" t="str">
        <f t="shared" si="3"/>
        <v>A</v>
      </c>
    </row>
    <row r="38" spans="1:74" ht="15.75">
      <c r="A38" s="490"/>
      <c r="B38" s="490"/>
      <c r="C38" s="379">
        <v>2200018351</v>
      </c>
      <c r="D38" s="380" t="s">
        <v>476</v>
      </c>
      <c r="E38" s="75" t="s">
        <v>454</v>
      </c>
      <c r="F38" s="180">
        <v>41</v>
      </c>
      <c r="G38" s="75">
        <v>100</v>
      </c>
      <c r="H38" s="172">
        <f t="shared" si="4"/>
        <v>70.5</v>
      </c>
      <c r="I38" s="75">
        <v>95</v>
      </c>
      <c r="J38" s="75">
        <v>90</v>
      </c>
      <c r="K38" s="75">
        <v>90</v>
      </c>
      <c r="L38" s="75">
        <v>90</v>
      </c>
      <c r="M38" s="534">
        <f t="shared" si="5"/>
        <v>90.75</v>
      </c>
      <c r="N38" s="535"/>
      <c r="O38" s="75">
        <v>85</v>
      </c>
      <c r="P38" s="75">
        <v>90</v>
      </c>
      <c r="Q38" s="75">
        <v>90</v>
      </c>
      <c r="R38" s="75">
        <v>85</v>
      </c>
      <c r="S38" s="534">
        <f t="shared" si="6"/>
        <v>88.25</v>
      </c>
      <c r="T38" s="535"/>
      <c r="U38" s="75">
        <v>80</v>
      </c>
      <c r="V38" s="75">
        <v>90</v>
      </c>
      <c r="W38" s="75">
        <v>90</v>
      </c>
      <c r="X38" s="75">
        <v>85</v>
      </c>
      <c r="Y38" s="534">
        <f t="shared" si="7"/>
        <v>87.5</v>
      </c>
      <c r="Z38" s="535"/>
      <c r="AA38" s="75">
        <v>85</v>
      </c>
      <c r="AB38" s="75">
        <v>90</v>
      </c>
      <c r="AC38" s="75">
        <v>90</v>
      </c>
      <c r="AD38" s="75">
        <v>90</v>
      </c>
      <c r="AE38" s="534">
        <f t="shared" si="8"/>
        <v>89.25</v>
      </c>
      <c r="AF38" s="535"/>
      <c r="AG38" s="75">
        <v>85</v>
      </c>
      <c r="AH38" s="75">
        <v>90</v>
      </c>
      <c r="AI38" s="75">
        <v>90</v>
      </c>
      <c r="AJ38" s="75">
        <v>90</v>
      </c>
      <c r="AK38" s="534">
        <f t="shared" si="9"/>
        <v>89.25</v>
      </c>
      <c r="AL38" s="535"/>
      <c r="AM38" s="75">
        <v>90</v>
      </c>
      <c r="AN38" s="75">
        <v>90</v>
      </c>
      <c r="AO38" s="75">
        <v>90</v>
      </c>
      <c r="AP38" s="75">
        <v>90</v>
      </c>
      <c r="AQ38" s="534">
        <f t="shared" si="10"/>
        <v>90</v>
      </c>
      <c r="AR38" s="535"/>
      <c r="AS38" s="186">
        <v>85</v>
      </c>
      <c r="AT38" s="75">
        <v>90</v>
      </c>
      <c r="AU38" s="75">
        <v>90</v>
      </c>
      <c r="AV38" s="75">
        <v>90</v>
      </c>
      <c r="AW38" s="534">
        <f t="shared" si="11"/>
        <v>89.25</v>
      </c>
      <c r="AX38" s="535"/>
      <c r="AY38" s="75">
        <v>80</v>
      </c>
      <c r="AZ38" s="75">
        <v>90</v>
      </c>
      <c r="BA38" s="75">
        <v>90</v>
      </c>
      <c r="BB38" s="75">
        <v>85</v>
      </c>
      <c r="BC38" s="534">
        <f t="shared" si="12"/>
        <v>87.5</v>
      </c>
      <c r="BD38" s="535"/>
      <c r="BE38" s="75">
        <v>85</v>
      </c>
      <c r="BF38" s="75">
        <v>90</v>
      </c>
      <c r="BG38" s="75">
        <v>90</v>
      </c>
      <c r="BH38" s="75">
        <v>85</v>
      </c>
      <c r="BI38" s="534">
        <f t="shared" si="13"/>
        <v>88.25</v>
      </c>
      <c r="BJ38" s="535"/>
      <c r="BK38" s="180">
        <v>90</v>
      </c>
      <c r="BL38" s="75">
        <v>90</v>
      </c>
      <c r="BM38" s="75">
        <v>90</v>
      </c>
      <c r="BN38" s="75">
        <v>85</v>
      </c>
      <c r="BO38" s="534">
        <f t="shared" si="14"/>
        <v>89</v>
      </c>
      <c r="BP38" s="535"/>
      <c r="BQ38" s="182">
        <f t="shared" si="0"/>
        <v>52.336363636363643</v>
      </c>
      <c r="BR38" s="183">
        <v>100</v>
      </c>
      <c r="BS38" s="183">
        <v>60</v>
      </c>
      <c r="BT38" s="184">
        <f t="shared" si="1"/>
        <v>32</v>
      </c>
      <c r="BU38" s="185">
        <f t="shared" si="2"/>
        <v>84.336363636363643</v>
      </c>
      <c r="BV38" s="176" t="str">
        <f t="shared" si="3"/>
        <v>A</v>
      </c>
    </row>
    <row r="39" spans="1:74" ht="15.75">
      <c r="A39" s="490"/>
      <c r="B39" s="490"/>
      <c r="C39" s="379">
        <v>2200018381</v>
      </c>
      <c r="D39" s="382" t="s">
        <v>477</v>
      </c>
      <c r="E39" s="75" t="s">
        <v>454</v>
      </c>
      <c r="F39" s="180">
        <v>82</v>
      </c>
      <c r="G39" s="75">
        <v>100</v>
      </c>
      <c r="H39" s="172">
        <f t="shared" si="4"/>
        <v>91</v>
      </c>
      <c r="I39" s="75">
        <v>90</v>
      </c>
      <c r="J39" s="75">
        <v>90</v>
      </c>
      <c r="K39" s="75">
        <v>90</v>
      </c>
      <c r="L39" s="75">
        <v>89</v>
      </c>
      <c r="M39" s="534">
        <f t="shared" si="5"/>
        <v>89.8</v>
      </c>
      <c r="N39" s="535"/>
      <c r="O39" s="181"/>
      <c r="P39" s="181"/>
      <c r="Q39" s="212"/>
      <c r="R39" s="181"/>
      <c r="S39" s="534">
        <f t="shared" si="6"/>
        <v>0</v>
      </c>
      <c r="T39" s="535"/>
      <c r="U39" s="181"/>
      <c r="V39" s="212"/>
      <c r="W39" s="212"/>
      <c r="X39" s="181"/>
      <c r="Y39" s="534">
        <f t="shared" si="7"/>
        <v>0</v>
      </c>
      <c r="Z39" s="535"/>
      <c r="AA39" s="181"/>
      <c r="AB39" s="212"/>
      <c r="AC39" s="212"/>
      <c r="AD39" s="181"/>
      <c r="AE39" s="534">
        <f t="shared" si="8"/>
        <v>0</v>
      </c>
      <c r="AF39" s="535"/>
      <c r="AG39" s="181"/>
      <c r="AH39" s="212"/>
      <c r="AI39" s="212"/>
      <c r="AJ39" s="181"/>
      <c r="AK39" s="534">
        <f t="shared" si="9"/>
        <v>0</v>
      </c>
      <c r="AL39" s="535"/>
      <c r="AM39" s="181"/>
      <c r="AN39" s="212"/>
      <c r="AO39" s="212"/>
      <c r="AP39" s="181"/>
      <c r="AQ39" s="534">
        <f t="shared" si="10"/>
        <v>0</v>
      </c>
      <c r="AR39" s="535"/>
      <c r="AS39" s="75">
        <v>90</v>
      </c>
      <c r="AT39" s="75">
        <v>90</v>
      </c>
      <c r="AU39" s="75">
        <v>90</v>
      </c>
      <c r="AV39" s="75">
        <v>85</v>
      </c>
      <c r="AW39" s="534">
        <f t="shared" si="11"/>
        <v>89</v>
      </c>
      <c r="AX39" s="535"/>
      <c r="AY39" s="75">
        <v>90</v>
      </c>
      <c r="AZ39" s="75">
        <v>90</v>
      </c>
      <c r="BA39" s="75">
        <v>90</v>
      </c>
      <c r="BB39" s="75">
        <v>90</v>
      </c>
      <c r="BC39" s="534">
        <f t="shared" si="12"/>
        <v>90</v>
      </c>
      <c r="BD39" s="535"/>
      <c r="BE39" s="75">
        <v>85</v>
      </c>
      <c r="BF39" s="75">
        <v>90</v>
      </c>
      <c r="BG39" s="75">
        <v>90</v>
      </c>
      <c r="BH39" s="75">
        <v>85</v>
      </c>
      <c r="BI39" s="534">
        <f t="shared" si="13"/>
        <v>88.25</v>
      </c>
      <c r="BJ39" s="535"/>
      <c r="BK39" s="180">
        <v>80</v>
      </c>
      <c r="BL39" s="75">
        <v>90</v>
      </c>
      <c r="BM39" s="75">
        <v>90</v>
      </c>
      <c r="BN39" s="75">
        <v>90</v>
      </c>
      <c r="BO39" s="534">
        <f t="shared" si="14"/>
        <v>88.5</v>
      </c>
      <c r="BP39" s="535"/>
      <c r="BQ39" s="182">
        <f t="shared" si="0"/>
        <v>29.266363636363636</v>
      </c>
      <c r="BR39" s="252"/>
      <c r="BS39" s="252"/>
      <c r="BT39" s="184">
        <f t="shared" si="1"/>
        <v>0</v>
      </c>
      <c r="BU39" s="185">
        <f t="shared" si="2"/>
        <v>29.266363636363636</v>
      </c>
      <c r="BV39" s="176" t="str">
        <f t="shared" si="3"/>
        <v>E</v>
      </c>
    </row>
    <row r="40" spans="1:74" ht="15.75">
      <c r="A40" s="490"/>
      <c r="B40" s="551">
        <v>9</v>
      </c>
      <c r="C40" s="379">
        <v>2200018349</v>
      </c>
      <c r="D40" s="380" t="s">
        <v>478</v>
      </c>
      <c r="E40" s="75" t="s">
        <v>454</v>
      </c>
      <c r="F40" s="180">
        <v>57</v>
      </c>
      <c r="G40" s="75">
        <v>100</v>
      </c>
      <c r="H40" s="172">
        <f t="shared" si="4"/>
        <v>78.5</v>
      </c>
      <c r="I40" s="75">
        <v>80</v>
      </c>
      <c r="J40" s="75">
        <v>90</v>
      </c>
      <c r="K40" s="75">
        <v>90</v>
      </c>
      <c r="L40" s="75">
        <v>85</v>
      </c>
      <c r="M40" s="534">
        <f t="shared" si="5"/>
        <v>87.5</v>
      </c>
      <c r="N40" s="535"/>
      <c r="O40" s="186">
        <v>65</v>
      </c>
      <c r="P40" s="75">
        <v>90</v>
      </c>
      <c r="Q40" s="75">
        <v>90</v>
      </c>
      <c r="R40" s="75">
        <v>75</v>
      </c>
      <c r="S40" s="534">
        <f t="shared" si="6"/>
        <v>83.25</v>
      </c>
      <c r="T40" s="535"/>
      <c r="U40" s="181"/>
      <c r="V40" s="212"/>
      <c r="W40" s="212"/>
      <c r="X40" s="181"/>
      <c r="Y40" s="534">
        <f t="shared" si="7"/>
        <v>0</v>
      </c>
      <c r="Z40" s="535"/>
      <c r="AA40" s="181"/>
      <c r="AB40" s="212"/>
      <c r="AC40" s="212"/>
      <c r="AD40" s="181"/>
      <c r="AE40" s="534">
        <f t="shared" si="8"/>
        <v>0</v>
      </c>
      <c r="AF40" s="535"/>
      <c r="AG40" s="75">
        <v>90</v>
      </c>
      <c r="AH40" s="75">
        <v>90</v>
      </c>
      <c r="AI40" s="75">
        <v>100</v>
      </c>
      <c r="AJ40" s="75">
        <v>85</v>
      </c>
      <c r="AK40" s="534">
        <f t="shared" si="9"/>
        <v>94</v>
      </c>
      <c r="AL40" s="535"/>
      <c r="AM40" s="75">
        <v>80</v>
      </c>
      <c r="AN40" s="75">
        <v>90</v>
      </c>
      <c r="AO40" s="75">
        <v>90</v>
      </c>
      <c r="AP40" s="75">
        <v>85</v>
      </c>
      <c r="AQ40" s="534">
        <f t="shared" si="10"/>
        <v>87.5</v>
      </c>
      <c r="AR40" s="535"/>
      <c r="AS40" s="75">
        <v>80</v>
      </c>
      <c r="AT40" s="75">
        <v>90</v>
      </c>
      <c r="AU40" s="183">
        <v>100</v>
      </c>
      <c r="AV40" s="75">
        <v>85</v>
      </c>
      <c r="AW40" s="534">
        <f t="shared" si="11"/>
        <v>92.5</v>
      </c>
      <c r="AX40" s="535"/>
      <c r="AY40" s="75">
        <v>85</v>
      </c>
      <c r="AZ40" s="75">
        <v>90</v>
      </c>
      <c r="BA40" s="75">
        <v>90</v>
      </c>
      <c r="BB40" s="75">
        <v>90</v>
      </c>
      <c r="BC40" s="534">
        <f t="shared" si="12"/>
        <v>89.25</v>
      </c>
      <c r="BD40" s="535"/>
      <c r="BE40" s="75">
        <v>80</v>
      </c>
      <c r="BF40" s="75">
        <v>90</v>
      </c>
      <c r="BG40" s="75">
        <v>90</v>
      </c>
      <c r="BH40" s="75">
        <v>80</v>
      </c>
      <c r="BI40" s="534">
        <f t="shared" si="13"/>
        <v>86.5</v>
      </c>
      <c r="BJ40" s="535"/>
      <c r="BK40" s="180">
        <v>85</v>
      </c>
      <c r="BL40" s="75">
        <v>90</v>
      </c>
      <c r="BM40" s="75">
        <v>90</v>
      </c>
      <c r="BN40" s="75">
        <v>90</v>
      </c>
      <c r="BO40" s="534">
        <f t="shared" si="14"/>
        <v>89.25</v>
      </c>
      <c r="BP40" s="535"/>
      <c r="BQ40" s="182">
        <f t="shared" si="0"/>
        <v>42.995454545454542</v>
      </c>
      <c r="BR40" s="183">
        <v>35</v>
      </c>
      <c r="BS40" s="183">
        <v>85</v>
      </c>
      <c r="BT40" s="184">
        <f t="shared" si="1"/>
        <v>24</v>
      </c>
      <c r="BU40" s="185">
        <f t="shared" si="2"/>
        <v>66.99545454545455</v>
      </c>
      <c r="BV40" s="176" t="str">
        <f t="shared" si="3"/>
        <v>B</v>
      </c>
    </row>
    <row r="41" spans="1:74" ht="15.75">
      <c r="A41" s="490"/>
      <c r="B41" s="490"/>
      <c r="C41" s="379">
        <v>2200018378</v>
      </c>
      <c r="D41" s="382" t="s">
        <v>479</v>
      </c>
      <c r="E41" s="75" t="s">
        <v>454</v>
      </c>
      <c r="F41" s="180">
        <v>74</v>
      </c>
      <c r="G41" s="75">
        <v>100</v>
      </c>
      <c r="H41" s="172">
        <f t="shared" si="4"/>
        <v>87</v>
      </c>
      <c r="I41" s="75">
        <v>95</v>
      </c>
      <c r="J41" s="75">
        <v>90</v>
      </c>
      <c r="K41" s="75">
        <v>90</v>
      </c>
      <c r="L41" s="75">
        <v>90</v>
      </c>
      <c r="M41" s="534">
        <f t="shared" si="5"/>
        <v>90.75</v>
      </c>
      <c r="N41" s="535"/>
      <c r="O41" s="75">
        <v>90</v>
      </c>
      <c r="P41" s="75">
        <v>90</v>
      </c>
      <c r="Q41" s="75">
        <v>90</v>
      </c>
      <c r="R41" s="75">
        <v>80</v>
      </c>
      <c r="S41" s="534">
        <f t="shared" si="6"/>
        <v>88</v>
      </c>
      <c r="T41" s="535"/>
      <c r="U41" s="75">
        <v>80</v>
      </c>
      <c r="V41" s="75">
        <v>90</v>
      </c>
      <c r="W41" s="75">
        <v>90</v>
      </c>
      <c r="X41" s="75">
        <v>80</v>
      </c>
      <c r="Y41" s="534">
        <f t="shared" si="7"/>
        <v>86.5</v>
      </c>
      <c r="Z41" s="535"/>
      <c r="AA41" s="181"/>
      <c r="AB41" s="212"/>
      <c r="AC41" s="212"/>
      <c r="AD41" s="181"/>
      <c r="AE41" s="534">
        <f t="shared" si="8"/>
        <v>0</v>
      </c>
      <c r="AF41" s="535"/>
      <c r="AG41" s="75">
        <v>85</v>
      </c>
      <c r="AH41" s="75">
        <v>90</v>
      </c>
      <c r="AI41" s="75">
        <v>100</v>
      </c>
      <c r="AJ41" s="75">
        <v>80</v>
      </c>
      <c r="AK41" s="534">
        <f t="shared" si="9"/>
        <v>92.25</v>
      </c>
      <c r="AL41" s="535"/>
      <c r="AM41" s="75">
        <v>80</v>
      </c>
      <c r="AN41" s="75">
        <v>90</v>
      </c>
      <c r="AO41" s="75">
        <v>90</v>
      </c>
      <c r="AP41" s="75">
        <v>90</v>
      </c>
      <c r="AQ41" s="534">
        <f t="shared" si="10"/>
        <v>88.5</v>
      </c>
      <c r="AR41" s="535"/>
      <c r="AS41" s="75">
        <v>85</v>
      </c>
      <c r="AT41" s="75">
        <v>90</v>
      </c>
      <c r="AU41" s="243">
        <v>100</v>
      </c>
      <c r="AV41" s="75">
        <v>90</v>
      </c>
      <c r="AW41" s="534">
        <f t="shared" si="11"/>
        <v>94.25</v>
      </c>
      <c r="AX41" s="535"/>
      <c r="AY41" s="75">
        <v>85</v>
      </c>
      <c r="AZ41" s="75">
        <v>90</v>
      </c>
      <c r="BA41" s="75">
        <v>90</v>
      </c>
      <c r="BB41" s="75">
        <v>80</v>
      </c>
      <c r="BC41" s="534">
        <f t="shared" si="12"/>
        <v>87.25</v>
      </c>
      <c r="BD41" s="535"/>
      <c r="BE41" s="75">
        <v>90</v>
      </c>
      <c r="BF41" s="75">
        <v>90</v>
      </c>
      <c r="BG41" s="75">
        <v>90</v>
      </c>
      <c r="BH41" s="75">
        <v>90</v>
      </c>
      <c r="BI41" s="534">
        <f t="shared" si="13"/>
        <v>90</v>
      </c>
      <c r="BJ41" s="535"/>
      <c r="BK41" s="180">
        <v>90</v>
      </c>
      <c r="BL41" s="75">
        <v>90</v>
      </c>
      <c r="BM41" s="75">
        <v>90</v>
      </c>
      <c r="BN41" s="75">
        <v>80</v>
      </c>
      <c r="BO41" s="534">
        <f t="shared" si="14"/>
        <v>88</v>
      </c>
      <c r="BP41" s="535"/>
      <c r="BQ41" s="182">
        <f t="shared" si="0"/>
        <v>48.68181818181818</v>
      </c>
      <c r="BR41" s="183">
        <v>100</v>
      </c>
      <c r="BS41" s="183">
        <v>85</v>
      </c>
      <c r="BT41" s="184">
        <f t="shared" si="1"/>
        <v>37</v>
      </c>
      <c r="BU41" s="185">
        <f t="shared" si="2"/>
        <v>85.681818181818187</v>
      </c>
      <c r="BV41" s="176" t="str">
        <f t="shared" si="3"/>
        <v>A</v>
      </c>
    </row>
    <row r="42" spans="1:74" ht="15.75">
      <c r="A42" s="490"/>
      <c r="B42" s="490"/>
      <c r="C42" s="379">
        <v>2200018383</v>
      </c>
      <c r="D42" s="380" t="s">
        <v>480</v>
      </c>
      <c r="E42" s="75" t="s">
        <v>454</v>
      </c>
      <c r="F42" s="180">
        <v>53</v>
      </c>
      <c r="G42" s="75">
        <v>100</v>
      </c>
      <c r="H42" s="172">
        <f t="shared" si="4"/>
        <v>76.5</v>
      </c>
      <c r="I42" s="75">
        <v>85</v>
      </c>
      <c r="J42" s="75">
        <v>90</v>
      </c>
      <c r="K42" s="75">
        <v>90</v>
      </c>
      <c r="L42" s="75">
        <v>80</v>
      </c>
      <c r="M42" s="534">
        <f t="shared" si="5"/>
        <v>87.25</v>
      </c>
      <c r="N42" s="535"/>
      <c r="O42" s="181">
        <v>100</v>
      </c>
      <c r="P42" s="181">
        <v>90</v>
      </c>
      <c r="Q42" s="212"/>
      <c r="R42" s="181"/>
      <c r="S42" s="534">
        <f t="shared" si="6"/>
        <v>28.5</v>
      </c>
      <c r="T42" s="535"/>
      <c r="U42" s="75">
        <v>90</v>
      </c>
      <c r="V42" s="75">
        <v>90</v>
      </c>
      <c r="W42" s="75">
        <v>90</v>
      </c>
      <c r="X42" s="75">
        <v>90</v>
      </c>
      <c r="Y42" s="534">
        <f t="shared" si="7"/>
        <v>90</v>
      </c>
      <c r="Z42" s="535"/>
      <c r="AA42" s="181">
        <v>100</v>
      </c>
      <c r="AB42" s="181">
        <v>90</v>
      </c>
      <c r="AC42" s="181">
        <v>100</v>
      </c>
      <c r="AD42" s="181">
        <v>100</v>
      </c>
      <c r="AE42" s="534">
        <f t="shared" si="8"/>
        <v>98.5</v>
      </c>
      <c r="AF42" s="535"/>
      <c r="AG42" s="75">
        <v>80</v>
      </c>
      <c r="AH42" s="75">
        <v>90</v>
      </c>
      <c r="AI42" s="75">
        <v>100</v>
      </c>
      <c r="AJ42" s="75">
        <v>85</v>
      </c>
      <c r="AK42" s="534">
        <f t="shared" si="9"/>
        <v>92.5</v>
      </c>
      <c r="AL42" s="535"/>
      <c r="AM42" s="75">
        <v>90</v>
      </c>
      <c r="AN42" s="75">
        <v>90</v>
      </c>
      <c r="AO42" s="75">
        <v>90</v>
      </c>
      <c r="AP42" s="75">
        <v>80</v>
      </c>
      <c r="AQ42" s="534">
        <f t="shared" si="10"/>
        <v>88</v>
      </c>
      <c r="AR42" s="535"/>
      <c r="AS42" s="75">
        <v>85</v>
      </c>
      <c r="AT42" s="75">
        <v>90</v>
      </c>
      <c r="AU42" s="243">
        <v>100</v>
      </c>
      <c r="AV42" s="75">
        <v>80</v>
      </c>
      <c r="AW42" s="534">
        <f t="shared" si="11"/>
        <v>92.25</v>
      </c>
      <c r="AX42" s="535"/>
      <c r="AY42" s="75">
        <v>80</v>
      </c>
      <c r="AZ42" s="75">
        <v>90</v>
      </c>
      <c r="BA42" s="75">
        <v>90</v>
      </c>
      <c r="BB42" s="75">
        <v>90</v>
      </c>
      <c r="BC42" s="534">
        <f t="shared" si="12"/>
        <v>88.5</v>
      </c>
      <c r="BD42" s="535"/>
      <c r="BE42" s="75">
        <v>85</v>
      </c>
      <c r="BF42" s="75">
        <v>90</v>
      </c>
      <c r="BG42" s="75">
        <v>90</v>
      </c>
      <c r="BH42" s="75">
        <v>85</v>
      </c>
      <c r="BI42" s="534">
        <f t="shared" si="13"/>
        <v>88.25</v>
      </c>
      <c r="BJ42" s="535"/>
      <c r="BK42" s="180">
        <v>90</v>
      </c>
      <c r="BL42" s="75">
        <v>90</v>
      </c>
      <c r="BM42" s="75">
        <v>90</v>
      </c>
      <c r="BN42" s="75">
        <v>80</v>
      </c>
      <c r="BO42" s="534">
        <f t="shared" si="14"/>
        <v>88</v>
      </c>
      <c r="BP42" s="535"/>
      <c r="BQ42" s="182">
        <f t="shared" si="0"/>
        <v>50.086363636363643</v>
      </c>
      <c r="BR42" s="183">
        <v>100</v>
      </c>
      <c r="BS42" s="183">
        <v>85</v>
      </c>
      <c r="BT42" s="184">
        <f t="shared" si="1"/>
        <v>37</v>
      </c>
      <c r="BU42" s="185">
        <f t="shared" si="2"/>
        <v>87.086363636363643</v>
      </c>
      <c r="BV42" s="176" t="str">
        <f t="shared" si="3"/>
        <v>A</v>
      </c>
    </row>
    <row r="43" spans="1:74" ht="15.75">
      <c r="A43" s="551" t="s">
        <v>333</v>
      </c>
      <c r="B43" s="551">
        <v>10</v>
      </c>
      <c r="C43" s="383">
        <v>2200018342</v>
      </c>
      <c r="D43" s="360" t="s">
        <v>481</v>
      </c>
      <c r="E43" s="75" t="s">
        <v>454</v>
      </c>
      <c r="F43" s="180">
        <v>50</v>
      </c>
      <c r="G43" s="75">
        <v>100</v>
      </c>
      <c r="H43" s="172">
        <f t="shared" si="4"/>
        <v>75</v>
      </c>
      <c r="I43" s="75">
        <v>90</v>
      </c>
      <c r="J43" s="75">
        <v>90</v>
      </c>
      <c r="K43" s="75">
        <v>90</v>
      </c>
      <c r="L43" s="75">
        <v>100</v>
      </c>
      <c r="M43" s="534">
        <f t="shared" si="5"/>
        <v>92</v>
      </c>
      <c r="N43" s="535"/>
      <c r="O43" s="75">
        <v>90</v>
      </c>
      <c r="P43" s="75">
        <v>90</v>
      </c>
      <c r="Q43" s="75">
        <v>90</v>
      </c>
      <c r="R43" s="75">
        <v>100</v>
      </c>
      <c r="S43" s="534">
        <f t="shared" si="6"/>
        <v>92</v>
      </c>
      <c r="T43" s="535"/>
      <c r="U43" s="75">
        <v>85</v>
      </c>
      <c r="V43" s="75">
        <v>90</v>
      </c>
      <c r="W43" s="75">
        <v>90</v>
      </c>
      <c r="X43" s="75">
        <v>100</v>
      </c>
      <c r="Y43" s="534">
        <f t="shared" si="7"/>
        <v>91.25</v>
      </c>
      <c r="Z43" s="535"/>
      <c r="AA43" s="75">
        <v>100</v>
      </c>
      <c r="AB43" s="75">
        <v>90</v>
      </c>
      <c r="AC43" s="75">
        <v>90</v>
      </c>
      <c r="AD43" s="75">
        <v>100</v>
      </c>
      <c r="AE43" s="534">
        <f t="shared" si="8"/>
        <v>93.5</v>
      </c>
      <c r="AF43" s="535"/>
      <c r="AG43" s="75">
        <v>100</v>
      </c>
      <c r="AH43" s="75">
        <v>90</v>
      </c>
      <c r="AI43" s="75">
        <v>90</v>
      </c>
      <c r="AJ43" s="75">
        <v>95</v>
      </c>
      <c r="AK43" s="534">
        <f t="shared" si="9"/>
        <v>92.5</v>
      </c>
      <c r="AL43" s="535"/>
      <c r="AM43" s="75">
        <v>90</v>
      </c>
      <c r="AN43" s="75">
        <v>90</v>
      </c>
      <c r="AO43" s="75">
        <v>100</v>
      </c>
      <c r="AP43" s="75">
        <v>100</v>
      </c>
      <c r="AQ43" s="534">
        <f t="shared" si="10"/>
        <v>97</v>
      </c>
      <c r="AR43" s="535"/>
      <c r="AS43" s="75">
        <v>95</v>
      </c>
      <c r="AT43" s="75">
        <v>90</v>
      </c>
      <c r="AU43" s="75">
        <v>90</v>
      </c>
      <c r="AV43" s="75">
        <v>100</v>
      </c>
      <c r="AW43" s="534">
        <f t="shared" si="11"/>
        <v>92.75</v>
      </c>
      <c r="AX43" s="535"/>
      <c r="AY43" s="75">
        <v>75</v>
      </c>
      <c r="AZ43" s="75">
        <v>90</v>
      </c>
      <c r="BA43" s="75">
        <v>90</v>
      </c>
      <c r="BB43" s="75">
        <v>100</v>
      </c>
      <c r="BC43" s="534">
        <f t="shared" si="12"/>
        <v>89.75</v>
      </c>
      <c r="BD43" s="535"/>
      <c r="BE43" s="75">
        <v>85</v>
      </c>
      <c r="BF43" s="75">
        <v>90</v>
      </c>
      <c r="BG43" s="75">
        <v>90</v>
      </c>
      <c r="BH43" s="75">
        <v>85</v>
      </c>
      <c r="BI43" s="534">
        <f t="shared" si="13"/>
        <v>88.25</v>
      </c>
      <c r="BJ43" s="535"/>
      <c r="BK43" s="180">
        <v>90</v>
      </c>
      <c r="BL43" s="75">
        <v>90</v>
      </c>
      <c r="BM43" s="75">
        <v>90</v>
      </c>
      <c r="BN43" s="75">
        <v>90</v>
      </c>
      <c r="BO43" s="534">
        <f t="shared" si="14"/>
        <v>90</v>
      </c>
      <c r="BP43" s="535"/>
      <c r="BQ43" s="182">
        <f t="shared" si="0"/>
        <v>54.218181818181819</v>
      </c>
      <c r="BR43" s="183">
        <v>35</v>
      </c>
      <c r="BS43" s="183">
        <v>44</v>
      </c>
      <c r="BT43" s="184">
        <f t="shared" si="1"/>
        <v>15.8</v>
      </c>
      <c r="BU43" s="185">
        <f t="shared" si="2"/>
        <v>70.018181818181816</v>
      </c>
      <c r="BV43" s="176" t="str">
        <f t="shared" si="3"/>
        <v>B+</v>
      </c>
    </row>
    <row r="44" spans="1:74" ht="15.75">
      <c r="A44" s="490"/>
      <c r="B44" s="490"/>
      <c r="C44" s="383">
        <v>2200018346</v>
      </c>
      <c r="D44" s="360" t="s">
        <v>482</v>
      </c>
      <c r="E44" s="75" t="s">
        <v>454</v>
      </c>
      <c r="F44" s="180">
        <v>35</v>
      </c>
      <c r="G44" s="75">
        <v>100</v>
      </c>
      <c r="H44" s="172">
        <f t="shared" si="4"/>
        <v>67.5</v>
      </c>
      <c r="I44" s="75">
        <v>90</v>
      </c>
      <c r="J44" s="75">
        <v>90</v>
      </c>
      <c r="K44" s="75">
        <v>90</v>
      </c>
      <c r="L44" s="75">
        <v>100</v>
      </c>
      <c r="M44" s="534">
        <f t="shared" si="5"/>
        <v>92</v>
      </c>
      <c r="N44" s="535"/>
      <c r="O44" s="75">
        <v>90</v>
      </c>
      <c r="P44" s="75">
        <v>90</v>
      </c>
      <c r="Q44" s="75">
        <v>90</v>
      </c>
      <c r="R44" s="75">
        <v>100</v>
      </c>
      <c r="S44" s="534">
        <f t="shared" si="6"/>
        <v>92</v>
      </c>
      <c r="T44" s="535"/>
      <c r="U44" s="75">
        <v>85</v>
      </c>
      <c r="V44" s="75">
        <v>90</v>
      </c>
      <c r="W44" s="75">
        <v>90</v>
      </c>
      <c r="X44" s="75">
        <v>100</v>
      </c>
      <c r="Y44" s="534">
        <f t="shared" si="7"/>
        <v>91.25</v>
      </c>
      <c r="Z44" s="535"/>
      <c r="AA44" s="75">
        <v>100</v>
      </c>
      <c r="AB44" s="75">
        <v>90</v>
      </c>
      <c r="AC44" s="75">
        <v>90</v>
      </c>
      <c r="AD44" s="75">
        <v>100</v>
      </c>
      <c r="AE44" s="534">
        <f t="shared" si="8"/>
        <v>93.5</v>
      </c>
      <c r="AF44" s="535"/>
      <c r="AG44" s="75">
        <v>80</v>
      </c>
      <c r="AH44" s="75">
        <v>90</v>
      </c>
      <c r="AI44" s="75">
        <v>90</v>
      </c>
      <c r="AJ44" s="75">
        <v>95</v>
      </c>
      <c r="AK44" s="534">
        <f t="shared" si="9"/>
        <v>89.5</v>
      </c>
      <c r="AL44" s="535"/>
      <c r="AM44" s="75">
        <v>85</v>
      </c>
      <c r="AN44" s="75">
        <v>90</v>
      </c>
      <c r="AO44" s="75">
        <v>100</v>
      </c>
      <c r="AP44" s="75">
        <v>100</v>
      </c>
      <c r="AQ44" s="534">
        <f t="shared" si="10"/>
        <v>96.25</v>
      </c>
      <c r="AR44" s="535"/>
      <c r="AS44" s="212"/>
      <c r="AT44" s="212"/>
      <c r="AU44" s="212"/>
      <c r="AV44" s="212"/>
      <c r="AW44" s="534">
        <f t="shared" si="11"/>
        <v>0</v>
      </c>
      <c r="AX44" s="535"/>
      <c r="AY44" s="75">
        <v>90</v>
      </c>
      <c r="AZ44" s="75">
        <v>90</v>
      </c>
      <c r="BA44" s="75">
        <v>90</v>
      </c>
      <c r="BB44" s="75">
        <v>100</v>
      </c>
      <c r="BC44" s="534">
        <f t="shared" si="12"/>
        <v>92</v>
      </c>
      <c r="BD44" s="535"/>
      <c r="BE44" s="75">
        <v>90</v>
      </c>
      <c r="BF44" s="75">
        <v>90</v>
      </c>
      <c r="BG44" s="75">
        <v>90</v>
      </c>
      <c r="BH44" s="75">
        <v>100</v>
      </c>
      <c r="BI44" s="534">
        <f t="shared" si="13"/>
        <v>92</v>
      </c>
      <c r="BJ44" s="535"/>
      <c r="BK44" s="180">
        <v>90</v>
      </c>
      <c r="BL44" s="75">
        <v>90</v>
      </c>
      <c r="BM44" s="75">
        <v>90</v>
      </c>
      <c r="BN44" s="75">
        <v>100</v>
      </c>
      <c r="BO44" s="534">
        <f t="shared" si="14"/>
        <v>92</v>
      </c>
      <c r="BP44" s="535"/>
      <c r="BQ44" s="182">
        <f t="shared" si="0"/>
        <v>48.981818181818177</v>
      </c>
      <c r="BR44" s="183">
        <v>65</v>
      </c>
      <c r="BS44" s="183">
        <v>44</v>
      </c>
      <c r="BT44" s="184">
        <f t="shared" si="1"/>
        <v>21.8</v>
      </c>
      <c r="BU44" s="185">
        <f t="shared" si="2"/>
        <v>70.781818181818181</v>
      </c>
      <c r="BV44" s="176" t="str">
        <f t="shared" si="3"/>
        <v>B+</v>
      </c>
    </row>
    <row r="45" spans="1:74" ht="15.75" customHeight="1">
      <c r="A45" s="490"/>
      <c r="B45" s="490"/>
      <c r="C45" s="383">
        <v>2200018380</v>
      </c>
      <c r="D45" s="384" t="s">
        <v>483</v>
      </c>
      <c r="E45" s="75" t="s">
        <v>454</v>
      </c>
      <c r="F45" s="180">
        <v>55</v>
      </c>
      <c r="G45" s="75">
        <v>100</v>
      </c>
      <c r="H45" s="172">
        <f t="shared" si="4"/>
        <v>77.5</v>
      </c>
      <c r="I45" s="75">
        <v>80</v>
      </c>
      <c r="J45" s="75">
        <v>90</v>
      </c>
      <c r="K45" s="75">
        <v>90</v>
      </c>
      <c r="L45" s="75">
        <v>100</v>
      </c>
      <c r="M45" s="534">
        <f t="shared" si="5"/>
        <v>90.5</v>
      </c>
      <c r="N45" s="535"/>
      <c r="O45" s="75">
        <v>90</v>
      </c>
      <c r="P45" s="75">
        <v>90</v>
      </c>
      <c r="Q45" s="75">
        <v>90</v>
      </c>
      <c r="R45" s="75">
        <v>100</v>
      </c>
      <c r="S45" s="534">
        <f t="shared" si="6"/>
        <v>92</v>
      </c>
      <c r="T45" s="535"/>
      <c r="U45" s="75">
        <v>95</v>
      </c>
      <c r="V45" s="75">
        <v>90</v>
      </c>
      <c r="W45" s="75">
        <v>90</v>
      </c>
      <c r="X45" s="75">
        <v>100</v>
      </c>
      <c r="Y45" s="534">
        <f t="shared" si="7"/>
        <v>92.75</v>
      </c>
      <c r="Z45" s="535"/>
      <c r="AA45" s="75">
        <v>85</v>
      </c>
      <c r="AB45" s="75">
        <v>90</v>
      </c>
      <c r="AC45" s="75">
        <v>90</v>
      </c>
      <c r="AD45" s="75">
        <v>100</v>
      </c>
      <c r="AE45" s="534">
        <f t="shared" si="8"/>
        <v>91.25</v>
      </c>
      <c r="AF45" s="535"/>
      <c r="AG45" s="75">
        <v>90</v>
      </c>
      <c r="AH45" s="75">
        <v>90</v>
      </c>
      <c r="AI45" s="75">
        <v>90</v>
      </c>
      <c r="AJ45" s="75">
        <v>95</v>
      </c>
      <c r="AK45" s="534">
        <f t="shared" si="9"/>
        <v>91</v>
      </c>
      <c r="AL45" s="535"/>
      <c r="AM45" s="75">
        <v>90</v>
      </c>
      <c r="AN45" s="75">
        <v>90</v>
      </c>
      <c r="AO45" s="75">
        <v>100</v>
      </c>
      <c r="AP45" s="75">
        <v>90</v>
      </c>
      <c r="AQ45" s="534">
        <f t="shared" si="10"/>
        <v>95</v>
      </c>
      <c r="AR45" s="535"/>
      <c r="AS45" s="75">
        <v>100</v>
      </c>
      <c r="AT45" s="75">
        <v>90</v>
      </c>
      <c r="AU45" s="75">
        <v>90</v>
      </c>
      <c r="AV45" s="75">
        <v>100</v>
      </c>
      <c r="AW45" s="534">
        <f t="shared" si="11"/>
        <v>93.5</v>
      </c>
      <c r="AX45" s="535"/>
      <c r="AY45" s="75">
        <v>80</v>
      </c>
      <c r="AZ45" s="75">
        <v>90</v>
      </c>
      <c r="BA45" s="75">
        <v>90</v>
      </c>
      <c r="BB45" s="75">
        <v>100</v>
      </c>
      <c r="BC45" s="534">
        <f t="shared" si="12"/>
        <v>90.5</v>
      </c>
      <c r="BD45" s="535"/>
      <c r="BE45" s="186">
        <v>100</v>
      </c>
      <c r="BF45" s="75">
        <v>90</v>
      </c>
      <c r="BG45" s="75">
        <v>90</v>
      </c>
      <c r="BH45" s="75">
        <v>100</v>
      </c>
      <c r="BI45" s="534">
        <f t="shared" si="13"/>
        <v>93.5</v>
      </c>
      <c r="BJ45" s="535"/>
      <c r="BK45" s="180">
        <v>90</v>
      </c>
      <c r="BL45" s="75">
        <v>90</v>
      </c>
      <c r="BM45" s="75">
        <v>90</v>
      </c>
      <c r="BN45" s="75">
        <v>100</v>
      </c>
      <c r="BO45" s="534">
        <f t="shared" si="14"/>
        <v>92</v>
      </c>
      <c r="BP45" s="535"/>
      <c r="BQ45" s="182">
        <f t="shared" si="0"/>
        <v>54.518181818181823</v>
      </c>
      <c r="BR45" s="183">
        <v>40</v>
      </c>
      <c r="BS45" s="183">
        <v>44</v>
      </c>
      <c r="BT45" s="184">
        <f t="shared" si="1"/>
        <v>16.8</v>
      </c>
      <c r="BU45" s="185">
        <f t="shared" si="2"/>
        <v>71.318181818181827</v>
      </c>
      <c r="BV45" s="176" t="str">
        <f t="shared" si="3"/>
        <v>B+</v>
      </c>
    </row>
    <row r="46" spans="1:74" ht="15.75">
      <c r="A46" s="490"/>
      <c r="B46" s="551">
        <v>11</v>
      </c>
      <c r="C46" s="385">
        <v>1900018319</v>
      </c>
      <c r="D46" s="360" t="s">
        <v>484</v>
      </c>
      <c r="E46" s="75" t="s">
        <v>454</v>
      </c>
      <c r="F46" s="180">
        <v>48</v>
      </c>
      <c r="G46" s="75">
        <v>100</v>
      </c>
      <c r="H46" s="172">
        <f t="shared" si="4"/>
        <v>74</v>
      </c>
      <c r="I46" s="75">
        <v>100</v>
      </c>
      <c r="J46" s="75">
        <v>90</v>
      </c>
      <c r="K46" s="75">
        <v>90</v>
      </c>
      <c r="L46" s="75">
        <v>100</v>
      </c>
      <c r="M46" s="534">
        <f t="shared" si="5"/>
        <v>93.5</v>
      </c>
      <c r="N46" s="535"/>
      <c r="O46" s="75">
        <v>70</v>
      </c>
      <c r="P46" s="75">
        <v>90</v>
      </c>
      <c r="Q46" s="75">
        <v>87</v>
      </c>
      <c r="R46" s="75">
        <v>95</v>
      </c>
      <c r="S46" s="534">
        <f t="shared" si="6"/>
        <v>86.5</v>
      </c>
      <c r="T46" s="535"/>
      <c r="U46" s="75">
        <v>80</v>
      </c>
      <c r="V46" s="75">
        <v>90</v>
      </c>
      <c r="W46" s="75">
        <v>90</v>
      </c>
      <c r="X46" s="75">
        <v>90</v>
      </c>
      <c r="Y46" s="534">
        <f t="shared" si="7"/>
        <v>88.5</v>
      </c>
      <c r="Z46" s="535"/>
      <c r="AA46" s="181">
        <v>100</v>
      </c>
      <c r="AB46" s="181">
        <v>90</v>
      </c>
      <c r="AC46" s="181">
        <v>100</v>
      </c>
      <c r="AD46" s="181">
        <v>100</v>
      </c>
      <c r="AE46" s="534">
        <f t="shared" si="8"/>
        <v>98.5</v>
      </c>
      <c r="AF46" s="535"/>
      <c r="AG46" s="186">
        <v>95</v>
      </c>
      <c r="AH46" s="75">
        <v>90</v>
      </c>
      <c r="AI46" s="186">
        <v>90</v>
      </c>
      <c r="AJ46" s="186">
        <v>80</v>
      </c>
      <c r="AK46" s="534">
        <f t="shared" si="9"/>
        <v>88.75</v>
      </c>
      <c r="AL46" s="535"/>
      <c r="AM46" s="75">
        <v>95</v>
      </c>
      <c r="AN46" s="75">
        <v>90</v>
      </c>
      <c r="AO46" s="75">
        <v>100</v>
      </c>
      <c r="AP46" s="75">
        <v>90</v>
      </c>
      <c r="AQ46" s="534">
        <f t="shared" si="10"/>
        <v>95.75</v>
      </c>
      <c r="AR46" s="535"/>
      <c r="AS46" s="75">
        <v>90</v>
      </c>
      <c r="AT46" s="75">
        <v>90</v>
      </c>
      <c r="AU46" s="75">
        <v>90</v>
      </c>
      <c r="AV46" s="75">
        <v>80</v>
      </c>
      <c r="AW46" s="534">
        <f t="shared" si="11"/>
        <v>88</v>
      </c>
      <c r="AX46" s="535"/>
      <c r="AY46" s="75">
        <v>70</v>
      </c>
      <c r="AZ46" s="75">
        <v>90</v>
      </c>
      <c r="BA46" s="75">
        <v>90</v>
      </c>
      <c r="BB46" s="75">
        <v>80</v>
      </c>
      <c r="BC46" s="534">
        <f t="shared" si="12"/>
        <v>85</v>
      </c>
      <c r="BD46" s="535"/>
      <c r="BE46" s="181">
        <v>80</v>
      </c>
      <c r="BF46" s="181">
        <v>80</v>
      </c>
      <c r="BG46" s="181">
        <v>100</v>
      </c>
      <c r="BH46" s="181">
        <v>80</v>
      </c>
      <c r="BI46" s="534">
        <f t="shared" si="13"/>
        <v>90</v>
      </c>
      <c r="BJ46" s="535"/>
      <c r="BK46" s="180">
        <v>100</v>
      </c>
      <c r="BL46" s="75">
        <v>90</v>
      </c>
      <c r="BM46" s="75">
        <v>95</v>
      </c>
      <c r="BN46" s="75">
        <v>100</v>
      </c>
      <c r="BO46" s="534">
        <f t="shared" si="14"/>
        <v>96</v>
      </c>
      <c r="BP46" s="535"/>
      <c r="BQ46" s="182">
        <f t="shared" si="0"/>
        <v>53.7</v>
      </c>
      <c r="BR46" s="183">
        <v>50</v>
      </c>
      <c r="BS46" s="183">
        <v>72</v>
      </c>
      <c r="BT46" s="184">
        <f t="shared" si="1"/>
        <v>24.4</v>
      </c>
      <c r="BU46" s="185">
        <f t="shared" si="2"/>
        <v>78.099999999999994</v>
      </c>
      <c r="BV46" s="176" t="str">
        <f t="shared" si="3"/>
        <v>A-</v>
      </c>
    </row>
    <row r="47" spans="1:74" ht="15.75">
      <c r="A47" s="490"/>
      <c r="B47" s="490"/>
      <c r="C47" s="383">
        <v>2000018221</v>
      </c>
      <c r="D47" s="384" t="s">
        <v>485</v>
      </c>
      <c r="E47" s="75" t="s">
        <v>454</v>
      </c>
      <c r="F47" s="180">
        <v>61</v>
      </c>
      <c r="G47" s="75">
        <v>100</v>
      </c>
      <c r="H47" s="172">
        <f t="shared" si="4"/>
        <v>80.5</v>
      </c>
      <c r="I47" s="181"/>
      <c r="J47" s="181"/>
      <c r="K47" s="212"/>
      <c r="L47" s="212"/>
      <c r="M47" s="534">
        <f t="shared" si="5"/>
        <v>0</v>
      </c>
      <c r="N47" s="535"/>
      <c r="O47" s="75">
        <v>85</v>
      </c>
      <c r="P47" s="75">
        <v>90</v>
      </c>
      <c r="Q47" s="75">
        <v>87</v>
      </c>
      <c r="R47" s="75">
        <v>100</v>
      </c>
      <c r="S47" s="534">
        <f t="shared" si="6"/>
        <v>89.75</v>
      </c>
      <c r="T47" s="535"/>
      <c r="U47" s="75">
        <v>100</v>
      </c>
      <c r="V47" s="75">
        <v>90</v>
      </c>
      <c r="W47" s="75">
        <v>90</v>
      </c>
      <c r="X47" s="75">
        <v>100</v>
      </c>
      <c r="Y47" s="534">
        <f t="shared" si="7"/>
        <v>93.5</v>
      </c>
      <c r="Z47" s="535"/>
      <c r="AA47" s="212"/>
      <c r="AB47" s="212"/>
      <c r="AC47" s="212"/>
      <c r="AD47" s="212"/>
      <c r="AE47" s="534">
        <f t="shared" si="8"/>
        <v>0</v>
      </c>
      <c r="AF47" s="535"/>
      <c r="AG47" s="212"/>
      <c r="AH47" s="212"/>
      <c r="AI47" s="212"/>
      <c r="AJ47" s="212"/>
      <c r="AK47" s="534">
        <f t="shared" si="9"/>
        <v>0</v>
      </c>
      <c r="AL47" s="535"/>
      <c r="AM47" s="75">
        <v>95</v>
      </c>
      <c r="AN47" s="75">
        <v>90</v>
      </c>
      <c r="AO47" s="75">
        <v>100</v>
      </c>
      <c r="AP47" s="75">
        <v>95</v>
      </c>
      <c r="AQ47" s="534">
        <f t="shared" si="10"/>
        <v>96.75</v>
      </c>
      <c r="AR47" s="535"/>
      <c r="AS47" s="75">
        <v>100</v>
      </c>
      <c r="AT47" s="75">
        <v>90</v>
      </c>
      <c r="AU47" s="75">
        <v>90</v>
      </c>
      <c r="AV47" s="75">
        <v>70</v>
      </c>
      <c r="AW47" s="534">
        <f t="shared" si="11"/>
        <v>87.5</v>
      </c>
      <c r="AX47" s="535"/>
      <c r="AY47" s="75">
        <v>70</v>
      </c>
      <c r="AZ47" s="75">
        <v>90</v>
      </c>
      <c r="BA47" s="75">
        <v>90</v>
      </c>
      <c r="BB47" s="75">
        <v>70</v>
      </c>
      <c r="BC47" s="534">
        <f t="shared" si="12"/>
        <v>83</v>
      </c>
      <c r="BD47" s="535"/>
      <c r="BE47" s="186">
        <v>90</v>
      </c>
      <c r="BF47" s="186">
        <v>90</v>
      </c>
      <c r="BG47" s="186">
        <v>90</v>
      </c>
      <c r="BH47" s="186">
        <v>80</v>
      </c>
      <c r="BI47" s="534">
        <f t="shared" si="13"/>
        <v>88</v>
      </c>
      <c r="BJ47" s="535"/>
      <c r="BK47" s="180">
        <v>90</v>
      </c>
      <c r="BL47" s="75">
        <v>90</v>
      </c>
      <c r="BM47" s="75">
        <v>95</v>
      </c>
      <c r="BN47" s="75">
        <v>100</v>
      </c>
      <c r="BO47" s="534">
        <f t="shared" si="14"/>
        <v>94.5</v>
      </c>
      <c r="BP47" s="535"/>
      <c r="BQ47" s="182">
        <f t="shared" si="0"/>
        <v>38.918181818181814</v>
      </c>
      <c r="BR47" s="183">
        <v>35</v>
      </c>
      <c r="BS47" s="183">
        <v>72</v>
      </c>
      <c r="BT47" s="184">
        <f t="shared" si="1"/>
        <v>21.4</v>
      </c>
      <c r="BU47" s="185">
        <f t="shared" si="2"/>
        <v>60.318181818181813</v>
      </c>
      <c r="BV47" s="176" t="str">
        <f t="shared" si="3"/>
        <v>C+</v>
      </c>
    </row>
    <row r="48" spans="1:74" ht="15.75">
      <c r="A48" s="490"/>
      <c r="B48" s="490"/>
      <c r="C48" s="383">
        <v>2200018365</v>
      </c>
      <c r="D48" s="360" t="s">
        <v>486</v>
      </c>
      <c r="E48" s="75" t="s">
        <v>454</v>
      </c>
      <c r="F48" s="211"/>
      <c r="G48" s="212"/>
      <c r="H48" s="172">
        <f t="shared" si="4"/>
        <v>0</v>
      </c>
      <c r="I48" s="212"/>
      <c r="J48" s="212"/>
      <c r="K48" s="212"/>
      <c r="L48" s="212"/>
      <c r="M48" s="534">
        <f t="shared" si="5"/>
        <v>0</v>
      </c>
      <c r="N48" s="535"/>
      <c r="O48" s="75">
        <v>70</v>
      </c>
      <c r="P48" s="75">
        <v>90</v>
      </c>
      <c r="Q48" s="75">
        <v>87</v>
      </c>
      <c r="R48" s="75">
        <v>100</v>
      </c>
      <c r="S48" s="534">
        <f t="shared" si="6"/>
        <v>87.5</v>
      </c>
      <c r="T48" s="535"/>
      <c r="U48" s="75">
        <v>100</v>
      </c>
      <c r="V48" s="75">
        <v>90</v>
      </c>
      <c r="W48" s="75">
        <v>90</v>
      </c>
      <c r="X48" s="75">
        <v>60</v>
      </c>
      <c r="Y48" s="534">
        <f t="shared" si="7"/>
        <v>85.5</v>
      </c>
      <c r="Z48" s="535"/>
      <c r="AA48" s="212"/>
      <c r="AB48" s="212"/>
      <c r="AC48" s="212"/>
      <c r="AD48" s="212"/>
      <c r="AE48" s="534">
        <f t="shared" si="8"/>
        <v>0</v>
      </c>
      <c r="AF48" s="535"/>
      <c r="AG48" s="75">
        <v>100</v>
      </c>
      <c r="AH48" s="75">
        <v>90</v>
      </c>
      <c r="AI48" s="75">
        <v>90</v>
      </c>
      <c r="AJ48" s="75">
        <v>75</v>
      </c>
      <c r="AK48" s="534">
        <f t="shared" si="9"/>
        <v>88.5</v>
      </c>
      <c r="AL48" s="535"/>
      <c r="AM48" s="75">
        <v>95</v>
      </c>
      <c r="AN48" s="75">
        <v>90</v>
      </c>
      <c r="AO48" s="75">
        <v>100</v>
      </c>
      <c r="AP48" s="75">
        <v>0</v>
      </c>
      <c r="AQ48" s="534">
        <f t="shared" si="10"/>
        <v>77.75</v>
      </c>
      <c r="AR48" s="535"/>
      <c r="AS48" s="75">
        <v>95</v>
      </c>
      <c r="AT48" s="75">
        <v>90</v>
      </c>
      <c r="AU48" s="75">
        <v>90</v>
      </c>
      <c r="AV48" s="75">
        <v>70</v>
      </c>
      <c r="AW48" s="534">
        <f t="shared" si="11"/>
        <v>86.75</v>
      </c>
      <c r="AX48" s="535"/>
      <c r="AY48" s="75">
        <v>70</v>
      </c>
      <c r="AZ48" s="75">
        <v>90</v>
      </c>
      <c r="BA48" s="75">
        <v>90</v>
      </c>
      <c r="BB48" s="75">
        <v>70</v>
      </c>
      <c r="BC48" s="534">
        <f t="shared" si="12"/>
        <v>83</v>
      </c>
      <c r="BD48" s="535"/>
      <c r="BE48" s="75">
        <v>60</v>
      </c>
      <c r="BF48" s="186">
        <v>90</v>
      </c>
      <c r="BG48" s="75">
        <v>90</v>
      </c>
      <c r="BH48" s="75">
        <v>80</v>
      </c>
      <c r="BI48" s="534">
        <f t="shared" si="13"/>
        <v>83.5</v>
      </c>
      <c r="BJ48" s="535"/>
      <c r="BK48" s="180">
        <v>90</v>
      </c>
      <c r="BL48" s="75">
        <v>90</v>
      </c>
      <c r="BM48" s="75">
        <v>95</v>
      </c>
      <c r="BN48" s="75">
        <v>100</v>
      </c>
      <c r="BO48" s="534">
        <f t="shared" si="14"/>
        <v>94.5</v>
      </c>
      <c r="BP48" s="535"/>
      <c r="BQ48" s="182">
        <f t="shared" si="0"/>
        <v>37.472727272727269</v>
      </c>
      <c r="BR48" s="183">
        <v>100</v>
      </c>
      <c r="BS48" s="183">
        <v>72</v>
      </c>
      <c r="BT48" s="184">
        <f t="shared" si="1"/>
        <v>34.4</v>
      </c>
      <c r="BU48" s="185">
        <f t="shared" si="2"/>
        <v>71.872727272727275</v>
      </c>
      <c r="BV48" s="176" t="str">
        <f t="shared" si="3"/>
        <v>B+</v>
      </c>
    </row>
    <row r="49" spans="1:74" ht="15.75">
      <c r="A49" s="490"/>
      <c r="B49" s="580">
        <v>12</v>
      </c>
      <c r="C49" s="386">
        <v>2000018175</v>
      </c>
      <c r="D49" s="387" t="s">
        <v>487</v>
      </c>
      <c r="E49" s="186" t="s">
        <v>172</v>
      </c>
      <c r="F49" s="211"/>
      <c r="G49" s="212"/>
      <c r="H49" s="172">
        <f>('Kamis, 07.30 (G) JR'!F$13/100*F49)+('Kamis, 07.30 (G) JR'!G$13/100*G49)</f>
        <v>0</v>
      </c>
      <c r="I49" s="212"/>
      <c r="J49" s="212"/>
      <c r="K49" s="212"/>
      <c r="L49" s="212"/>
      <c r="M49" s="534">
        <f>('Kamis, 07.30 (G) JR'!I$13/100*I49)+('Kamis, 07.30 (G) JR'!J$13/100*J49)+('Kamis, 07.30 (G) JR'!K$13/100*K49)+('Kamis, 07.30 (G) JR'!L$13/100*L49)</f>
        <v>0</v>
      </c>
      <c r="N49" s="535"/>
      <c r="O49" s="186">
        <v>100</v>
      </c>
      <c r="P49" s="75">
        <v>90</v>
      </c>
      <c r="Q49" s="186">
        <v>80</v>
      </c>
      <c r="R49" s="186">
        <v>100</v>
      </c>
      <c r="S49" s="534">
        <f>('Kamis, 07.30 (G) JR'!O$13/100*O49)+('Kamis, 07.30 (G) JR'!P$13/100*P49)+('Kamis, 07.30 (G) JR'!Q$13/100*Q49)+('Kamis, 07.30 (G) JR'!R$13/100*R49)</f>
        <v>88.5</v>
      </c>
      <c r="T49" s="535"/>
      <c r="U49" s="186">
        <v>80</v>
      </c>
      <c r="V49" s="75">
        <v>90</v>
      </c>
      <c r="W49" s="186">
        <v>90</v>
      </c>
      <c r="X49" s="186">
        <v>100</v>
      </c>
      <c r="Y49" s="534">
        <f>('Kamis, 07.30 (G) JR'!U$13/100*U49)+('Kamis, 07.30 (G) JR'!V$13/100*V49)+('Kamis, 07.30 (G) JR'!W$13/100*W49)+('Kamis, 07.30 (G) JR'!X$13/100*X49)</f>
        <v>90.5</v>
      </c>
      <c r="Z49" s="535"/>
      <c r="AA49" s="212"/>
      <c r="AB49" s="212"/>
      <c r="AC49" s="212"/>
      <c r="AD49" s="212"/>
      <c r="AE49" s="534">
        <f>('Kamis, 07.30 (G) JR'!AA$13/100*AA49)+('Kamis, 07.30 (G) JR'!AB$13/100*AB49)+('Kamis, 07.30 (G) JR'!AC$13/100*AC49)+('Kamis, 07.30 (G) JR'!AD$13/100*AD49)</f>
        <v>0</v>
      </c>
      <c r="AF49" s="535"/>
      <c r="AG49" s="186">
        <v>80</v>
      </c>
      <c r="AH49" s="186">
        <v>90</v>
      </c>
      <c r="AI49" s="186">
        <v>90</v>
      </c>
      <c r="AJ49" s="186">
        <v>90</v>
      </c>
      <c r="AK49" s="534">
        <f>('Kamis, 07.30 (G) JR'!AG$13/100*AG49)+('Kamis, 07.30 (G) JR'!AH$13/100*AH49)+('Kamis, 07.30 (G) JR'!AI$13/100*AI49)+('Kamis, 07.30 (G) JR'!AJ$13/100*AJ49)</f>
        <v>88.5</v>
      </c>
      <c r="AL49" s="535"/>
      <c r="AM49" s="186">
        <v>90</v>
      </c>
      <c r="AN49" s="75">
        <v>90</v>
      </c>
      <c r="AO49" s="186">
        <v>0</v>
      </c>
      <c r="AP49" s="186">
        <v>90</v>
      </c>
      <c r="AQ49" s="534">
        <f>('Kamis, 07.30 (G) JR'!AM$13/100*AM49)+('Kamis, 07.30 (G) JR'!AN$13/100*AN49)+('Kamis, 07.30 (G) JR'!AO$13/100*AO49)+('Kamis, 07.30 (G) JR'!AP$13/100*AP49)</f>
        <v>45</v>
      </c>
      <c r="AR49" s="535"/>
      <c r="AS49" s="186">
        <v>100</v>
      </c>
      <c r="AT49" s="186">
        <v>90</v>
      </c>
      <c r="AU49" s="186">
        <v>85</v>
      </c>
      <c r="AV49" s="186">
        <v>100</v>
      </c>
      <c r="AW49" s="534">
        <f>('Kamis, 07.30 (G) JR'!AS$13/100*AS49)+('Kamis, 07.30 (G) JR'!AT$13/100*AT49)+('Kamis, 07.30 (G) JR'!AU$13/100*AU49)+('Kamis, 07.30 (G) JR'!AV$13/100*AV49)</f>
        <v>91</v>
      </c>
      <c r="AX49" s="535"/>
      <c r="AY49" s="186">
        <v>80</v>
      </c>
      <c r="AZ49" s="75">
        <v>90</v>
      </c>
      <c r="BA49" s="186">
        <v>60</v>
      </c>
      <c r="BB49" s="186">
        <v>100</v>
      </c>
      <c r="BC49" s="534">
        <f>('Kamis, 07.30 (G) JR'!AY$13/100*AY49)+('Kamis, 07.30 (G) JR'!AZ$13/100*AZ49)+('Kamis, 07.30 (G) JR'!BA$13/100*BA49)+('Kamis, 07.30 (G) JR'!BB$13/100*BB49)</f>
        <v>75.5</v>
      </c>
      <c r="BD49" s="535"/>
      <c r="BE49" s="186">
        <v>75</v>
      </c>
      <c r="BF49" s="186">
        <v>90</v>
      </c>
      <c r="BG49" s="186">
        <v>0</v>
      </c>
      <c r="BH49" s="186">
        <v>100</v>
      </c>
      <c r="BI49" s="534">
        <f>('Kamis, 07.30 (G) JR'!BE$13/100*BE49)+('Kamis, 07.30 (G) JR'!BF$13/100*BF49)+('Kamis, 07.30 (G) JR'!BG$13/100*BG49)+('Kamis, 07.30 (G) JR'!BH$13/100*BH49)</f>
        <v>44.75</v>
      </c>
      <c r="BJ49" s="535"/>
      <c r="BK49" s="201">
        <v>100</v>
      </c>
      <c r="BL49" s="75">
        <v>90</v>
      </c>
      <c r="BM49" s="186">
        <v>0</v>
      </c>
      <c r="BN49" s="186">
        <v>100</v>
      </c>
      <c r="BO49" s="534">
        <f>('Kamis, 07.30 (G) JR'!BK$13/100*BK49)+('Kamis, 07.30 (G) JR'!BL$13/100*BL49)+('Kamis, 07.30 (G) JR'!BM$13/100*BM49)+('Kamis, 07.30 (G) JR'!BN$13/100*BN49)</f>
        <v>48.5</v>
      </c>
      <c r="BP49" s="535"/>
      <c r="BQ49" s="182">
        <f t="shared" si="0"/>
        <v>31.213636363636365</v>
      </c>
      <c r="BR49" s="258">
        <v>30</v>
      </c>
      <c r="BS49" s="258">
        <v>48</v>
      </c>
      <c r="BT49" s="184">
        <f t="shared" si="1"/>
        <v>15.6</v>
      </c>
      <c r="BU49" s="185">
        <f t="shared" si="2"/>
        <v>46.813636363636363</v>
      </c>
      <c r="BV49" s="176" t="str">
        <f t="shared" si="3"/>
        <v>D+</v>
      </c>
    </row>
    <row r="50" spans="1:74" ht="15.75">
      <c r="A50" s="490"/>
      <c r="B50" s="490"/>
      <c r="C50" s="388">
        <v>2000018308</v>
      </c>
      <c r="D50" s="389" t="s">
        <v>488</v>
      </c>
      <c r="E50" s="75" t="s">
        <v>172</v>
      </c>
      <c r="F50" s="390"/>
      <c r="G50" s="391"/>
      <c r="H50" s="392">
        <f>(F$13/100*F50)+(G$13/100*G50)</f>
        <v>0</v>
      </c>
      <c r="I50" s="391"/>
      <c r="J50" s="391"/>
      <c r="K50" s="391"/>
      <c r="L50" s="391"/>
      <c r="M50" s="581">
        <f>(I$13/100*I50)+(J$13/100*J50)+(K$13/100*K50)+(L$13/100*L50)</f>
        <v>0</v>
      </c>
      <c r="N50" s="558"/>
      <c r="O50" s="393">
        <v>95</v>
      </c>
      <c r="P50" s="393">
        <v>90</v>
      </c>
      <c r="Q50" s="393">
        <v>80</v>
      </c>
      <c r="R50" s="393">
        <v>100</v>
      </c>
      <c r="S50" s="581">
        <f>(O$13/100*O50)+(P$13/100*P50)+(Q$13/100*Q50)+(R$13/100*R50)</f>
        <v>87.75</v>
      </c>
      <c r="T50" s="558"/>
      <c r="U50" s="393">
        <v>80</v>
      </c>
      <c r="V50" s="393">
        <v>90</v>
      </c>
      <c r="W50" s="393">
        <v>90</v>
      </c>
      <c r="X50" s="393">
        <v>70</v>
      </c>
      <c r="Y50" s="581">
        <f>(U$13/100*U50)+(V$13/100*V50)+(W$13/100*W50)+(X$13/100*X50)</f>
        <v>84.5</v>
      </c>
      <c r="Z50" s="558"/>
      <c r="AA50" s="393">
        <v>90</v>
      </c>
      <c r="AB50" s="393">
        <v>90</v>
      </c>
      <c r="AC50" s="393">
        <v>90</v>
      </c>
      <c r="AD50" s="393">
        <v>100</v>
      </c>
      <c r="AE50" s="581">
        <f>(AA$13/100*AA50)+(AB$13/100*AB50)+(AC$13/100*AC50)+(AD$13/100*AD50)</f>
        <v>92</v>
      </c>
      <c r="AF50" s="558"/>
      <c r="AG50" s="393">
        <v>100</v>
      </c>
      <c r="AH50" s="393">
        <v>90</v>
      </c>
      <c r="AI50" s="393">
        <v>90</v>
      </c>
      <c r="AJ50" s="393">
        <v>85</v>
      </c>
      <c r="AK50" s="581">
        <f>(AG$13/100*AG50)+(AH$13/100*AH50)+(AI$13/100*AI50)+(AJ$13/100*AJ50)</f>
        <v>90.5</v>
      </c>
      <c r="AL50" s="558"/>
      <c r="AM50" s="393">
        <v>90</v>
      </c>
      <c r="AN50" s="393">
        <v>90</v>
      </c>
      <c r="AO50" s="393">
        <v>0</v>
      </c>
      <c r="AP50" s="393">
        <v>90</v>
      </c>
      <c r="AQ50" s="581">
        <f>(AM$13/100*AM50)+(AN$13/100*AN50)+(AO$13/100*AO50)+(AP$13/100*AP50)</f>
        <v>45</v>
      </c>
      <c r="AR50" s="558"/>
      <c r="AS50" s="393">
        <v>70</v>
      </c>
      <c r="AT50" s="393">
        <v>90</v>
      </c>
      <c r="AU50" s="393">
        <v>85</v>
      </c>
      <c r="AV50" s="393">
        <v>95</v>
      </c>
      <c r="AW50" s="581">
        <f>(AS$13/100*AS50)+(AT$13/100*AT50)+(AU$13/100*AU50)+(AV$13/100*AV50)</f>
        <v>85.5</v>
      </c>
      <c r="AX50" s="558"/>
      <c r="AY50" s="393">
        <v>85</v>
      </c>
      <c r="AZ50" s="393">
        <v>90</v>
      </c>
      <c r="BA50" s="393">
        <v>60</v>
      </c>
      <c r="BB50" s="393">
        <v>100</v>
      </c>
      <c r="BC50" s="581">
        <f>(AY$13/100*AY50)+(AZ$13/100*AZ50)+(BA$13/100*BA50)+(BB$13/100*BB50)</f>
        <v>76.25</v>
      </c>
      <c r="BD50" s="558"/>
      <c r="BE50" s="393">
        <v>95</v>
      </c>
      <c r="BF50" s="393">
        <v>90</v>
      </c>
      <c r="BG50" s="393">
        <v>0</v>
      </c>
      <c r="BH50" s="393">
        <v>100</v>
      </c>
      <c r="BI50" s="581">
        <f>(BE$13/100*BE50)+(BF$13/100*BF50)+(BG$13/100*BG50)+(BH$13/100*BH50)</f>
        <v>47.75</v>
      </c>
      <c r="BJ50" s="558"/>
      <c r="BK50" s="394">
        <v>90</v>
      </c>
      <c r="BL50" s="393">
        <v>90</v>
      </c>
      <c r="BM50" s="393">
        <v>0</v>
      </c>
      <c r="BN50" s="393">
        <v>100</v>
      </c>
      <c r="BO50" s="581">
        <f>(BK$13/100*BK50)+(BL$13/100*BL50)+(BM$13/100*BM50)+(BN$13/100*BN50)</f>
        <v>47</v>
      </c>
      <c r="BP50" s="558"/>
      <c r="BQ50" s="293">
        <f t="shared" si="0"/>
        <v>35.795454545454547</v>
      </c>
      <c r="BR50" s="287">
        <v>100</v>
      </c>
      <c r="BS50" s="287">
        <v>48</v>
      </c>
      <c r="BT50" s="289">
        <f t="shared" si="1"/>
        <v>29.6</v>
      </c>
      <c r="BU50" s="395">
        <f t="shared" si="2"/>
        <v>65.395454545454555</v>
      </c>
      <c r="BV50" s="396" t="str">
        <f t="shared" si="3"/>
        <v>B</v>
      </c>
    </row>
    <row r="51" spans="1:74" ht="15.75">
      <c r="C51" s="397"/>
      <c r="D51" s="38"/>
    </row>
    <row r="52" spans="1:74" ht="15.75">
      <c r="C52" s="75"/>
      <c r="D52" s="160"/>
    </row>
    <row r="53" spans="1:74" ht="15.75">
      <c r="C53" s="75"/>
      <c r="D53" s="160"/>
    </row>
    <row r="54" spans="1:74">
      <c r="B54" s="103"/>
    </row>
    <row r="55" spans="1:74">
      <c r="B55" s="103"/>
    </row>
    <row r="56" spans="1:74" ht="15.75">
      <c r="A56" s="127"/>
      <c r="B56" s="127"/>
      <c r="C56" s="398">
        <v>2200018228</v>
      </c>
      <c r="D56" s="399" t="s">
        <v>489</v>
      </c>
      <c r="E56" s="75" t="s">
        <v>454</v>
      </c>
      <c r="F56" s="212"/>
      <c r="G56" s="212"/>
      <c r="H56" s="400">
        <f t="shared" ref="H56:H59" si="15">(F$13/100*F56)+(G$13/100*G56)</f>
        <v>0</v>
      </c>
      <c r="I56" s="212"/>
      <c r="J56" s="212"/>
      <c r="K56" s="212"/>
      <c r="L56" s="212"/>
      <c r="M56" s="534">
        <f t="shared" ref="M56:M59" si="16">(I$13/100*I56)+(J$13/100*J56)+(K$13/100*K56)+(L$13/100*L56)</f>
        <v>0</v>
      </c>
      <c r="N56" s="490"/>
      <c r="O56" s="160"/>
      <c r="P56" s="160"/>
      <c r="Q56" s="160"/>
      <c r="R56" s="160"/>
      <c r="S56" s="534">
        <f t="shared" ref="S56:S59" si="17">(O$13/100*O56)+(P$13/100*P56)+(Q$13/100*Q56)+(R$13/100*R56)</f>
        <v>0</v>
      </c>
      <c r="T56" s="490"/>
      <c r="U56" s="160"/>
      <c r="V56" s="160"/>
      <c r="W56" s="160"/>
      <c r="X56" s="160"/>
      <c r="Y56" s="534">
        <f t="shared" ref="Y56:Y59" si="18">(U$13/100*U56)+(V$13/100*V56)+(W$13/100*W56)+(X$13/100*X56)</f>
        <v>0</v>
      </c>
      <c r="Z56" s="490"/>
      <c r="AA56" s="160"/>
      <c r="AB56" s="160"/>
      <c r="AC56" s="160"/>
      <c r="AD56" s="160"/>
      <c r="AE56" s="534">
        <f t="shared" ref="AE56:AE59" si="19">(AA$13/100*AA56)+(AB$13/100*AB56)+(AC$13/100*AC56)+(AD$13/100*AD56)</f>
        <v>0</v>
      </c>
      <c r="AF56" s="490"/>
      <c r="AG56" s="160"/>
      <c r="AH56" s="160"/>
      <c r="AI56" s="160"/>
      <c r="AJ56" s="160"/>
      <c r="AK56" s="534">
        <f t="shared" ref="AK56:AK59" si="20">(AG$13/100*AG56)+(AH$13/100*AH56)+(AI$13/100*AI56)+(AJ$13/100*AJ56)</f>
        <v>0</v>
      </c>
      <c r="AL56" s="490"/>
      <c r="AM56" s="160"/>
      <c r="AN56" s="160"/>
      <c r="AO56" s="160"/>
      <c r="AP56" s="160"/>
      <c r="AQ56" s="534">
        <f t="shared" ref="AQ56:AQ59" si="21">(AM$13/100*AM56)+(AN$13/100*AN56)+(AO$13/100*AO56)+(AP$13/100*AP56)</f>
        <v>0</v>
      </c>
      <c r="AR56" s="490"/>
      <c r="AS56" s="160"/>
      <c r="AT56" s="160"/>
      <c r="AU56" s="160"/>
      <c r="AV56" s="160"/>
      <c r="AW56" s="534">
        <f t="shared" ref="AW56:AW59" si="22">(AS$13/100*AS56)+(AT$13/100*AT56)+(AU$13/100*AU56)+(AV$13/100*AV56)</f>
        <v>0</v>
      </c>
      <c r="AX56" s="490"/>
      <c r="AY56" s="160"/>
      <c r="AZ56" s="160"/>
      <c r="BA56" s="160"/>
      <c r="BB56" s="160"/>
      <c r="BC56" s="534">
        <f t="shared" ref="BC56:BC59" si="23">(AY$13/100*AY56)+(AZ$13/100*AZ56)+(BA$13/100*BA56)+(BB$13/100*BB56)</f>
        <v>0</v>
      </c>
      <c r="BD56" s="490"/>
      <c r="BE56" s="160"/>
      <c r="BF56" s="160"/>
      <c r="BG56" s="160"/>
      <c r="BH56" s="160"/>
      <c r="BI56" s="534">
        <f t="shared" ref="BI56:BI59" si="24">(BE$13/100*BE56)+(BF$13/100*BF56)+(BG$13/100*BG56)+(BH$13/100*BH56)</f>
        <v>0</v>
      </c>
      <c r="BJ56" s="490"/>
      <c r="BK56" s="160"/>
      <c r="BL56" s="160"/>
      <c r="BM56" s="160"/>
      <c r="BN56" s="160"/>
      <c r="BO56" s="534">
        <f t="shared" ref="BO56:BO59" si="25">(BK$13/100*BK56)+(BL$13/100*BL56)+(BM$13/100*BM56)+(BN$13/100*BN56)</f>
        <v>0</v>
      </c>
      <c r="BP56" s="490"/>
      <c r="BQ56" s="182">
        <f t="shared" ref="BQ56:BQ59" si="26">((H56+M56+S56+Y56+AE56+AK56+AQ56+AW56+BC56+BI56+BO56)/11) * 60/100</f>
        <v>0</v>
      </c>
      <c r="BR56" s="243"/>
      <c r="BS56" s="243"/>
      <c r="BT56" s="184">
        <f t="shared" ref="BT56:BT59" si="27">((BR56+BS56)/2) * 40/100</f>
        <v>0</v>
      </c>
      <c r="BU56" s="185">
        <f t="shared" ref="BU56:BU59" si="28">BT56+BQ56</f>
        <v>0</v>
      </c>
      <c r="BV56" s="401" t="str">
        <f t="shared" ref="BV56:BV59" si="29">IF(BU56&gt;80,"A",IF(BU56&gt;76,"A-",IF(BU56&gt;68,"B+",IF(BU56&gt;65,"B",IF(BU56&gt;62,"B-",IF(BU56&gt;57,"C+",IF(BU56&gt;55,"C",IF(BU56&gt;51,"C-",IF(BU56&gt;43,"D+",IF(BU56&gt;40,"D",IF(BU56&gt;0,"E","E")))))))))))</f>
        <v>E</v>
      </c>
    </row>
    <row r="57" spans="1:74" ht="15.75">
      <c r="C57" s="213">
        <v>2200018487</v>
      </c>
      <c r="D57" s="402" t="s">
        <v>173</v>
      </c>
      <c r="E57" s="75" t="s">
        <v>454</v>
      </c>
      <c r="F57" s="75">
        <v>31</v>
      </c>
      <c r="G57" s="212"/>
      <c r="H57" s="400">
        <f t="shared" si="15"/>
        <v>15.5</v>
      </c>
      <c r="I57" s="75">
        <v>85</v>
      </c>
      <c r="J57" s="212"/>
      <c r="K57" s="212"/>
      <c r="L57" s="212"/>
      <c r="M57" s="534">
        <f t="shared" si="16"/>
        <v>12.75</v>
      </c>
      <c r="N57" s="490"/>
      <c r="O57" s="160"/>
      <c r="P57" s="160"/>
      <c r="Q57" s="160"/>
      <c r="R57" s="160"/>
      <c r="S57" s="534">
        <f t="shared" si="17"/>
        <v>0</v>
      </c>
      <c r="T57" s="490"/>
      <c r="U57" s="160"/>
      <c r="V57" s="160"/>
      <c r="W57" s="160"/>
      <c r="X57" s="160"/>
      <c r="Y57" s="534">
        <f t="shared" si="18"/>
        <v>0</v>
      </c>
      <c r="Z57" s="490"/>
      <c r="AA57" s="160"/>
      <c r="AB57" s="160"/>
      <c r="AC57" s="160"/>
      <c r="AD57" s="160"/>
      <c r="AE57" s="534">
        <f t="shared" si="19"/>
        <v>0</v>
      </c>
      <c r="AF57" s="490"/>
      <c r="AG57" s="160"/>
      <c r="AH57" s="160"/>
      <c r="AI57" s="160"/>
      <c r="AJ57" s="160"/>
      <c r="AK57" s="534">
        <f t="shared" si="20"/>
        <v>0</v>
      </c>
      <c r="AL57" s="490"/>
      <c r="AM57" s="160"/>
      <c r="AN57" s="160"/>
      <c r="AO57" s="160"/>
      <c r="AP57" s="160"/>
      <c r="AQ57" s="534">
        <f t="shared" si="21"/>
        <v>0</v>
      </c>
      <c r="AR57" s="490"/>
      <c r="AS57" s="160"/>
      <c r="AT57" s="160"/>
      <c r="AU57" s="160"/>
      <c r="AV57" s="160"/>
      <c r="AW57" s="534">
        <f t="shared" si="22"/>
        <v>0</v>
      </c>
      <c r="AX57" s="490"/>
      <c r="AY57" s="160"/>
      <c r="AZ57" s="160"/>
      <c r="BA57" s="160"/>
      <c r="BB57" s="160"/>
      <c r="BC57" s="534">
        <f t="shared" si="23"/>
        <v>0</v>
      </c>
      <c r="BD57" s="490"/>
      <c r="BE57" s="160"/>
      <c r="BF57" s="160"/>
      <c r="BG57" s="160"/>
      <c r="BH57" s="160"/>
      <c r="BI57" s="534">
        <f t="shared" si="24"/>
        <v>0</v>
      </c>
      <c r="BJ57" s="490"/>
      <c r="BK57" s="160"/>
      <c r="BL57" s="160"/>
      <c r="BM57" s="160"/>
      <c r="BN57" s="160"/>
      <c r="BO57" s="534">
        <f t="shared" si="25"/>
        <v>0</v>
      </c>
      <c r="BP57" s="490"/>
      <c r="BQ57" s="182">
        <f t="shared" si="26"/>
        <v>1.540909090909091</v>
      </c>
      <c r="BR57" s="243"/>
      <c r="BS57" s="243"/>
      <c r="BT57" s="184">
        <f t="shared" si="27"/>
        <v>0</v>
      </c>
      <c r="BU57" s="185">
        <f t="shared" si="28"/>
        <v>1.540909090909091</v>
      </c>
      <c r="BV57" s="401" t="str">
        <f t="shared" si="29"/>
        <v>E</v>
      </c>
    </row>
    <row r="58" spans="1:74" ht="15.75">
      <c r="A58" s="127"/>
      <c r="B58" s="127"/>
      <c r="C58" s="123">
        <v>2200018301</v>
      </c>
      <c r="D58" s="403" t="s">
        <v>490</v>
      </c>
      <c r="E58" s="75" t="s">
        <v>454</v>
      </c>
      <c r="F58" s="212"/>
      <c r="G58" s="212"/>
      <c r="H58" s="400">
        <f t="shared" si="15"/>
        <v>0</v>
      </c>
      <c r="I58" s="212"/>
      <c r="J58" s="212"/>
      <c r="K58" s="212"/>
      <c r="L58" s="212"/>
      <c r="M58" s="534">
        <f t="shared" si="16"/>
        <v>0</v>
      </c>
      <c r="N58" s="490"/>
      <c r="O58" s="160"/>
      <c r="P58" s="160"/>
      <c r="Q58" s="160"/>
      <c r="R58" s="160"/>
      <c r="S58" s="534">
        <f t="shared" si="17"/>
        <v>0</v>
      </c>
      <c r="T58" s="490"/>
      <c r="U58" s="160"/>
      <c r="V58" s="160"/>
      <c r="W58" s="160"/>
      <c r="X58" s="160"/>
      <c r="Y58" s="534">
        <f t="shared" si="18"/>
        <v>0</v>
      </c>
      <c r="Z58" s="490"/>
      <c r="AA58" s="160"/>
      <c r="AB58" s="160"/>
      <c r="AC58" s="160"/>
      <c r="AD58" s="160"/>
      <c r="AE58" s="534">
        <f t="shared" si="19"/>
        <v>0</v>
      </c>
      <c r="AF58" s="490"/>
      <c r="AG58" s="160"/>
      <c r="AH58" s="160"/>
      <c r="AI58" s="160"/>
      <c r="AJ58" s="160"/>
      <c r="AK58" s="534">
        <f t="shared" si="20"/>
        <v>0</v>
      </c>
      <c r="AL58" s="490"/>
      <c r="AM58" s="160"/>
      <c r="AN58" s="160"/>
      <c r="AO58" s="160"/>
      <c r="AP58" s="160"/>
      <c r="AQ58" s="534">
        <f t="shared" si="21"/>
        <v>0</v>
      </c>
      <c r="AR58" s="490"/>
      <c r="AS58" s="160"/>
      <c r="AT58" s="160"/>
      <c r="AU58" s="160"/>
      <c r="AV58" s="160"/>
      <c r="AW58" s="534">
        <f t="shared" si="22"/>
        <v>0</v>
      </c>
      <c r="AX58" s="490"/>
      <c r="AY58" s="160"/>
      <c r="AZ58" s="160"/>
      <c r="BA58" s="160"/>
      <c r="BB58" s="160"/>
      <c r="BC58" s="534">
        <f t="shared" si="23"/>
        <v>0</v>
      </c>
      <c r="BD58" s="490"/>
      <c r="BE58" s="160"/>
      <c r="BF58" s="160"/>
      <c r="BG58" s="160"/>
      <c r="BH58" s="160"/>
      <c r="BI58" s="534">
        <f t="shared" si="24"/>
        <v>0</v>
      </c>
      <c r="BJ58" s="490"/>
      <c r="BK58" s="160"/>
      <c r="BL58" s="160"/>
      <c r="BM58" s="160"/>
      <c r="BN58" s="160"/>
      <c r="BO58" s="534">
        <f t="shared" si="25"/>
        <v>0</v>
      </c>
      <c r="BP58" s="490"/>
      <c r="BQ58" s="182">
        <f t="shared" si="26"/>
        <v>0</v>
      </c>
      <c r="BR58" s="243"/>
      <c r="BS58" s="243"/>
      <c r="BT58" s="184">
        <f t="shared" si="27"/>
        <v>0</v>
      </c>
      <c r="BU58" s="185">
        <f t="shared" si="28"/>
        <v>0</v>
      </c>
      <c r="BV58" s="401" t="str">
        <f t="shared" si="29"/>
        <v>E</v>
      </c>
    </row>
    <row r="59" spans="1:74" ht="15.75">
      <c r="A59" s="127"/>
      <c r="B59" s="127"/>
      <c r="C59" s="123">
        <v>2100018492</v>
      </c>
      <c r="D59" s="404" t="s">
        <v>491</v>
      </c>
      <c r="E59" s="75" t="s">
        <v>454</v>
      </c>
      <c r="F59" s="212"/>
      <c r="G59" s="212"/>
      <c r="H59" s="400">
        <f t="shared" si="15"/>
        <v>0</v>
      </c>
      <c r="I59" s="212"/>
      <c r="J59" s="212"/>
      <c r="K59" s="212"/>
      <c r="L59" s="212"/>
      <c r="M59" s="534">
        <f t="shared" si="16"/>
        <v>0</v>
      </c>
      <c r="N59" s="490"/>
      <c r="O59" s="160"/>
      <c r="P59" s="160"/>
      <c r="Q59" s="160"/>
      <c r="R59" s="160"/>
      <c r="S59" s="534">
        <f t="shared" si="17"/>
        <v>0</v>
      </c>
      <c r="T59" s="490"/>
      <c r="U59" s="160"/>
      <c r="V59" s="160"/>
      <c r="W59" s="160"/>
      <c r="X59" s="160"/>
      <c r="Y59" s="534">
        <f t="shared" si="18"/>
        <v>0</v>
      </c>
      <c r="Z59" s="490"/>
      <c r="AA59" s="160"/>
      <c r="AB59" s="160"/>
      <c r="AC59" s="160"/>
      <c r="AD59" s="160"/>
      <c r="AE59" s="534">
        <f t="shared" si="19"/>
        <v>0</v>
      </c>
      <c r="AF59" s="490"/>
      <c r="AG59" s="160"/>
      <c r="AH59" s="160"/>
      <c r="AI59" s="160"/>
      <c r="AJ59" s="160"/>
      <c r="AK59" s="534">
        <f t="shared" si="20"/>
        <v>0</v>
      </c>
      <c r="AL59" s="490"/>
      <c r="AM59" s="160"/>
      <c r="AN59" s="160"/>
      <c r="AO59" s="160"/>
      <c r="AP59" s="160"/>
      <c r="AQ59" s="534">
        <f t="shared" si="21"/>
        <v>0</v>
      </c>
      <c r="AR59" s="490"/>
      <c r="AS59" s="160"/>
      <c r="AT59" s="160"/>
      <c r="AU59" s="160"/>
      <c r="AV59" s="160"/>
      <c r="AW59" s="534">
        <f t="shared" si="22"/>
        <v>0</v>
      </c>
      <c r="AX59" s="490"/>
      <c r="AY59" s="160"/>
      <c r="AZ59" s="160"/>
      <c r="BA59" s="160"/>
      <c r="BB59" s="160"/>
      <c r="BC59" s="534">
        <f t="shared" si="23"/>
        <v>0</v>
      </c>
      <c r="BD59" s="490"/>
      <c r="BE59" s="160"/>
      <c r="BF59" s="160"/>
      <c r="BG59" s="160"/>
      <c r="BH59" s="160"/>
      <c r="BI59" s="534">
        <f t="shared" si="24"/>
        <v>0</v>
      </c>
      <c r="BJ59" s="490"/>
      <c r="BK59" s="160"/>
      <c r="BL59" s="160"/>
      <c r="BM59" s="160"/>
      <c r="BN59" s="160"/>
      <c r="BO59" s="534">
        <f t="shared" si="25"/>
        <v>0</v>
      </c>
      <c r="BP59" s="490"/>
      <c r="BQ59" s="182">
        <f t="shared" si="26"/>
        <v>0</v>
      </c>
      <c r="BR59" s="243"/>
      <c r="BS59" s="243"/>
      <c r="BT59" s="184">
        <f t="shared" si="27"/>
        <v>0</v>
      </c>
      <c r="BU59" s="185">
        <f t="shared" si="28"/>
        <v>0</v>
      </c>
      <c r="BV59" s="401" t="str">
        <f t="shared" si="29"/>
        <v>E</v>
      </c>
    </row>
    <row r="60" spans="1:74" ht="15.75">
      <c r="C60" s="127"/>
      <c r="D60" s="127"/>
    </row>
    <row r="61" spans="1:74" ht="15.75">
      <c r="C61" s="127"/>
      <c r="D61" s="127"/>
    </row>
    <row r="62" spans="1:74" ht="15.75">
      <c r="B62" s="32" t="s">
        <v>356</v>
      </c>
      <c r="C62" s="197">
        <v>2200018375</v>
      </c>
      <c r="D62" s="343" t="s">
        <v>459</v>
      </c>
    </row>
    <row r="63" spans="1:74" ht="15.75">
      <c r="C63" s="127"/>
      <c r="D63" s="127"/>
    </row>
    <row r="64" spans="1:74" ht="15.75">
      <c r="C64" s="127"/>
      <c r="D64" s="127"/>
    </row>
    <row r="65" spans="3:4" ht="15.75">
      <c r="C65" s="127"/>
      <c r="D65" s="127"/>
    </row>
    <row r="66" spans="3:4" ht="15.75">
      <c r="C66" s="127"/>
      <c r="D66" s="127"/>
    </row>
    <row r="67" spans="3:4" ht="15.75">
      <c r="C67" s="127"/>
      <c r="D67" s="127"/>
    </row>
    <row r="68" spans="3:4" ht="15.75">
      <c r="C68" s="127"/>
      <c r="D68" s="127"/>
    </row>
    <row r="69" spans="3:4" ht="15.75">
      <c r="C69" s="127"/>
      <c r="D69" s="127"/>
    </row>
    <row r="70" spans="3:4" ht="15.75">
      <c r="C70" s="127"/>
      <c r="D70" s="127"/>
    </row>
    <row r="71" spans="3:4" ht="15.75">
      <c r="C71" s="127"/>
      <c r="D71" s="127"/>
    </row>
  </sheetData>
  <mergeCells count="519">
    <mergeCell ref="BO34:BP34"/>
    <mergeCell ref="BO35:BP35"/>
    <mergeCell ref="BO36:BP36"/>
    <mergeCell ref="BO37:BP37"/>
    <mergeCell ref="BO38:BP38"/>
    <mergeCell ref="BI34:BJ34"/>
    <mergeCell ref="BI35:BJ35"/>
    <mergeCell ref="BI43:BJ43"/>
    <mergeCell ref="BI44:BJ44"/>
    <mergeCell ref="BI45:BJ45"/>
    <mergeCell ref="BI46:BJ46"/>
    <mergeCell ref="BI47:BJ47"/>
    <mergeCell ref="BI48:BJ48"/>
    <mergeCell ref="BI49:BJ49"/>
    <mergeCell ref="BI36:BJ36"/>
    <mergeCell ref="BI37:BJ37"/>
    <mergeCell ref="BI38:BJ38"/>
    <mergeCell ref="BI39:BJ39"/>
    <mergeCell ref="BI40:BJ40"/>
    <mergeCell ref="BI41:BJ41"/>
    <mergeCell ref="BI42:BJ42"/>
    <mergeCell ref="BO28:BP28"/>
    <mergeCell ref="BO29:BP29"/>
    <mergeCell ref="BO30:BP30"/>
    <mergeCell ref="BO31:BP31"/>
    <mergeCell ref="BI29:BJ29"/>
    <mergeCell ref="BI30:BJ30"/>
    <mergeCell ref="BI31:BJ31"/>
    <mergeCell ref="BI32:BJ32"/>
    <mergeCell ref="BI33:BJ33"/>
    <mergeCell ref="BO32:BP32"/>
    <mergeCell ref="BO33:BP33"/>
    <mergeCell ref="BO39:BP39"/>
    <mergeCell ref="BO40:BP40"/>
    <mergeCell ref="BO41:BP41"/>
    <mergeCell ref="BO42:BP42"/>
    <mergeCell ref="BO43:BP43"/>
    <mergeCell ref="BO44:BP44"/>
    <mergeCell ref="BO45:BP45"/>
    <mergeCell ref="BI18:BJ18"/>
    <mergeCell ref="BI19:BJ19"/>
    <mergeCell ref="BI20:BJ20"/>
    <mergeCell ref="BO20:BP20"/>
    <mergeCell ref="BI21:BJ21"/>
    <mergeCell ref="BO21:BP21"/>
    <mergeCell ref="BO22:BP22"/>
    <mergeCell ref="BI22:BJ22"/>
    <mergeCell ref="BI23:BJ23"/>
    <mergeCell ref="BI24:BJ24"/>
    <mergeCell ref="BI25:BJ25"/>
    <mergeCell ref="BI26:BJ26"/>
    <mergeCell ref="BI27:BJ27"/>
    <mergeCell ref="BI28:BJ28"/>
    <mergeCell ref="BO25:BP25"/>
    <mergeCell ref="BO26:BP26"/>
    <mergeCell ref="BO27:BP27"/>
    <mergeCell ref="BO9:BP9"/>
    <mergeCell ref="BQ9:BQ13"/>
    <mergeCell ref="BR9:BT13"/>
    <mergeCell ref="BU9:BU12"/>
    <mergeCell ref="BV9:BV12"/>
    <mergeCell ref="BN10:BP10"/>
    <mergeCell ref="S26:T26"/>
    <mergeCell ref="S27:T27"/>
    <mergeCell ref="S19:T19"/>
    <mergeCell ref="S20:T20"/>
    <mergeCell ref="S21:T21"/>
    <mergeCell ref="S22:T22"/>
    <mergeCell ref="S23:T23"/>
    <mergeCell ref="S24:T24"/>
    <mergeCell ref="S25:T25"/>
    <mergeCell ref="Y21:Z21"/>
    <mergeCell ref="Y22:Z22"/>
    <mergeCell ref="Y23:Z23"/>
    <mergeCell ref="Y24:Z24"/>
    <mergeCell ref="Y25:Z25"/>
    <mergeCell ref="Y26:Z26"/>
    <mergeCell ref="Y27:Z27"/>
    <mergeCell ref="AQ22:AR22"/>
    <mergeCell ref="AQ23:AR23"/>
    <mergeCell ref="BE10:BG10"/>
    <mergeCell ref="BH10:BJ10"/>
    <mergeCell ref="BK10:BM10"/>
    <mergeCell ref="AY9:AZ9"/>
    <mergeCell ref="BA9:BB9"/>
    <mergeCell ref="BC9:BD9"/>
    <mergeCell ref="BE9:BF9"/>
    <mergeCell ref="BG9:BH9"/>
    <mergeCell ref="BI9:BJ9"/>
    <mergeCell ref="BK9:BL9"/>
    <mergeCell ref="BM9:BN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2:C2"/>
    <mergeCell ref="G2:H2"/>
    <mergeCell ref="A3:C3"/>
    <mergeCell ref="A4:C4"/>
    <mergeCell ref="A5:C5"/>
    <mergeCell ref="A6:C6"/>
    <mergeCell ref="F9:H10"/>
    <mergeCell ref="F11:H11"/>
    <mergeCell ref="W9:X9"/>
    <mergeCell ref="BE11:BJ11"/>
    <mergeCell ref="BK11:BP11"/>
    <mergeCell ref="I11:N11"/>
    <mergeCell ref="O11:T11"/>
    <mergeCell ref="U11:Z11"/>
    <mergeCell ref="AA11:AF11"/>
    <mergeCell ref="AG11:AL11"/>
    <mergeCell ref="AM11:AR11"/>
    <mergeCell ref="AS11:AX11"/>
    <mergeCell ref="BC43:BD43"/>
    <mergeCell ref="BC44:BD44"/>
    <mergeCell ref="BC45:BD45"/>
    <mergeCell ref="AW10:AX10"/>
    <mergeCell ref="AY10:BA10"/>
    <mergeCell ref="AG10:AI10"/>
    <mergeCell ref="AJ10:AL10"/>
    <mergeCell ref="AM10:AN10"/>
    <mergeCell ref="AO10:AP10"/>
    <mergeCell ref="AQ10:AR10"/>
    <mergeCell ref="AS10:AT10"/>
    <mergeCell ref="AU10:AV10"/>
    <mergeCell ref="AY11:BD11"/>
    <mergeCell ref="BB10:BD10"/>
    <mergeCell ref="BC12:BD12"/>
    <mergeCell ref="BC13:BD13"/>
    <mergeCell ref="AQ35:AR35"/>
    <mergeCell ref="AQ36:AR36"/>
    <mergeCell ref="AQ27:AR27"/>
    <mergeCell ref="AQ28:AR28"/>
    <mergeCell ref="AQ29:AR29"/>
    <mergeCell ref="AQ30:AR30"/>
    <mergeCell ref="AQ31:AR31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AK28:AL28"/>
    <mergeCell ref="AK29:AL29"/>
    <mergeCell ref="AK30:AL30"/>
    <mergeCell ref="AK31:AL31"/>
    <mergeCell ref="AK32:AL32"/>
    <mergeCell ref="AW38:AX38"/>
    <mergeCell ref="AW39:AX39"/>
    <mergeCell ref="AQ40:AR40"/>
    <mergeCell ref="AW40:AX40"/>
    <mergeCell ref="BC26:BD26"/>
    <mergeCell ref="BC27:BD27"/>
    <mergeCell ref="AK25:AL25"/>
    <mergeCell ref="AQ25:AR25"/>
    <mergeCell ref="AW25:AX25"/>
    <mergeCell ref="BC25:BD25"/>
    <mergeCell ref="AQ26:AR26"/>
    <mergeCell ref="AW26:AX26"/>
    <mergeCell ref="AW27:AX27"/>
    <mergeCell ref="AK26:AL26"/>
    <mergeCell ref="AK27:AL27"/>
    <mergeCell ref="BC46:BD46"/>
    <mergeCell ref="BC47:BD47"/>
    <mergeCell ref="BC48:BD48"/>
    <mergeCell ref="BC49:BD49"/>
    <mergeCell ref="BC50:BD50"/>
    <mergeCell ref="BI56:BJ56"/>
    <mergeCell ref="BO56:BP56"/>
    <mergeCell ref="BI58:BJ58"/>
    <mergeCell ref="BI59:BJ59"/>
    <mergeCell ref="BC56:BD56"/>
    <mergeCell ref="BC57:BD57"/>
    <mergeCell ref="BI57:BJ57"/>
    <mergeCell ref="BO57:BP57"/>
    <mergeCell ref="BC58:BD58"/>
    <mergeCell ref="BO58:BP58"/>
    <mergeCell ref="BC59:BD59"/>
    <mergeCell ref="BO59:BP59"/>
    <mergeCell ref="BO46:BP46"/>
    <mergeCell ref="BO47:BP47"/>
    <mergeCell ref="BI50:BJ50"/>
    <mergeCell ref="BO48:BP48"/>
    <mergeCell ref="BO49:BP49"/>
    <mergeCell ref="BO50:BP50"/>
    <mergeCell ref="AK48:AL48"/>
    <mergeCell ref="AK49:AL49"/>
    <mergeCell ref="AK50:AL50"/>
    <mergeCell ref="AK56:AL56"/>
    <mergeCell ref="AK57:AL57"/>
    <mergeCell ref="AK58:AL58"/>
    <mergeCell ref="AK59:AL59"/>
    <mergeCell ref="AK40:AL40"/>
    <mergeCell ref="AK41:AL41"/>
    <mergeCell ref="AK42:AL42"/>
    <mergeCell ref="AK43:AL43"/>
    <mergeCell ref="AK44:AL44"/>
    <mergeCell ref="AK45:AL45"/>
    <mergeCell ref="AK46:AL46"/>
    <mergeCell ref="AQ44:AR44"/>
    <mergeCell ref="AW44:AX44"/>
    <mergeCell ref="AQ45:AR45"/>
    <mergeCell ref="AW45:AX45"/>
    <mergeCell ref="AQ46:AR46"/>
    <mergeCell ref="AW46:AX46"/>
    <mergeCell ref="AW47:AX47"/>
    <mergeCell ref="AK33:AL33"/>
    <mergeCell ref="AK34:AL34"/>
    <mergeCell ref="AK35:AL35"/>
    <mergeCell ref="AK36:AL36"/>
    <mergeCell ref="AK37:AL37"/>
    <mergeCell ref="AK38:AL38"/>
    <mergeCell ref="AK39:AL39"/>
    <mergeCell ref="AK47:AL47"/>
    <mergeCell ref="AQ47:AR47"/>
    <mergeCell ref="AQ48:AR48"/>
    <mergeCell ref="AQ49:AR49"/>
    <mergeCell ref="AQ50:AR50"/>
    <mergeCell ref="AQ56:AR56"/>
    <mergeCell ref="AQ57:AR57"/>
    <mergeCell ref="AQ58:AR58"/>
    <mergeCell ref="AQ59:AR59"/>
    <mergeCell ref="AW48:AX48"/>
    <mergeCell ref="AW49:AX49"/>
    <mergeCell ref="AW50:AX50"/>
    <mergeCell ref="AW56:AX56"/>
    <mergeCell ref="AW57:AX57"/>
    <mergeCell ref="AW58:AX58"/>
    <mergeCell ref="AW59:AX59"/>
    <mergeCell ref="AQ32:AR32"/>
    <mergeCell ref="AQ33:AR33"/>
    <mergeCell ref="AQ34:AR34"/>
    <mergeCell ref="AW34:AX34"/>
    <mergeCell ref="AW35:AX35"/>
    <mergeCell ref="AW36:AX36"/>
    <mergeCell ref="AW37:AX37"/>
    <mergeCell ref="AW42:AX42"/>
    <mergeCell ref="AW43:AX43"/>
    <mergeCell ref="AQ37:AR37"/>
    <mergeCell ref="AQ38:AR38"/>
    <mergeCell ref="AQ39:AR39"/>
    <mergeCell ref="AQ41:AR41"/>
    <mergeCell ref="AW41:AX41"/>
    <mergeCell ref="AQ42:AR42"/>
    <mergeCell ref="AQ43:AR43"/>
    <mergeCell ref="AW31:AX31"/>
    <mergeCell ref="AW32:AX32"/>
    <mergeCell ref="AW33:AX33"/>
    <mergeCell ref="AW28:AX28"/>
    <mergeCell ref="BC28:BD28"/>
    <mergeCell ref="AW29:AX29"/>
    <mergeCell ref="BC29:BD29"/>
    <mergeCell ref="AW30:AX30"/>
    <mergeCell ref="BC30:BD30"/>
    <mergeCell ref="BC31:BD31"/>
    <mergeCell ref="BC32:BD32"/>
    <mergeCell ref="BC33:BD33"/>
    <mergeCell ref="AE48:AF48"/>
    <mergeCell ref="AE49:AF49"/>
    <mergeCell ref="AE50:AF50"/>
    <mergeCell ref="AE39:AF39"/>
    <mergeCell ref="AE40:AF40"/>
    <mergeCell ref="AE41:AF41"/>
    <mergeCell ref="AE42:AF42"/>
    <mergeCell ref="AE43:AF43"/>
    <mergeCell ref="AE44:AF44"/>
    <mergeCell ref="AE45:AF45"/>
    <mergeCell ref="AE32:AF32"/>
    <mergeCell ref="AE33:AF33"/>
    <mergeCell ref="AE34:AF34"/>
    <mergeCell ref="AE35:AF35"/>
    <mergeCell ref="AE36:AF36"/>
    <mergeCell ref="AE37:AF37"/>
    <mergeCell ref="AE38:AF38"/>
    <mergeCell ref="AE46:AF46"/>
    <mergeCell ref="AE47:AF47"/>
    <mergeCell ref="AE25:AF25"/>
    <mergeCell ref="AE26:AF26"/>
    <mergeCell ref="AE27:AF27"/>
    <mergeCell ref="AE28:AF28"/>
    <mergeCell ref="AE29:AF29"/>
    <mergeCell ref="AE30:AF30"/>
    <mergeCell ref="AE31:AF31"/>
    <mergeCell ref="M20:N20"/>
    <mergeCell ref="M21:N21"/>
    <mergeCell ref="M22:N22"/>
    <mergeCell ref="M23:N23"/>
    <mergeCell ref="M24:N24"/>
    <mergeCell ref="M25:N25"/>
    <mergeCell ref="M26:N26"/>
    <mergeCell ref="Y28:Z28"/>
    <mergeCell ref="Y29:Z29"/>
    <mergeCell ref="I10:N10"/>
    <mergeCell ref="O10:Q10"/>
    <mergeCell ref="R10:T10"/>
    <mergeCell ref="U10:W10"/>
    <mergeCell ref="X10:Z10"/>
    <mergeCell ref="AA10:AC10"/>
    <mergeCell ref="AD10:AF10"/>
    <mergeCell ref="I9:J9"/>
    <mergeCell ref="K9:L9"/>
    <mergeCell ref="M9:N9"/>
    <mergeCell ref="O9:P9"/>
    <mergeCell ref="Q9:R9"/>
    <mergeCell ref="S9:T9"/>
    <mergeCell ref="U9:V9"/>
    <mergeCell ref="Y9:Z9"/>
    <mergeCell ref="AA9:AB9"/>
    <mergeCell ref="AC9:AD9"/>
    <mergeCell ref="AE9:AF9"/>
    <mergeCell ref="Y58:Z58"/>
    <mergeCell ref="Y59:Z59"/>
    <mergeCell ref="Y49:Z49"/>
    <mergeCell ref="Y50:Z50"/>
    <mergeCell ref="Y56:Z56"/>
    <mergeCell ref="AE56:AF56"/>
    <mergeCell ref="Y57:Z57"/>
    <mergeCell ref="AE57:AF57"/>
    <mergeCell ref="AE58:AF58"/>
    <mergeCell ref="AE59:AF59"/>
    <mergeCell ref="M50:N50"/>
    <mergeCell ref="M56:N56"/>
    <mergeCell ref="M57:N57"/>
    <mergeCell ref="M58:N58"/>
    <mergeCell ref="M59:N59"/>
    <mergeCell ref="M41:N41"/>
    <mergeCell ref="M42:N42"/>
    <mergeCell ref="M43:N43"/>
    <mergeCell ref="M44:N44"/>
    <mergeCell ref="M45:N45"/>
    <mergeCell ref="M46:N46"/>
    <mergeCell ref="M47:N47"/>
    <mergeCell ref="S50:T50"/>
    <mergeCell ref="S56:T56"/>
    <mergeCell ref="S57:T57"/>
    <mergeCell ref="S58:T58"/>
    <mergeCell ref="S59:T59"/>
    <mergeCell ref="S40:T40"/>
    <mergeCell ref="S41:T41"/>
    <mergeCell ref="S42:T42"/>
    <mergeCell ref="S43:T43"/>
    <mergeCell ref="S44:T44"/>
    <mergeCell ref="S45:T45"/>
    <mergeCell ref="S46:T46"/>
    <mergeCell ref="M39:N39"/>
    <mergeCell ref="S39:T39"/>
    <mergeCell ref="Y39:Z39"/>
    <mergeCell ref="M40:N40"/>
    <mergeCell ref="Y40:Z40"/>
    <mergeCell ref="Y41:Z41"/>
    <mergeCell ref="S47:T47"/>
    <mergeCell ref="S48:T48"/>
    <mergeCell ref="S49:T49"/>
    <mergeCell ref="M48:N48"/>
    <mergeCell ref="M49:N49"/>
    <mergeCell ref="Y42:Z42"/>
    <mergeCell ref="Y43:Z43"/>
    <mergeCell ref="Y44:Z44"/>
    <mergeCell ref="Y45:Z45"/>
    <mergeCell ref="Y46:Z46"/>
    <mergeCell ref="Y47:Z47"/>
    <mergeCell ref="Y48:Z48"/>
    <mergeCell ref="Y33:Z33"/>
    <mergeCell ref="S34:T34"/>
    <mergeCell ref="Y34:Z34"/>
    <mergeCell ref="Y35:Z35"/>
    <mergeCell ref="Y36:Z36"/>
    <mergeCell ref="S37:T37"/>
    <mergeCell ref="S38:T38"/>
    <mergeCell ref="M33:N33"/>
    <mergeCell ref="M34:N34"/>
    <mergeCell ref="M35:N35"/>
    <mergeCell ref="M36:N36"/>
    <mergeCell ref="M37:N37"/>
    <mergeCell ref="Y37:Z37"/>
    <mergeCell ref="Y38:Z38"/>
    <mergeCell ref="M38:N38"/>
    <mergeCell ref="A16:A24"/>
    <mergeCell ref="B16:B18"/>
    <mergeCell ref="B19:B21"/>
    <mergeCell ref="B22:B24"/>
    <mergeCell ref="B25:B27"/>
    <mergeCell ref="B28:B30"/>
    <mergeCell ref="B31:B33"/>
    <mergeCell ref="S35:T35"/>
    <mergeCell ref="S36:T36"/>
    <mergeCell ref="S31:T31"/>
    <mergeCell ref="S32:T32"/>
    <mergeCell ref="S33:T33"/>
    <mergeCell ref="A25:A33"/>
    <mergeCell ref="A34:A42"/>
    <mergeCell ref="A43:A50"/>
    <mergeCell ref="B34:B36"/>
    <mergeCell ref="B37:B39"/>
    <mergeCell ref="B40:B42"/>
    <mergeCell ref="B43:B45"/>
    <mergeCell ref="B46:B48"/>
    <mergeCell ref="B49:B50"/>
    <mergeCell ref="M29:N29"/>
    <mergeCell ref="M30:N30"/>
    <mergeCell ref="Y30:Z30"/>
    <mergeCell ref="Y31:Z31"/>
    <mergeCell ref="Y32:Z32"/>
    <mergeCell ref="M27:N27"/>
    <mergeCell ref="M28:N28"/>
    <mergeCell ref="S28:T28"/>
    <mergeCell ref="S29:T29"/>
    <mergeCell ref="S30:T30"/>
    <mergeCell ref="M31:N31"/>
    <mergeCell ref="M32:N32"/>
    <mergeCell ref="BO23:BP23"/>
    <mergeCell ref="BO24:BP24"/>
    <mergeCell ref="M16:N16"/>
    <mergeCell ref="S16:T16"/>
    <mergeCell ref="Y16:Z16"/>
    <mergeCell ref="AE16:AF16"/>
    <mergeCell ref="S17:T17"/>
    <mergeCell ref="Y17:Z17"/>
    <mergeCell ref="AE17:AF17"/>
    <mergeCell ref="M17:N17"/>
    <mergeCell ref="M18:N18"/>
    <mergeCell ref="S18:T18"/>
    <mergeCell ref="Y18:Z18"/>
    <mergeCell ref="M19:N19"/>
    <mergeCell ref="Y19:Z19"/>
    <mergeCell ref="Y20:Z20"/>
    <mergeCell ref="AE18:AF18"/>
    <mergeCell ref="AE19:AF19"/>
    <mergeCell ref="AE20:AF20"/>
    <mergeCell ref="AE21:AF21"/>
    <mergeCell ref="AE22:AF22"/>
    <mergeCell ref="AE23:AF23"/>
    <mergeCell ref="AE24:AF24"/>
    <mergeCell ref="AK19:AL19"/>
    <mergeCell ref="AW22:AX22"/>
    <mergeCell ref="AW23:AX23"/>
    <mergeCell ref="AW24:AX24"/>
    <mergeCell ref="AK24:AL24"/>
    <mergeCell ref="AQ24:AR24"/>
    <mergeCell ref="BC23:BD23"/>
    <mergeCell ref="BC24:BD24"/>
    <mergeCell ref="AW18:AX18"/>
    <mergeCell ref="AW19:AX19"/>
    <mergeCell ref="AW20:AX20"/>
    <mergeCell ref="BC20:BD20"/>
    <mergeCell ref="AW21:AX21"/>
    <mergeCell ref="BC21:BD21"/>
    <mergeCell ref="BC22:BD22"/>
    <mergeCell ref="AK20:AL20"/>
    <mergeCell ref="AQ20:AR20"/>
    <mergeCell ref="AK21:AL21"/>
    <mergeCell ref="AQ21:AR21"/>
    <mergeCell ref="AK22:AL22"/>
    <mergeCell ref="AK23:AL23"/>
    <mergeCell ref="AK17:AL17"/>
    <mergeCell ref="AK18:AL18"/>
    <mergeCell ref="AQ18:AR18"/>
    <mergeCell ref="BC18:BD18"/>
    <mergeCell ref="BO18:BP18"/>
    <mergeCell ref="AQ19:AR19"/>
    <mergeCell ref="BC19:BD19"/>
    <mergeCell ref="BO19:BP19"/>
    <mergeCell ref="AE12:AF12"/>
    <mergeCell ref="AE13:AF13"/>
    <mergeCell ref="AE14:AF14"/>
    <mergeCell ref="AK14:AL14"/>
    <mergeCell ref="AE15:AF15"/>
    <mergeCell ref="AK15:AL15"/>
    <mergeCell ref="AK16:AL16"/>
    <mergeCell ref="BI12:BJ12"/>
    <mergeCell ref="BI13:BJ13"/>
    <mergeCell ref="BO12:BP12"/>
    <mergeCell ref="BO13:BP13"/>
    <mergeCell ref="AW15:AX15"/>
    <mergeCell ref="BC15:BD15"/>
    <mergeCell ref="BI15:BJ15"/>
    <mergeCell ref="BO15:BP15"/>
    <mergeCell ref="BC16:BD16"/>
    <mergeCell ref="BC17:BD17"/>
    <mergeCell ref="BO16:BP16"/>
    <mergeCell ref="BO17:BP17"/>
    <mergeCell ref="AQ15:AR15"/>
    <mergeCell ref="AQ16:AR16"/>
    <mergeCell ref="AW16:AX16"/>
    <mergeCell ref="BI16:BJ16"/>
    <mergeCell ref="AQ17:AR17"/>
    <mergeCell ref="AW17:AX17"/>
    <mergeCell ref="BI17:BJ17"/>
    <mergeCell ref="AW14:AX14"/>
    <mergeCell ref="BC14:BD14"/>
    <mergeCell ref="BI14:BJ14"/>
    <mergeCell ref="BO14:BP14"/>
    <mergeCell ref="M12:N12"/>
    <mergeCell ref="Y12:Z12"/>
    <mergeCell ref="AK12:AL12"/>
    <mergeCell ref="AW12:AX12"/>
    <mergeCell ref="M13:N13"/>
    <mergeCell ref="Y13:Z13"/>
    <mergeCell ref="AK13:AL13"/>
    <mergeCell ref="AW13:AX13"/>
    <mergeCell ref="S12:T12"/>
    <mergeCell ref="S13:T13"/>
    <mergeCell ref="M14:N14"/>
    <mergeCell ref="S14:T14"/>
    <mergeCell ref="Y14:Z14"/>
    <mergeCell ref="M15:N15"/>
    <mergeCell ref="S15:T15"/>
    <mergeCell ref="Y15:Z15"/>
    <mergeCell ref="AQ12:AR12"/>
    <mergeCell ref="AQ13:AR13"/>
    <mergeCell ref="AQ14:AR14"/>
  </mergeCells>
  <dataValidations count="1">
    <dataValidation type="decimal" operator="lessThanOrEqual" allowBlank="1" showDropDown="1" showInputMessage="1" showErrorMessage="1" prompt="Nilai Maksimal 100" sqref="AU16:AU21 AU34:AU36 AU40:AU42 BQ16:BT50 BQ56:BT59" xr:uid="{00000000-0002-0000-0800-000000000000}">
      <formula1>100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Beranda</vt:lpstr>
      <vt:lpstr>Senin, 07.30 (F) JR</vt:lpstr>
      <vt:lpstr>Senin, 10.30 (J) JR</vt:lpstr>
      <vt:lpstr>Selasa, 10.30 (B) BD</vt:lpstr>
      <vt:lpstr>Selasa, 13.30 (D) BD</vt:lpstr>
      <vt:lpstr>Rabu, 07.30 (E) BD</vt:lpstr>
      <vt:lpstr>Rabu, 10.30 (C) BD</vt:lpstr>
      <vt:lpstr>Rabu, 13.30 (I) JR</vt:lpstr>
      <vt:lpstr>Rabu, 10.30 (H) JR</vt:lpstr>
      <vt:lpstr>Kamis, 07.30 (G) JR</vt:lpstr>
      <vt:lpstr>Kamis, 10.30 (G) JR</vt:lpstr>
      <vt:lpstr>Jumat, 13.30 (A) JR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ASUS;murein mardhia</dc:creator>
  <cp:lastModifiedBy>USER</cp:lastModifiedBy>
  <dcterms:created xsi:type="dcterms:W3CDTF">2020-10-02T06:04:33Z</dcterms:created>
  <dcterms:modified xsi:type="dcterms:W3CDTF">2023-08-06T01:18:47Z</dcterms:modified>
</cp:coreProperties>
</file>